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3_2025\"/>
    </mc:Choice>
  </mc:AlternateContent>
  <bookViews>
    <workbookView xWindow="0" yWindow="0" windowWidth="28800" windowHeight="11580" tabRatio="602"/>
  </bookViews>
  <sheets>
    <sheet name="УПФ - III-то тримесечие 2025 г." sheetId="6" r:id="rId1"/>
    <sheet name="УПФ - Деветмесечие 2025 г." sheetId="7" r:id="rId2"/>
  </sheets>
  <definedNames>
    <definedName name="_xlnm.Print_Area" localSheetId="0">'УПФ - III-то тримесечие 2025 г.'!$A$1:$AA$44</definedName>
    <definedName name="_xlnm.Print_Area" localSheetId="1">'УПФ - Деветмесечие 2025 г.'!$A$1:$AA$44</definedName>
  </definedNames>
  <calcPr calcId="162913"/>
</workbook>
</file>

<file path=xl/calcChain.xml><?xml version="1.0" encoding="utf-8"?>
<calcChain xmlns="http://schemas.openxmlformats.org/spreadsheetml/2006/main">
  <c r="W7" i="7" l="1"/>
  <c r="W8" i="7"/>
  <c r="W9" i="7"/>
  <c r="W10" i="7"/>
  <c r="W11" i="7"/>
  <c r="W12" i="7"/>
  <c r="W13" i="7"/>
  <c r="W14" i="7"/>
  <c r="W15" i="7"/>
  <c r="W16" i="7"/>
  <c r="V17" i="7" l="1"/>
  <c r="U17" i="7"/>
  <c r="T17" i="7"/>
  <c r="S17" i="7"/>
  <c r="Y15" i="7" s="1"/>
  <c r="R17" i="7"/>
  <c r="Q17" i="7"/>
  <c r="P17" i="7"/>
  <c r="O17" i="7"/>
  <c r="Y13" i="7" s="1"/>
  <c r="N17" i="7"/>
  <c r="M17" i="7"/>
  <c r="L17" i="7"/>
  <c r="K17" i="7"/>
  <c r="J17" i="7"/>
  <c r="I17" i="7"/>
  <c r="Y10" i="7" s="1"/>
  <c r="H17" i="7"/>
  <c r="G17" i="7"/>
  <c r="Y9" i="7" s="1"/>
  <c r="F17" i="7"/>
  <c r="E17" i="7"/>
  <c r="D17" i="7"/>
  <c r="C17" i="7"/>
  <c r="X16" i="7"/>
  <c r="Z16" i="7" s="1"/>
  <c r="X15" i="7"/>
  <c r="X14" i="7"/>
  <c r="X13" i="7"/>
  <c r="X12" i="7"/>
  <c r="X11" i="7"/>
  <c r="X10" i="7"/>
  <c r="X9" i="7"/>
  <c r="X8" i="7"/>
  <c r="X7" i="7"/>
  <c r="Z8" i="7" l="1"/>
  <c r="Z10" i="7"/>
  <c r="Z12" i="7"/>
  <c r="Z13" i="7"/>
  <c r="Z14" i="7"/>
  <c r="Z11" i="7"/>
  <c r="Z15" i="7"/>
  <c r="W17" i="7"/>
  <c r="Z9" i="7"/>
  <c r="Y8" i="7"/>
  <c r="Y12" i="7"/>
  <c r="Y14" i="7"/>
  <c r="Y16" i="7"/>
  <c r="Y11" i="7"/>
  <c r="Y7" i="7"/>
  <c r="X17" i="7"/>
  <c r="Z7" i="7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Z16" i="6" l="1"/>
  <c r="Y16" i="6"/>
  <c r="T17" i="6"/>
  <c r="Z15" i="6" s="1"/>
  <c r="S17" i="6"/>
  <c r="Y15" i="6" s="1"/>
  <c r="R17" i="6"/>
  <c r="Z14" i="6" s="1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3" i="6" l="1"/>
  <c r="W17" i="6"/>
  <c r="Z9" i="6"/>
  <c r="Z11" i="6"/>
  <c r="Y12" i="6"/>
  <c r="Y14" i="6"/>
  <c r="X17" i="6"/>
  <c r="Y8" i="6"/>
  <c r="Y7" i="6"/>
  <c r="Y9" i="6"/>
  <c r="Y13" i="6"/>
  <c r="Y11" i="6"/>
</calcChain>
</file>

<file path=xl/sharedStrings.xml><?xml version="1.0" encoding="utf-8"?>
<sst xmlns="http://schemas.openxmlformats.org/spreadsheetml/2006/main" count="104" uniqueCount="24">
  <si>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</si>
  <si>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</si>
  <si>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</si>
  <si>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</si>
  <si>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</si>
  <si>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</si>
  <si>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</si>
  <si>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</si>
  <si>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</si>
  <si>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</si>
  <si>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</si>
  <si>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</si>
  <si>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</si>
  <si>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</si>
  <si>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 xml:space="preserve">УПФ "ДСК - Родина" </t>
  </si>
  <si>
    <t xml:space="preserve">УПФ "ДСК-Родина" </t>
  </si>
  <si>
    <t xml:space="preserve">"УПФ ОББ" </t>
  </si>
  <si>
    <t>УПФ "ДаллБогг: Живот и Здраве"</t>
  </si>
  <si>
    <t>и за размера на прехвърлените средства</t>
  </si>
  <si>
    <t xml:space="preserve">УПФ "Пенсионноосигурителен институт" </t>
  </si>
  <si>
    <t>УПФ "Пенсионно осигурителен институт"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</si>
  <si>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>, подали заявление през периода  01.07.2025 г. - 30.09.2025 г.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</si>
  <si>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>, подали заявление през периода  01.01.2025 г. - 30.09.2025 г.</t>
    </r>
  </si>
  <si>
    <t>и за размера на прехвърлените средства на 17.11.2025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</si>
</sst>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2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3" fontId="2" fillId="0" borderId="0" xfId="1" applyNumberFormat="1" applyFont="1" applyFill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0" fontId="1" fillId="0" borderId="1" xfId="0" applyFont="1" applyBorder="1"/>
    <xf numFmtId="1" fontId="1" fillId="0" borderId="1" xfId="0" applyNumberFormat="1" applyFont="1" applyBorder="1"/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vertical="center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III-то тримесечие 2025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2025 г.'!$X$15</c:f>
              <c:numCache>
                <c:formatCode>#,##0</c:formatCode>
                <c:ptCount val="1"/>
                <c:pt idx="0">
                  <c:v>8253685.8099999987</c:v>
                </c:pt>
              </c:numCache>
            </c:numRef>
          </c:cat>
          <c:val>
            <c:numRef>
              <c:f>'УПФ - III-то тримесечие 2025 г.'!$Z$7</c:f>
              <c:numCache>
                <c:formatCode>#,##0</c:formatCode>
                <c:ptCount val="1"/>
                <c:pt idx="0">
                  <c:v>2466585.2199999839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III-то тримесечие 2025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2025 г.'!$X$15</c:f>
              <c:numCache>
                <c:formatCode>#,##0</c:formatCode>
                <c:ptCount val="1"/>
                <c:pt idx="0">
                  <c:v>8253685.8099999987</c:v>
                </c:pt>
              </c:numCache>
            </c:numRef>
          </c:cat>
          <c:val>
            <c:numRef>
              <c:f>'УПФ - III-то тримесечие 2025 г.'!$Z$8</c:f>
              <c:numCache>
                <c:formatCode>#,##0</c:formatCode>
                <c:ptCount val="1"/>
                <c:pt idx="0">
                  <c:v>-24970013.609999992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III-то тримесечие 2025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977334557176E-3"/>
                  <c:y val="5.2185786808893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III-то тримесечие 2025 г.'!$X$15</c:f>
              <c:numCache>
                <c:formatCode>#,##0</c:formatCode>
                <c:ptCount val="1"/>
                <c:pt idx="0">
                  <c:v>8253685.8099999987</c:v>
                </c:pt>
              </c:numCache>
            </c:numRef>
          </c:cat>
          <c:val>
            <c:numRef>
              <c:f>'УПФ - III-то тримесечие 2025 г.'!$Z$9</c:f>
              <c:numCache>
                <c:formatCode>#,##0</c:formatCode>
                <c:ptCount val="1"/>
                <c:pt idx="0">
                  <c:v>3324626.3899999708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III-то тримесечие 2025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2025 г.'!$X$15</c:f>
              <c:numCache>
                <c:formatCode>#,##0</c:formatCode>
                <c:ptCount val="1"/>
                <c:pt idx="0">
                  <c:v>8253685.8099999987</c:v>
                </c:pt>
              </c:numCache>
            </c:numRef>
          </c:cat>
          <c:val>
            <c:numRef>
              <c:f>'УПФ - III-то тримесечие 2025 г.'!$Z$10</c:f>
              <c:numCache>
                <c:formatCode>#,##0</c:formatCode>
                <c:ptCount val="1"/>
                <c:pt idx="0">
                  <c:v>-13686122.929999992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III-то тримесечие 2025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2025 г.'!$X$15</c:f>
              <c:numCache>
                <c:formatCode>#,##0</c:formatCode>
                <c:ptCount val="1"/>
                <c:pt idx="0">
                  <c:v>8253685.8099999987</c:v>
                </c:pt>
              </c:numCache>
            </c:numRef>
          </c:cat>
          <c:val>
            <c:numRef>
              <c:f>'УПФ - III-то тримесечие 2025 г.'!$Z$11</c:f>
              <c:numCache>
                <c:formatCode>#,##0</c:formatCode>
                <c:ptCount val="1"/>
                <c:pt idx="0">
                  <c:v>47585656.280000031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III-то тримесечие 2025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2025 г.'!$X$15</c:f>
              <c:numCache>
                <c:formatCode>#,##0</c:formatCode>
                <c:ptCount val="1"/>
                <c:pt idx="0">
                  <c:v>8253685.8099999987</c:v>
                </c:pt>
              </c:numCache>
            </c:numRef>
          </c:cat>
          <c:val>
            <c:numRef>
              <c:f>'УПФ - III-то тримесечие 2025 г.'!$Z$12</c:f>
              <c:numCache>
                <c:formatCode>#,##0</c:formatCode>
                <c:ptCount val="1"/>
                <c:pt idx="0">
                  <c:v>-6268287.6099999994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III-то тримесечие 2025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2025 г.'!$X$15</c:f>
              <c:numCache>
                <c:formatCode>#,##0</c:formatCode>
                <c:ptCount val="1"/>
                <c:pt idx="0">
                  <c:v>8253685.8099999987</c:v>
                </c:pt>
              </c:numCache>
            </c:numRef>
          </c:cat>
          <c:val>
            <c:numRef>
              <c:f>'УПФ - III-то тримесечие 2025 г.'!$Z$13</c:f>
              <c:numCache>
                <c:formatCode>#,##0</c:formatCode>
                <c:ptCount val="1"/>
                <c:pt idx="0">
                  <c:v>-6464623.370000001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III-то тримесечие 2025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2025 г.'!$X$15</c:f>
              <c:numCache>
                <c:formatCode>#,##0</c:formatCode>
                <c:ptCount val="1"/>
                <c:pt idx="0">
                  <c:v>8253685.8099999987</c:v>
                </c:pt>
              </c:numCache>
            </c:numRef>
          </c:cat>
          <c:val>
            <c:numRef>
              <c:f>'УПФ - III-то тримесечие 2025 г.'!$Z$14</c:f>
              <c:numCache>
                <c:formatCode>#,##0</c:formatCode>
                <c:ptCount val="1"/>
                <c:pt idx="0">
                  <c:v>-4984826.8400000017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'УПФ - III-то тримесечие 2025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2025 г.'!$X$15</c:f>
              <c:numCache>
                <c:formatCode>#,##0</c:formatCode>
                <c:ptCount val="1"/>
                <c:pt idx="0">
                  <c:v>8253685.8099999987</c:v>
                </c:pt>
              </c:numCache>
            </c:numRef>
          </c:cat>
          <c:val>
            <c:numRef>
              <c:f>'УПФ - III-то тримесечие 2025 г.'!$Z$15</c:f>
              <c:numCache>
                <c:formatCode>#,##0</c:formatCode>
                <c:ptCount val="1"/>
                <c:pt idx="0">
                  <c:v>-6041521.0699999984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'УПФ - III-то тримесечие 2025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III-то тримесечие 2025 г.'!$X$15</c:f>
              <c:numCache>
                <c:formatCode>#,##0</c:formatCode>
                <c:ptCount val="1"/>
                <c:pt idx="0">
                  <c:v>8253685.8099999987</c:v>
                </c:pt>
              </c:numCache>
            </c:numRef>
          </c:cat>
          <c:val>
            <c:numRef>
              <c:f>'УПФ - III-то тримесечие 2025 г.'!$Z$16</c:f>
              <c:numCache>
                <c:formatCode>#,##0</c:formatCode>
                <c:ptCount val="1"/>
                <c:pt idx="0">
                  <c:v>9038527.5399999991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III-то тримесечие 2025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2025 г.'!$Y$16</c:f>
              <c:numCache>
                <c:formatCode>#,##0</c:formatCode>
                <c:ptCount val="1"/>
                <c:pt idx="0">
                  <c:v>1780</c:v>
                </c:pt>
              </c:numCache>
            </c:numRef>
          </c:cat>
          <c:val>
            <c:numRef>
              <c:f>'УПФ - III-то тримесечие 2025 г.'!$Y$7</c:f>
              <c:numCache>
                <c:formatCode>#,##0</c:formatCode>
                <c:ptCount val="1"/>
                <c:pt idx="0">
                  <c:v>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III-то тримесечие 2025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III-то тримесечие 2025 г.'!$Y$16</c:f>
              <c:numCache>
                <c:formatCode>#,##0</c:formatCode>
                <c:ptCount val="1"/>
                <c:pt idx="0">
                  <c:v>1780</c:v>
                </c:pt>
              </c:numCache>
            </c:numRef>
          </c:cat>
          <c:val>
            <c:numRef>
              <c:f>'УПФ - III-то тримесечие 2025 г.'!$Y$8</c:f>
              <c:numCache>
                <c:formatCode>#,##0</c:formatCode>
                <c:ptCount val="1"/>
                <c:pt idx="0">
                  <c:v>-4431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III-то тримесечие 2025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2025 г.'!$Y$16</c:f>
              <c:numCache>
                <c:formatCode>#,##0</c:formatCode>
                <c:ptCount val="1"/>
                <c:pt idx="0">
                  <c:v>1780</c:v>
                </c:pt>
              </c:numCache>
            </c:numRef>
          </c:cat>
          <c:val>
            <c:numRef>
              <c:f>'УПФ - III-то тримесечие 2025 г.'!$Y$9</c:f>
              <c:numCache>
                <c:formatCode>#,##0</c:formatCode>
                <c:ptCount val="1"/>
                <c:pt idx="0">
                  <c:v>4450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III-то тримесечие 2025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2025 г.'!$Y$16</c:f>
              <c:numCache>
                <c:formatCode>#,##0</c:formatCode>
                <c:ptCount val="1"/>
                <c:pt idx="0">
                  <c:v>1780</c:v>
                </c:pt>
              </c:numCache>
            </c:numRef>
          </c:cat>
          <c:val>
            <c:numRef>
              <c:f>'УПФ - III-то тримесечие 2025 г.'!$Y$10</c:f>
              <c:numCache>
                <c:formatCode>#,##0</c:formatCode>
                <c:ptCount val="1"/>
                <c:pt idx="0">
                  <c:v>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III-то тримесечие 2025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2025 г.'!$Y$16</c:f>
              <c:numCache>
                <c:formatCode>#,##0</c:formatCode>
                <c:ptCount val="1"/>
                <c:pt idx="0">
                  <c:v>1780</c:v>
                </c:pt>
              </c:numCache>
            </c:numRef>
          </c:cat>
          <c:val>
            <c:numRef>
              <c:f>'УПФ - III-то тримесечие 2025 г.'!$Y$11</c:f>
              <c:numCache>
                <c:formatCode>#,##0</c:formatCode>
                <c:ptCount val="1"/>
                <c:pt idx="0">
                  <c:v>4937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III-то тримесечие 2025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2025 г.'!$Y$16</c:f>
              <c:numCache>
                <c:formatCode>#,##0</c:formatCode>
                <c:ptCount val="1"/>
                <c:pt idx="0">
                  <c:v>1780</c:v>
                </c:pt>
              </c:numCache>
            </c:numRef>
          </c:cat>
          <c:val>
            <c:numRef>
              <c:f>'УПФ - III-то тримесечие 2025 г.'!$Y$12</c:f>
              <c:numCache>
                <c:formatCode>#,##0</c:formatCode>
                <c:ptCount val="1"/>
                <c:pt idx="0">
                  <c:v>-2538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III-то тримесечие 2025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2025 г.'!$Y$16</c:f>
              <c:numCache>
                <c:formatCode>#,##0</c:formatCode>
                <c:ptCount val="1"/>
                <c:pt idx="0">
                  <c:v>1780</c:v>
                </c:pt>
              </c:numCache>
            </c:numRef>
          </c:cat>
          <c:val>
            <c:numRef>
              <c:f>'УПФ - III-то тримесечие 2025 г.'!$Y$13</c:f>
              <c:numCache>
                <c:formatCode>#,##0</c:formatCode>
                <c:ptCount val="1"/>
                <c:pt idx="0">
                  <c:v>-1817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III-то тримесечие 2025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2025 г.'!$Y$16</c:f>
              <c:numCache>
                <c:formatCode>#,##0</c:formatCode>
                <c:ptCount val="1"/>
                <c:pt idx="0">
                  <c:v>1780</c:v>
                </c:pt>
              </c:numCache>
            </c:numRef>
          </c:cat>
          <c:val>
            <c:numRef>
              <c:f>'УПФ - III-то тримесечие 2025 г.'!$Y$14</c:f>
              <c:numCache>
                <c:formatCode>#,##0</c:formatCode>
                <c:ptCount val="1"/>
                <c:pt idx="0">
                  <c:v>-1719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'УПФ - III-то тримесечие 2025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III-то тримесечие 2025 г.'!$Y$16</c:f>
              <c:numCache>
                <c:formatCode>#,##0</c:formatCode>
                <c:ptCount val="1"/>
                <c:pt idx="0">
                  <c:v>1780</c:v>
                </c:pt>
              </c:numCache>
            </c:numRef>
          </c:cat>
          <c:val>
            <c:numRef>
              <c:f>'УПФ - III-то тримесечие 2025 г.'!$Y$15</c:f>
              <c:numCache>
                <c:formatCode>#,##0</c:formatCode>
                <c:ptCount val="1"/>
                <c:pt idx="0">
                  <c:v>-1780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'УПФ - III-то тримесечие 2025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III-то тримесечие 2025 г.'!$Y$16</c:f>
              <c:numCache>
                <c:formatCode>#,##0</c:formatCode>
                <c:ptCount val="1"/>
                <c:pt idx="0">
                  <c:v>1780</c:v>
                </c:pt>
              </c:numCache>
            </c:numRef>
          </c:cat>
          <c:val>
            <c:numRef>
              <c:f>'УПФ - III-то тримесечие 2025 г.'!$Y$16</c:f>
              <c:numCache>
                <c:formatCode>#,##0</c:formatCode>
                <c:ptCount val="1"/>
                <c:pt idx="0">
                  <c:v>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5733318286251913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Деветмесечие 2025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2025 г.'!$X$15</c:f>
              <c:numCache>
                <c:formatCode>#,##0</c:formatCode>
                <c:ptCount val="1"/>
                <c:pt idx="0">
                  <c:v>25072948.129999999</c:v>
                </c:pt>
              </c:numCache>
            </c:numRef>
          </c:cat>
          <c:val>
            <c:numRef>
              <c:f>'УПФ - Деветмесечие 2025 г.'!$Z$7</c:f>
              <c:numCache>
                <c:formatCode>#,##0</c:formatCode>
                <c:ptCount val="1"/>
                <c:pt idx="0">
                  <c:v>-9285943.2200000286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B5-4C53-AEDF-C2825371798E}"/>
            </c:ext>
          </c:extLst>
        </c:ser>
        <c:ser>
          <c:idx val="1"/>
          <c:order val="1"/>
          <c:tx>
            <c:strRef>
              <c:f>'УПФ - Деветмесечие 2025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2025 г.'!$X$15</c:f>
              <c:numCache>
                <c:formatCode>#,##0</c:formatCode>
                <c:ptCount val="1"/>
                <c:pt idx="0">
                  <c:v>25072948.129999999</c:v>
                </c:pt>
              </c:numCache>
            </c:numRef>
          </c:cat>
          <c:val>
            <c:numRef>
              <c:f>'УПФ - Деветмесечие 2025 г.'!$Z$8</c:f>
              <c:numCache>
                <c:formatCode>#,##0</c:formatCode>
                <c:ptCount val="1"/>
                <c:pt idx="0">
                  <c:v>-72082618.389999986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B5-4C53-AEDF-C2825371798E}"/>
            </c:ext>
          </c:extLst>
        </c:ser>
        <c:ser>
          <c:idx val="2"/>
          <c:order val="2"/>
          <c:tx>
            <c:strRef>
              <c:f>'УПФ - Деветмесечие 2025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977334557176E-3"/>
                  <c:y val="5.2185786808893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3B5-4C53-AEDF-C2825371798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Деветмесечие 2025 г.'!$X$15</c:f>
              <c:numCache>
                <c:formatCode>#,##0</c:formatCode>
                <c:ptCount val="1"/>
                <c:pt idx="0">
                  <c:v>25072948.129999999</c:v>
                </c:pt>
              </c:numCache>
            </c:numRef>
          </c:cat>
          <c:val>
            <c:numRef>
              <c:f>'УПФ - Деветмесечие 2025 г.'!$Z$9</c:f>
              <c:numCache>
                <c:formatCode>#,##0</c:formatCode>
                <c:ptCount val="1"/>
                <c:pt idx="0">
                  <c:v>-21966503.780000031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B5-4C53-AEDF-C2825371798E}"/>
            </c:ext>
          </c:extLst>
        </c:ser>
        <c:ser>
          <c:idx val="3"/>
          <c:order val="3"/>
          <c:tx>
            <c:strRef>
              <c:f>'УПФ - Деветмесечие 2025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2025 г.'!$X$15</c:f>
              <c:numCache>
                <c:formatCode>#,##0</c:formatCode>
                <c:ptCount val="1"/>
                <c:pt idx="0">
                  <c:v>25072948.129999999</c:v>
                </c:pt>
              </c:numCache>
            </c:numRef>
          </c:cat>
          <c:val>
            <c:numRef>
              <c:f>'УПФ - Деветмесечие 2025 г.'!$Z$10</c:f>
              <c:numCache>
                <c:formatCode>#,##0</c:formatCode>
                <c:ptCount val="1"/>
                <c:pt idx="0">
                  <c:v>-22067029.409999967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B5-4C53-AEDF-C2825371798E}"/>
            </c:ext>
          </c:extLst>
        </c:ser>
        <c:ser>
          <c:idx val="4"/>
          <c:order val="4"/>
          <c:tx>
            <c:strRef>
              <c:f>'УПФ - Деветмесечие 2025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2025 г.'!$X$15</c:f>
              <c:numCache>
                <c:formatCode>#,##0</c:formatCode>
                <c:ptCount val="1"/>
                <c:pt idx="0">
                  <c:v>25072948.129999999</c:v>
                </c:pt>
              </c:numCache>
            </c:numRef>
          </c:cat>
          <c:val>
            <c:numRef>
              <c:f>'УПФ - Деветмесечие 2025 г.'!$Z$11</c:f>
              <c:numCache>
                <c:formatCode>#,##0</c:formatCode>
                <c:ptCount val="1"/>
                <c:pt idx="0">
                  <c:v>154608816.47000003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3B5-4C53-AEDF-C2825371798E}"/>
            </c:ext>
          </c:extLst>
        </c:ser>
        <c:ser>
          <c:idx val="5"/>
          <c:order val="5"/>
          <c:tx>
            <c:strRef>
              <c:f>'УПФ - Деветмесечие 2025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2025 г.'!$X$15</c:f>
              <c:numCache>
                <c:formatCode>#,##0</c:formatCode>
                <c:ptCount val="1"/>
                <c:pt idx="0">
                  <c:v>25072948.129999999</c:v>
                </c:pt>
              </c:numCache>
            </c:numRef>
          </c:cat>
          <c:val>
            <c:numRef>
              <c:f>'УПФ - Деветмесечие 2025 г.'!$Z$12</c:f>
              <c:numCache>
                <c:formatCode>#,##0</c:formatCode>
                <c:ptCount val="1"/>
                <c:pt idx="0">
                  <c:v>-19139095.230000004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3B5-4C53-AEDF-C2825371798E}"/>
            </c:ext>
          </c:extLst>
        </c:ser>
        <c:ser>
          <c:idx val="7"/>
          <c:order val="6"/>
          <c:tx>
            <c:strRef>
              <c:f>'УПФ - Деветмесечие 2025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2025 г.'!$X$15</c:f>
              <c:numCache>
                <c:formatCode>#,##0</c:formatCode>
                <c:ptCount val="1"/>
                <c:pt idx="0">
                  <c:v>25072948.129999999</c:v>
                </c:pt>
              </c:numCache>
            </c:numRef>
          </c:cat>
          <c:val>
            <c:numRef>
              <c:f>'УПФ - Деветмесечие 2025 г.'!$Z$13</c:f>
              <c:numCache>
                <c:formatCode>#,##0</c:formatCode>
                <c:ptCount val="1"/>
                <c:pt idx="0">
                  <c:v>-25104917.599999998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3B5-4C53-AEDF-C2825371798E}"/>
            </c:ext>
          </c:extLst>
        </c:ser>
        <c:ser>
          <c:idx val="8"/>
          <c:order val="7"/>
          <c:tx>
            <c:strRef>
              <c:f>'УПФ - Деветмесечие 2025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2025 г.'!$X$15</c:f>
              <c:numCache>
                <c:formatCode>#,##0</c:formatCode>
                <c:ptCount val="1"/>
                <c:pt idx="0">
                  <c:v>25072948.129999999</c:v>
                </c:pt>
              </c:numCache>
            </c:numRef>
          </c:cat>
          <c:val>
            <c:numRef>
              <c:f>'УПФ - Деветмесечие 2025 г.'!$Z$14</c:f>
              <c:numCache>
                <c:formatCode>#,##0</c:formatCode>
                <c:ptCount val="1"/>
                <c:pt idx="0">
                  <c:v>-13845003.16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3B5-4C53-AEDF-C2825371798E}"/>
            </c:ext>
          </c:extLst>
        </c:ser>
        <c:ser>
          <c:idx val="9"/>
          <c:order val="8"/>
          <c:tx>
            <c:strRef>
              <c:f>'УПФ - Деветмесечие 2025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2025 г.'!$X$15</c:f>
              <c:numCache>
                <c:formatCode>#,##0</c:formatCode>
                <c:ptCount val="1"/>
                <c:pt idx="0">
                  <c:v>25072948.129999999</c:v>
                </c:pt>
              </c:numCache>
            </c:numRef>
          </c:cat>
          <c:val>
            <c:numRef>
              <c:f>'УПФ - Деветмесечие 2025 г.'!$Z$15</c:f>
              <c:numCache>
                <c:formatCode>#,##0</c:formatCode>
                <c:ptCount val="1"/>
                <c:pt idx="0">
                  <c:v>-12814833.139999999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3B5-4C53-AEDF-C2825371798E}"/>
            </c:ext>
          </c:extLst>
        </c:ser>
        <c:ser>
          <c:idx val="6"/>
          <c:order val="9"/>
          <c:tx>
            <c:strRef>
              <c:f>'УПФ - Деветмесечие 2025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Деветмесечие 2025 г.'!$X$15</c:f>
              <c:numCache>
                <c:formatCode>#,##0</c:formatCode>
                <c:ptCount val="1"/>
                <c:pt idx="0">
                  <c:v>25072948.129999999</c:v>
                </c:pt>
              </c:numCache>
            </c:numRef>
          </c:cat>
          <c:val>
            <c:numRef>
              <c:f>'УПФ - Деветмесечие 2025 г.'!$Z$16</c:f>
              <c:numCache>
                <c:formatCode>#,##0</c:formatCode>
                <c:ptCount val="1"/>
                <c:pt idx="0">
                  <c:v>41697127.459999993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3B5-4C53-AEDF-C2825371798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Деветмесечие 2025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2025 г.'!$Y$16</c:f>
              <c:numCache>
                <c:formatCode>#,##0</c:formatCode>
                <c:ptCount val="1"/>
                <c:pt idx="0">
                  <c:v>7642</c:v>
                </c:pt>
              </c:numCache>
            </c:numRef>
          </c:cat>
          <c:val>
            <c:numRef>
              <c:f>'УПФ - Деветмесечие 2025 г.'!$Y$7</c:f>
              <c:numCache>
                <c:formatCode>#,##0</c:formatCode>
                <c:ptCount val="1"/>
                <c:pt idx="0">
                  <c:v>-1333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37-4078-B484-BB0EF02B748C}"/>
            </c:ext>
          </c:extLst>
        </c:ser>
        <c:ser>
          <c:idx val="1"/>
          <c:order val="1"/>
          <c:tx>
            <c:strRef>
              <c:f>'УПФ - Деветмесечие 2025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837-4078-B484-BB0EF02B748C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Деветмесечие 2025 г.'!$Y$16</c:f>
              <c:numCache>
                <c:formatCode>#,##0</c:formatCode>
                <c:ptCount val="1"/>
                <c:pt idx="0">
                  <c:v>7642</c:v>
                </c:pt>
              </c:numCache>
            </c:numRef>
          </c:cat>
          <c:val>
            <c:numRef>
              <c:f>'УПФ - Деветмесечие 2025 г.'!$Y$8</c:f>
              <c:numCache>
                <c:formatCode>#,##0</c:formatCode>
                <c:ptCount val="1"/>
                <c:pt idx="0">
                  <c:v>-12934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37-4078-B484-BB0EF02B748C}"/>
            </c:ext>
          </c:extLst>
        </c:ser>
        <c:ser>
          <c:idx val="2"/>
          <c:order val="2"/>
          <c:tx>
            <c:strRef>
              <c:f>'УПФ - Деветмесечие 2025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2025 г.'!$Y$16</c:f>
              <c:numCache>
                <c:formatCode>#,##0</c:formatCode>
                <c:ptCount val="1"/>
                <c:pt idx="0">
                  <c:v>7642</c:v>
                </c:pt>
              </c:numCache>
            </c:numRef>
          </c:cat>
          <c:val>
            <c:numRef>
              <c:f>'УПФ - Деветмесечие 2025 г.'!$Y$9</c:f>
              <c:numCache>
                <c:formatCode>#,##0</c:formatCode>
                <c:ptCount val="1"/>
                <c:pt idx="0">
                  <c:v>10372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37-4078-B484-BB0EF02B748C}"/>
            </c:ext>
          </c:extLst>
        </c:ser>
        <c:ser>
          <c:idx val="3"/>
          <c:order val="3"/>
          <c:tx>
            <c:strRef>
              <c:f>'УПФ - Деветмесечие 2025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2025 г.'!$Y$16</c:f>
              <c:numCache>
                <c:formatCode>#,##0</c:formatCode>
                <c:ptCount val="1"/>
                <c:pt idx="0">
                  <c:v>7642</c:v>
                </c:pt>
              </c:numCache>
            </c:numRef>
          </c:cat>
          <c:val>
            <c:numRef>
              <c:f>'УПФ - Деветмесечие 2025 г.'!$Y$10</c:f>
              <c:numCache>
                <c:formatCode>#,##0</c:formatCode>
                <c:ptCount val="1"/>
                <c:pt idx="0">
                  <c:v>4869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37-4078-B484-BB0EF02B748C}"/>
            </c:ext>
          </c:extLst>
        </c:ser>
        <c:ser>
          <c:idx val="4"/>
          <c:order val="4"/>
          <c:tx>
            <c:strRef>
              <c:f>'УПФ - Деветмесечие 2025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2025 г.'!$Y$16</c:f>
              <c:numCache>
                <c:formatCode>#,##0</c:formatCode>
                <c:ptCount val="1"/>
                <c:pt idx="0">
                  <c:v>7642</c:v>
                </c:pt>
              </c:numCache>
            </c:numRef>
          </c:cat>
          <c:val>
            <c:numRef>
              <c:f>'УПФ - Деветмесечие 2025 г.'!$Y$11</c:f>
              <c:numCache>
                <c:formatCode>#,##0</c:formatCode>
                <c:ptCount val="1"/>
                <c:pt idx="0">
                  <c:v>17420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37-4078-B484-BB0EF02B748C}"/>
            </c:ext>
          </c:extLst>
        </c:ser>
        <c:ser>
          <c:idx val="5"/>
          <c:order val="5"/>
          <c:tx>
            <c:strRef>
              <c:f>'УПФ - Деветмесечие 2025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2025 г.'!$Y$16</c:f>
              <c:numCache>
                <c:formatCode>#,##0</c:formatCode>
                <c:ptCount val="1"/>
                <c:pt idx="0">
                  <c:v>7642</c:v>
                </c:pt>
              </c:numCache>
            </c:numRef>
          </c:cat>
          <c:val>
            <c:numRef>
              <c:f>'УПФ - Деветмесечие 2025 г.'!$Y$12</c:f>
              <c:numCache>
                <c:formatCode>#,##0</c:formatCode>
                <c:ptCount val="1"/>
                <c:pt idx="0">
                  <c:v>-7599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37-4078-B484-BB0EF02B748C}"/>
            </c:ext>
          </c:extLst>
        </c:ser>
        <c:ser>
          <c:idx val="7"/>
          <c:order val="6"/>
          <c:tx>
            <c:strRef>
              <c:f>'УПФ - Деветмесечие 2025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2025 г.'!$Y$16</c:f>
              <c:numCache>
                <c:formatCode>#,##0</c:formatCode>
                <c:ptCount val="1"/>
                <c:pt idx="0">
                  <c:v>7642</c:v>
                </c:pt>
              </c:numCache>
            </c:numRef>
          </c:cat>
          <c:val>
            <c:numRef>
              <c:f>'УПФ - Деветмесечие 2025 г.'!$Y$13</c:f>
              <c:numCache>
                <c:formatCode>#,##0</c:formatCode>
                <c:ptCount val="1"/>
                <c:pt idx="0">
                  <c:v>-8389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37-4078-B484-BB0EF02B748C}"/>
            </c:ext>
          </c:extLst>
        </c:ser>
        <c:ser>
          <c:idx val="8"/>
          <c:order val="7"/>
          <c:tx>
            <c:strRef>
              <c:f>'УПФ - Деветмесечие 2025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2025 г.'!$Y$16</c:f>
              <c:numCache>
                <c:formatCode>#,##0</c:formatCode>
                <c:ptCount val="1"/>
                <c:pt idx="0">
                  <c:v>7642</c:v>
                </c:pt>
              </c:numCache>
            </c:numRef>
          </c:cat>
          <c:val>
            <c:numRef>
              <c:f>'УПФ - Деветмесечие 2025 г.'!$Y$14</c:f>
              <c:numCache>
                <c:formatCode>#,##0</c:formatCode>
                <c:ptCount val="1"/>
                <c:pt idx="0">
                  <c:v>-5197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37-4078-B484-BB0EF02B748C}"/>
            </c:ext>
          </c:extLst>
        </c:ser>
        <c:ser>
          <c:idx val="9"/>
          <c:order val="8"/>
          <c:tx>
            <c:strRef>
              <c:f>'УПФ - Деветмесечие 2025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Деветмесечие 2025 г.'!$Y$16</c:f>
              <c:numCache>
                <c:formatCode>#,##0</c:formatCode>
                <c:ptCount val="1"/>
                <c:pt idx="0">
                  <c:v>7642</c:v>
                </c:pt>
              </c:numCache>
            </c:numRef>
          </c:cat>
          <c:val>
            <c:numRef>
              <c:f>'УПФ - Деветмесечие 2025 г.'!$Y$15</c:f>
              <c:numCache>
                <c:formatCode>#,##0</c:formatCode>
                <c:ptCount val="1"/>
                <c:pt idx="0">
                  <c:v>-4851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37-4078-B484-BB0EF02B748C}"/>
            </c:ext>
          </c:extLst>
        </c:ser>
        <c:ser>
          <c:idx val="6"/>
          <c:order val="9"/>
          <c:tx>
            <c:strRef>
              <c:f>'УПФ - Деветмесечие 2025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Деветмесечие 2025 г.'!$Y$16</c:f>
              <c:numCache>
                <c:formatCode>#,##0</c:formatCode>
                <c:ptCount val="1"/>
                <c:pt idx="0">
                  <c:v>7642</c:v>
                </c:pt>
              </c:numCache>
            </c:numRef>
          </c:cat>
          <c:val>
            <c:numRef>
              <c:f>'УПФ - Деветмесечие 2025 г.'!$Y$16</c:f>
              <c:numCache>
                <c:formatCode>#,##0</c:formatCode>
                <c:ptCount val="1"/>
                <c:pt idx="0">
                  <c:v>7642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837-4078-B484-BB0EF02B748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5733318286251913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18</xdr:row>
      <xdr:rowOff>1361</xdr:rowOff>
    </xdr:from>
    <xdr:to>
      <xdr:col>26</xdr:col>
      <xdr:colOff>57150</xdr:colOff>
      <xdr:row>41</xdr:row>
      <xdr:rowOff>107043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108857</xdr:colOff>
      <xdr:row>17</xdr:row>
      <xdr:rowOff>195943</xdr:rowOff>
    </xdr:from>
    <xdr:to>
      <xdr:col>12</xdr:col>
      <xdr:colOff>557893</xdr:colOff>
      <xdr:row>41</xdr:row>
      <xdr:rowOff>107042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18</xdr:row>
      <xdr:rowOff>1361</xdr:rowOff>
    </xdr:from>
    <xdr:to>
      <xdr:col>26</xdr:col>
      <xdr:colOff>57150</xdr:colOff>
      <xdr:row>41</xdr:row>
      <xdr:rowOff>107043</xdr:rowOff>
    </xdr:to>
    <xdr:graphicFrame macro="">
      <xdr:nvGraphicFramePr>
        <xdr:cNvPr id="2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108857</xdr:colOff>
      <xdr:row>17</xdr:row>
      <xdr:rowOff>195943</xdr:rowOff>
    </xdr:from>
    <xdr:to>
      <xdr:col>12</xdr:col>
      <xdr:colOff>557893</xdr:colOff>
      <xdr:row>41</xdr:row>
      <xdr:rowOff>107042</xdr:rowOff>
    </xdr:to>
    <xdr:graphicFrame macro="">
      <xdr:nvGraphicFramePr>
        <xdr:cNvPr id="3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activeCell="A4" sqref="A4:B6"/>
    </sheetView>
  </sheetViews>
  <sheetFormatPr defaultRowHeight="15.75" x14ac:dyDescent="0.25"/>
  <cols>
    <col min="1" max="1" width="7.42578125" style="2" customWidth="1"/>
    <col min="2" max="2" width="32.28515625" style="2" customWidth="1"/>
    <col min="3" max="3" width="9.85546875" style="2" customWidth="1"/>
    <col min="4" max="4" width="13.5703125" style="2" customWidth="1"/>
    <col min="5" max="5" width="9.85546875" style="2" customWidth="1"/>
    <col min="6" max="6" width="13.5703125" style="2" customWidth="1"/>
    <col min="7" max="7" width="9.85546875" style="2" customWidth="1"/>
    <col min="8" max="8" width="13.5703125" style="2" customWidth="1"/>
    <col min="9" max="9" width="9.85546875" style="2" customWidth="1"/>
    <col min="10" max="10" width="13.5703125" style="2" customWidth="1"/>
    <col min="11" max="11" width="9.85546875" style="2" customWidth="1"/>
    <col min="12" max="12" width="13.5703125" style="2" customWidth="1"/>
    <col min="13" max="13" width="9.85546875" style="2" customWidth="1"/>
    <col min="14" max="14" width="13.5703125" style="2" customWidth="1"/>
    <col min="15" max="15" width="9.85546875" style="2" customWidth="1"/>
    <col min="16" max="16" width="13.5703125" style="2" customWidth="1"/>
    <col min="17" max="17" width="9.85546875" style="2" customWidth="1"/>
    <col min="18" max="18" width="13.5703125" style="2" customWidth="1"/>
    <col min="19" max="19" width="9.85546875" style="2" customWidth="1"/>
    <col min="20" max="20" width="13.5703125" style="2" customWidth="1"/>
    <col min="21" max="21" width="9.85546875" style="2" customWidth="1"/>
    <col min="22" max="22" width="13.5703125" style="2" customWidth="1"/>
    <col min="23" max="23" width="10" style="3" customWidth="1"/>
    <col min="24" max="24" width="13.5703125" style="3" customWidth="1"/>
    <col min="25" max="25" width="10" style="2" customWidth="1"/>
    <col min="26" max="26" width="13.5703125" style="2" customWidth="1"/>
    <col min="27" max="27" width="3.140625" style="2" customWidth="1"/>
    <col min="28" max="16384" width="9.140625" style="2"/>
  </cols>
  <sheetData>
    <row r="1" spans="1:96" ht="18.75" x14ac:dyDescent="0.3">
      <c r="A1" s="38" t="s">
        <v>21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</row>
    <row r="2" spans="1:96" ht="18.75" x14ac:dyDescent="0.3">
      <c r="A2" s="38" t="s">
        <v>23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42" t="s">
        <v>4</v>
      </c>
      <c r="B4" s="42"/>
      <c r="C4" s="40" t="s">
        <v>5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42"/>
      <c r="B5" s="42"/>
      <c r="C5" s="42" t="s">
        <v>7</v>
      </c>
      <c r="D5" s="42"/>
      <c r="E5" s="42" t="s">
        <v>8</v>
      </c>
      <c r="F5" s="42"/>
      <c r="G5" s="42" t="s">
        <v>14</v>
      </c>
      <c r="H5" s="42"/>
      <c r="I5" s="42" t="s">
        <v>9</v>
      </c>
      <c r="J5" s="42"/>
      <c r="K5" s="42" t="s">
        <v>16</v>
      </c>
      <c r="L5" s="42"/>
      <c r="M5" s="42" t="s">
        <v>10</v>
      </c>
      <c r="N5" s="42"/>
      <c r="O5" s="42" t="s">
        <v>11</v>
      </c>
      <c r="P5" s="42"/>
      <c r="Q5" s="42" t="s">
        <v>13</v>
      </c>
      <c r="R5" s="42"/>
      <c r="S5" s="44" t="s">
        <v>20</v>
      </c>
      <c r="T5" s="44"/>
      <c r="U5" s="44" t="s">
        <v>17</v>
      </c>
      <c r="V5" s="44"/>
      <c r="W5" s="41" t="s">
        <v>0</v>
      </c>
      <c r="X5" s="41"/>
      <c r="Y5" s="39" t="s">
        <v>6</v>
      </c>
      <c r="Z5" s="39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42"/>
      <c r="B6" s="42"/>
      <c r="C6" s="32" t="s">
        <v>2</v>
      </c>
      <c r="D6" s="32" t="s">
        <v>3</v>
      </c>
      <c r="E6" s="32" t="s">
        <v>2</v>
      </c>
      <c r="F6" s="32" t="s">
        <v>3</v>
      </c>
      <c r="G6" s="32" t="s">
        <v>2</v>
      </c>
      <c r="H6" s="32" t="s">
        <v>3</v>
      </c>
      <c r="I6" s="32" t="s">
        <v>2</v>
      </c>
      <c r="J6" s="32" t="s">
        <v>3</v>
      </c>
      <c r="K6" s="32" t="s">
        <v>2</v>
      </c>
      <c r="L6" s="32" t="s">
        <v>3</v>
      </c>
      <c r="M6" s="32" t="s">
        <v>2</v>
      </c>
      <c r="N6" s="32" t="s">
        <v>3</v>
      </c>
      <c r="O6" s="32" t="s">
        <v>2</v>
      </c>
      <c r="P6" s="32" t="s">
        <v>3</v>
      </c>
      <c r="Q6" s="32" t="s">
        <v>2</v>
      </c>
      <c r="R6" s="32" t="s">
        <v>3</v>
      </c>
      <c r="S6" s="32" t="s">
        <v>2</v>
      </c>
      <c r="T6" s="32" t="s">
        <v>3</v>
      </c>
      <c r="U6" s="32" t="s">
        <v>2</v>
      </c>
      <c r="V6" s="32" t="s">
        <v>3</v>
      </c>
      <c r="W6" s="31" t="s">
        <v>2</v>
      </c>
      <c r="X6" s="31" t="s">
        <v>3</v>
      </c>
      <c r="Y6" s="30" t="s">
        <v>2</v>
      </c>
      <c r="Z6" s="30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45" t="s">
        <v>1</v>
      </c>
      <c r="B7" s="19" t="s">
        <v>7</v>
      </c>
      <c r="C7" s="37"/>
      <c r="D7" s="37"/>
      <c r="E7" s="20">
        <v>628</v>
      </c>
      <c r="F7" s="20">
        <v>4199573.37</v>
      </c>
      <c r="G7" s="20">
        <v>5860</v>
      </c>
      <c r="H7" s="20">
        <v>31004580.91</v>
      </c>
      <c r="I7" s="20">
        <v>4699</v>
      </c>
      <c r="J7" s="20">
        <v>22847689.93</v>
      </c>
      <c r="K7" s="20">
        <v>3872</v>
      </c>
      <c r="L7" s="20">
        <v>30987223.539999999</v>
      </c>
      <c r="M7" s="20">
        <v>954</v>
      </c>
      <c r="N7" s="20">
        <v>8140961.9699999997</v>
      </c>
      <c r="O7" s="20">
        <v>437</v>
      </c>
      <c r="P7" s="20">
        <v>2243535.1800000002</v>
      </c>
      <c r="Q7" s="20">
        <v>284</v>
      </c>
      <c r="R7" s="20">
        <v>1362656.52</v>
      </c>
      <c r="S7" s="20">
        <v>52</v>
      </c>
      <c r="T7" s="20">
        <v>335214.81</v>
      </c>
      <c r="U7" s="20">
        <v>629</v>
      </c>
      <c r="V7" s="20">
        <v>3441924.31</v>
      </c>
      <c r="W7" s="26">
        <f>C7+E7+G7+I7+K7+M7+O7+Q7+S7+U7</f>
        <v>17415</v>
      </c>
      <c r="X7" s="26">
        <f>D7+F7+H7+J7+L7+N7+P7+R7+T7+V7</f>
        <v>104563360.54000001</v>
      </c>
      <c r="Y7" s="27">
        <f>C17-W7</f>
        <v>766</v>
      </c>
      <c r="Z7" s="27">
        <f>D17-X7</f>
        <v>2466585.2199999839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45"/>
      <c r="B8" s="19" t="s">
        <v>8</v>
      </c>
      <c r="C8" s="20">
        <v>1683</v>
      </c>
      <c r="D8" s="20">
        <v>10482187.65</v>
      </c>
      <c r="E8" s="37"/>
      <c r="F8" s="37"/>
      <c r="G8" s="20">
        <v>1883</v>
      </c>
      <c r="H8" s="20">
        <v>9095722.8699999992</v>
      </c>
      <c r="I8" s="20">
        <v>1284</v>
      </c>
      <c r="J8" s="20">
        <v>5940049.75</v>
      </c>
      <c r="K8" s="20">
        <v>1227</v>
      </c>
      <c r="L8" s="20">
        <v>9467662.6199999992</v>
      </c>
      <c r="M8" s="20">
        <v>163</v>
      </c>
      <c r="N8" s="20">
        <v>1564721.23</v>
      </c>
      <c r="O8" s="20">
        <v>145</v>
      </c>
      <c r="P8" s="20">
        <v>658661.27</v>
      </c>
      <c r="Q8" s="21">
        <v>141</v>
      </c>
      <c r="R8" s="20">
        <v>736796.36</v>
      </c>
      <c r="S8" s="20">
        <v>19</v>
      </c>
      <c r="T8" s="20">
        <v>108056.62</v>
      </c>
      <c r="U8" s="20">
        <v>177</v>
      </c>
      <c r="V8" s="20">
        <v>969277.01</v>
      </c>
      <c r="W8" s="26">
        <f t="shared" ref="W8:W14" si="0">C8+E8+G8+I8+K8+M8+O8+Q8+S8+U8</f>
        <v>6722</v>
      </c>
      <c r="X8" s="26">
        <f t="shared" ref="X8:X14" si="1">D8+F8+H8+J8+L8+N8+P8+R8+T8+V8</f>
        <v>39023135.379999995</v>
      </c>
      <c r="Y8" s="27">
        <f>E17-W8</f>
        <v>-4431</v>
      </c>
      <c r="Z8" s="27">
        <f>F17-X8</f>
        <v>-24970013.609999992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45"/>
      <c r="B9" s="19" t="s">
        <v>15</v>
      </c>
      <c r="C9" s="20">
        <v>5523</v>
      </c>
      <c r="D9" s="20">
        <v>33562350.579999998</v>
      </c>
      <c r="E9" s="20">
        <v>519</v>
      </c>
      <c r="F9" s="20">
        <v>3035471.35</v>
      </c>
      <c r="G9" s="37"/>
      <c r="H9" s="37"/>
      <c r="I9" s="20">
        <v>4674</v>
      </c>
      <c r="J9" s="20">
        <v>21411559.989999998</v>
      </c>
      <c r="K9" s="20">
        <v>2805</v>
      </c>
      <c r="L9" s="20">
        <v>21573406.84</v>
      </c>
      <c r="M9" s="20">
        <v>761</v>
      </c>
      <c r="N9" s="20">
        <v>6385215.6900000004</v>
      </c>
      <c r="O9" s="20">
        <v>369</v>
      </c>
      <c r="P9" s="20">
        <v>1405286.55</v>
      </c>
      <c r="Q9" s="21">
        <v>309</v>
      </c>
      <c r="R9" s="20">
        <v>1285785.3700000001</v>
      </c>
      <c r="S9" s="20">
        <v>41</v>
      </c>
      <c r="T9" s="20">
        <v>263910.26</v>
      </c>
      <c r="U9" s="20">
        <v>718</v>
      </c>
      <c r="V9" s="20">
        <v>3514951.59</v>
      </c>
      <c r="W9" s="26">
        <f t="shared" si="0"/>
        <v>15719</v>
      </c>
      <c r="X9" s="26">
        <f t="shared" si="1"/>
        <v>92437938.220000014</v>
      </c>
      <c r="Y9" s="27">
        <f>G17-W9</f>
        <v>4450</v>
      </c>
      <c r="Z9" s="27">
        <f>H17-X9</f>
        <v>3324626.3899999708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45"/>
      <c r="B10" s="22" t="s">
        <v>9</v>
      </c>
      <c r="C10" s="20">
        <v>4741</v>
      </c>
      <c r="D10" s="20">
        <v>27215687.649999999</v>
      </c>
      <c r="E10" s="20">
        <v>527</v>
      </c>
      <c r="F10" s="20">
        <v>3146015.7</v>
      </c>
      <c r="G10" s="20">
        <v>5195</v>
      </c>
      <c r="H10" s="20">
        <v>23493904.300000001</v>
      </c>
      <c r="I10" s="37"/>
      <c r="J10" s="37"/>
      <c r="K10" s="20">
        <v>2667</v>
      </c>
      <c r="L10" s="20">
        <v>20307341.079999998</v>
      </c>
      <c r="M10" s="20">
        <v>743</v>
      </c>
      <c r="N10" s="20">
        <v>5748269.6200000001</v>
      </c>
      <c r="O10" s="20">
        <v>754</v>
      </c>
      <c r="P10" s="20">
        <v>2143211.87</v>
      </c>
      <c r="Q10" s="21">
        <v>372</v>
      </c>
      <c r="R10" s="20">
        <v>1168463.3999999999</v>
      </c>
      <c r="S10" s="20">
        <v>77</v>
      </c>
      <c r="T10" s="20">
        <v>329433.03000000003</v>
      </c>
      <c r="U10" s="20">
        <v>648</v>
      </c>
      <c r="V10" s="20">
        <v>2531752.44</v>
      </c>
      <c r="W10" s="26">
        <f t="shared" si="0"/>
        <v>15724</v>
      </c>
      <c r="X10" s="26">
        <f t="shared" si="1"/>
        <v>86084079.090000004</v>
      </c>
      <c r="Y10" s="27">
        <f>I17-W10</f>
        <v>352</v>
      </c>
      <c r="Z10" s="27">
        <f>J17-X10</f>
        <v>-13686122.929999992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45"/>
      <c r="B11" s="23" t="s">
        <v>16</v>
      </c>
      <c r="C11" s="20">
        <v>2497</v>
      </c>
      <c r="D11" s="20">
        <v>16624688.5</v>
      </c>
      <c r="E11" s="20">
        <v>293</v>
      </c>
      <c r="F11" s="20">
        <v>2083542.01</v>
      </c>
      <c r="G11" s="20">
        <v>2392</v>
      </c>
      <c r="H11" s="24">
        <v>13910789.710000001</v>
      </c>
      <c r="I11" s="20">
        <v>1882</v>
      </c>
      <c r="J11" s="20">
        <v>10317918.84</v>
      </c>
      <c r="K11" s="37"/>
      <c r="L11" s="37"/>
      <c r="M11" s="20">
        <v>361</v>
      </c>
      <c r="N11" s="20">
        <v>3512201.41</v>
      </c>
      <c r="O11" s="20">
        <v>219</v>
      </c>
      <c r="P11" s="20">
        <v>1074119.8899999999</v>
      </c>
      <c r="Q11" s="21">
        <v>101</v>
      </c>
      <c r="R11" s="20">
        <v>494211.6</v>
      </c>
      <c r="S11" s="20">
        <v>75</v>
      </c>
      <c r="T11" s="20">
        <v>979724.83</v>
      </c>
      <c r="U11" s="20">
        <v>267</v>
      </c>
      <c r="V11" s="20">
        <v>1375968.29</v>
      </c>
      <c r="W11" s="26">
        <f t="shared" si="0"/>
        <v>8087</v>
      </c>
      <c r="X11" s="26">
        <f t="shared" si="1"/>
        <v>50373165.079999998</v>
      </c>
      <c r="Y11" s="27">
        <f>K17-W11</f>
        <v>4937</v>
      </c>
      <c r="Z11" s="27">
        <f>L17-X11</f>
        <v>47585656.280000031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45"/>
      <c r="B12" s="19" t="s">
        <v>10</v>
      </c>
      <c r="C12" s="20">
        <v>1492</v>
      </c>
      <c r="D12" s="20">
        <v>9335294.4399999995</v>
      </c>
      <c r="E12" s="20">
        <v>80</v>
      </c>
      <c r="F12" s="20">
        <v>411917.74</v>
      </c>
      <c r="G12" s="20">
        <v>1720</v>
      </c>
      <c r="H12" s="20">
        <v>8179012.1600000001</v>
      </c>
      <c r="I12" s="20">
        <v>1167</v>
      </c>
      <c r="J12" s="20">
        <v>5452745.21</v>
      </c>
      <c r="K12" s="20">
        <v>1004</v>
      </c>
      <c r="L12" s="20">
        <v>8117447.79</v>
      </c>
      <c r="M12" s="37"/>
      <c r="N12" s="37"/>
      <c r="O12" s="20">
        <v>96</v>
      </c>
      <c r="P12" s="20">
        <v>393694.28</v>
      </c>
      <c r="Q12" s="21">
        <v>93</v>
      </c>
      <c r="R12" s="20">
        <v>450045.55</v>
      </c>
      <c r="S12" s="20">
        <v>11</v>
      </c>
      <c r="T12" s="20">
        <v>59616.83</v>
      </c>
      <c r="U12" s="20">
        <v>202</v>
      </c>
      <c r="V12" s="20">
        <v>942846.02</v>
      </c>
      <c r="W12" s="26">
        <f t="shared" si="0"/>
        <v>5865</v>
      </c>
      <c r="X12" s="26">
        <f t="shared" si="1"/>
        <v>33342620.02</v>
      </c>
      <c r="Y12" s="27">
        <f>M17-W12</f>
        <v>-2538</v>
      </c>
      <c r="Z12" s="27">
        <f>N17-X12</f>
        <v>-6268287.6099999994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45"/>
      <c r="B13" s="22" t="s">
        <v>11</v>
      </c>
      <c r="C13" s="20">
        <v>782</v>
      </c>
      <c r="D13" s="20">
        <v>3033305.05</v>
      </c>
      <c r="E13" s="20">
        <v>101</v>
      </c>
      <c r="F13" s="20">
        <v>495573.69</v>
      </c>
      <c r="G13" s="20">
        <v>1177</v>
      </c>
      <c r="H13" s="20">
        <v>4032460.88</v>
      </c>
      <c r="I13" s="20">
        <v>1048</v>
      </c>
      <c r="J13" s="20">
        <v>2891134.36</v>
      </c>
      <c r="K13" s="20">
        <v>601</v>
      </c>
      <c r="L13" s="20">
        <v>3345106.93</v>
      </c>
      <c r="M13" s="20">
        <v>123</v>
      </c>
      <c r="N13" s="20">
        <v>606326.65</v>
      </c>
      <c r="O13" s="37"/>
      <c r="P13" s="37"/>
      <c r="Q13" s="21">
        <v>55</v>
      </c>
      <c r="R13" s="20">
        <v>148508.23000000001</v>
      </c>
      <c r="S13" s="20">
        <v>12</v>
      </c>
      <c r="T13" s="20">
        <v>54239.31</v>
      </c>
      <c r="U13" s="20">
        <v>104</v>
      </c>
      <c r="V13" s="20">
        <v>413013.98</v>
      </c>
      <c r="W13" s="26">
        <f t="shared" si="0"/>
        <v>4003</v>
      </c>
      <c r="X13" s="26">
        <f t="shared" si="1"/>
        <v>15019669.08</v>
      </c>
      <c r="Y13" s="27">
        <f>O17-W13</f>
        <v>-1817</v>
      </c>
      <c r="Z13" s="27">
        <f>P17-X13</f>
        <v>-6464623.370000001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45"/>
      <c r="B14" s="19" t="s">
        <v>12</v>
      </c>
      <c r="C14" s="21">
        <v>744</v>
      </c>
      <c r="D14" s="20">
        <v>3313753.94</v>
      </c>
      <c r="E14" s="21">
        <v>72</v>
      </c>
      <c r="F14" s="20">
        <v>277647.63</v>
      </c>
      <c r="G14" s="21">
        <v>936</v>
      </c>
      <c r="H14" s="20">
        <v>2754647.31</v>
      </c>
      <c r="I14" s="21">
        <v>695</v>
      </c>
      <c r="J14" s="20">
        <v>1741107.16</v>
      </c>
      <c r="K14" s="20">
        <v>394</v>
      </c>
      <c r="L14" s="20">
        <v>1788148.93</v>
      </c>
      <c r="M14" s="20">
        <v>100</v>
      </c>
      <c r="N14" s="20">
        <v>446950.25</v>
      </c>
      <c r="O14" s="21">
        <v>85</v>
      </c>
      <c r="P14" s="20">
        <v>170786.21</v>
      </c>
      <c r="Q14" s="37"/>
      <c r="R14" s="37"/>
      <c r="S14" s="20">
        <v>11</v>
      </c>
      <c r="T14" s="20">
        <v>27886.63</v>
      </c>
      <c r="U14" s="20">
        <v>100</v>
      </c>
      <c r="V14" s="20">
        <v>263657.94</v>
      </c>
      <c r="W14" s="26">
        <f t="shared" si="0"/>
        <v>3137</v>
      </c>
      <c r="X14" s="26">
        <f t="shared" si="1"/>
        <v>10784586.000000002</v>
      </c>
      <c r="Y14" s="27">
        <f>Q17-W14</f>
        <v>-1719</v>
      </c>
      <c r="Z14" s="27">
        <f>R17-X14</f>
        <v>-4984826.8400000017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45"/>
      <c r="B15" s="22" t="s">
        <v>19</v>
      </c>
      <c r="C15" s="21">
        <v>438</v>
      </c>
      <c r="D15" s="20">
        <v>2035816.44</v>
      </c>
      <c r="E15" s="21">
        <v>38</v>
      </c>
      <c r="F15" s="20">
        <v>200401.14</v>
      </c>
      <c r="G15" s="21">
        <v>635</v>
      </c>
      <c r="H15" s="20">
        <v>2008571.84</v>
      </c>
      <c r="I15" s="21">
        <v>426</v>
      </c>
      <c r="J15" s="20">
        <v>1238183.77</v>
      </c>
      <c r="K15" s="20">
        <v>307</v>
      </c>
      <c r="L15" s="20">
        <v>1613109.09</v>
      </c>
      <c r="M15" s="20">
        <v>75</v>
      </c>
      <c r="N15" s="20">
        <v>412951.35</v>
      </c>
      <c r="O15" s="21">
        <v>58</v>
      </c>
      <c r="P15" s="20">
        <v>327500.01</v>
      </c>
      <c r="Q15" s="28">
        <v>49</v>
      </c>
      <c r="R15" s="29">
        <v>118361.14</v>
      </c>
      <c r="S15" s="37"/>
      <c r="T15" s="37"/>
      <c r="U15" s="20">
        <v>59</v>
      </c>
      <c r="V15" s="20">
        <v>298791.03000000003</v>
      </c>
      <c r="W15" s="26">
        <f t="shared" ref="W15:W16" si="2">C15+E15+G15+I15+K15+M15+O15+Q15+S15+U15</f>
        <v>2085</v>
      </c>
      <c r="X15" s="26">
        <f t="shared" ref="X15:X16" si="3">D15+F15+H15+J15+L15+N15+P15+R15+T15+V15</f>
        <v>8253685.8099999987</v>
      </c>
      <c r="Y15" s="27">
        <f>S17-W15</f>
        <v>-1780</v>
      </c>
      <c r="Z15" s="27">
        <f>T17-X15</f>
        <v>-6041521.0699999984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45"/>
      <c r="B16" s="33" t="s">
        <v>17</v>
      </c>
      <c r="C16" s="21">
        <v>281</v>
      </c>
      <c r="D16" s="20">
        <v>1426861.51</v>
      </c>
      <c r="E16" s="21">
        <v>33</v>
      </c>
      <c r="F16" s="20">
        <v>202979.14</v>
      </c>
      <c r="G16" s="21">
        <v>371</v>
      </c>
      <c r="H16" s="20">
        <v>1282874.6299999999</v>
      </c>
      <c r="I16" s="21">
        <v>201</v>
      </c>
      <c r="J16" s="20">
        <v>557567.15</v>
      </c>
      <c r="K16" s="20">
        <v>147</v>
      </c>
      <c r="L16" s="20">
        <v>759374.54</v>
      </c>
      <c r="M16" s="20">
        <v>47</v>
      </c>
      <c r="N16" s="20">
        <v>256734.24</v>
      </c>
      <c r="O16" s="21">
        <v>23</v>
      </c>
      <c r="P16" s="20">
        <v>138250.45000000001</v>
      </c>
      <c r="Q16" s="21">
        <v>14</v>
      </c>
      <c r="R16" s="20">
        <v>34930.99</v>
      </c>
      <c r="S16" s="21">
        <v>7</v>
      </c>
      <c r="T16" s="20">
        <v>54082.42</v>
      </c>
      <c r="U16" s="37"/>
      <c r="V16" s="37"/>
      <c r="W16" s="27">
        <f t="shared" si="2"/>
        <v>1124</v>
      </c>
      <c r="X16" s="27">
        <f t="shared" si="3"/>
        <v>4713655.07</v>
      </c>
      <c r="Y16" s="27">
        <f>U17-W16</f>
        <v>1780</v>
      </c>
      <c r="Z16" s="27">
        <f>V17-X16</f>
        <v>9038527.5399999991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4">SUM(C7:C16)</f>
        <v>18181</v>
      </c>
      <c r="D17" s="25">
        <f t="shared" si="4"/>
        <v>107029945.75999999</v>
      </c>
      <c r="E17" s="25">
        <f t="shared" si="4"/>
        <v>2291</v>
      </c>
      <c r="F17" s="25">
        <f t="shared" si="4"/>
        <v>14053121.770000003</v>
      </c>
      <c r="G17" s="25">
        <f t="shared" si="4"/>
        <v>20169</v>
      </c>
      <c r="H17" s="25">
        <f t="shared" si="4"/>
        <v>95762564.609999985</v>
      </c>
      <c r="I17" s="25">
        <f t="shared" si="4"/>
        <v>16076</v>
      </c>
      <c r="J17" s="25">
        <f t="shared" si="4"/>
        <v>72397956.160000011</v>
      </c>
      <c r="K17" s="25">
        <f t="shared" si="4"/>
        <v>13024</v>
      </c>
      <c r="L17" s="25">
        <f t="shared" si="4"/>
        <v>97958821.360000029</v>
      </c>
      <c r="M17" s="25">
        <f t="shared" si="4"/>
        <v>3327</v>
      </c>
      <c r="N17" s="25">
        <f t="shared" si="4"/>
        <v>27074332.41</v>
      </c>
      <c r="O17" s="25">
        <f t="shared" si="4"/>
        <v>2186</v>
      </c>
      <c r="P17" s="25">
        <f t="shared" si="4"/>
        <v>8555045.709999999</v>
      </c>
      <c r="Q17" s="25">
        <f t="shared" si="4"/>
        <v>1418</v>
      </c>
      <c r="R17" s="25">
        <f t="shared" si="4"/>
        <v>5799759.1600000001</v>
      </c>
      <c r="S17" s="25">
        <f t="shared" si="4"/>
        <v>305</v>
      </c>
      <c r="T17" s="25">
        <f t="shared" si="4"/>
        <v>2212164.7399999998</v>
      </c>
      <c r="U17" s="25">
        <f t="shared" si="4"/>
        <v>2904</v>
      </c>
      <c r="V17" s="25">
        <f t="shared" si="4"/>
        <v>13752182.609999999</v>
      </c>
      <c r="W17" s="25">
        <f t="shared" si="4"/>
        <v>79881</v>
      </c>
      <c r="X17" s="25">
        <f t="shared" si="4"/>
        <v>444595894.28999996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  <mergeCell ref="A1:Z1"/>
    <mergeCell ref="A2:Z2"/>
    <mergeCell ref="Y5:Z5"/>
    <mergeCell ref="C4:Z4"/>
    <mergeCell ref="W5:X5"/>
    <mergeCell ref="O5:P5"/>
    <mergeCell ref="G5:H5"/>
    <mergeCell ref="I5:J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6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R44"/>
  <sheetViews>
    <sheetView showGridLines="0" zoomScale="70" zoomScaleNormal="70" zoomScaleSheetLayoutView="75" workbookViewId="0">
      <selection activeCell="A4" sqref="A4:B6"/>
    </sheetView>
  </sheetViews>
  <sheetFormatPr defaultRowHeight="15.75" x14ac:dyDescent="0.25"/>
  <cols>
    <col min="1" max="1" width="7.42578125" style="2" customWidth="1"/>
    <col min="2" max="2" width="32.28515625" style="2" customWidth="1"/>
    <col min="3" max="3" width="9.85546875" style="2" customWidth="1"/>
    <col min="4" max="4" width="13.5703125" style="2" customWidth="1"/>
    <col min="5" max="5" width="9.85546875" style="2" customWidth="1"/>
    <col min="6" max="6" width="13.5703125" style="2" customWidth="1"/>
    <col min="7" max="7" width="9.85546875" style="2" customWidth="1"/>
    <col min="8" max="8" width="13.5703125" style="2" customWidth="1"/>
    <col min="9" max="9" width="9.85546875" style="2" customWidth="1"/>
    <col min="10" max="10" width="13.5703125" style="2" customWidth="1"/>
    <col min="11" max="11" width="9.85546875" style="2" customWidth="1"/>
    <col min="12" max="12" width="13.5703125" style="2" customWidth="1"/>
    <col min="13" max="13" width="9.85546875" style="2" customWidth="1"/>
    <col min="14" max="14" width="13.5703125" style="2" customWidth="1"/>
    <col min="15" max="15" width="9.85546875" style="2" customWidth="1"/>
    <col min="16" max="16" width="13.5703125" style="2" customWidth="1"/>
    <col min="17" max="17" width="9.85546875" style="2" customWidth="1"/>
    <col min="18" max="18" width="13.5703125" style="2" customWidth="1"/>
    <col min="19" max="19" width="9.85546875" style="2" customWidth="1"/>
    <col min="20" max="20" width="13.5703125" style="2" customWidth="1"/>
    <col min="21" max="21" width="9.85546875" style="2" customWidth="1"/>
    <col min="22" max="22" width="13.5703125" style="2" customWidth="1"/>
    <col min="23" max="23" width="10" style="3" customWidth="1"/>
    <col min="24" max="24" width="16.42578125" style="3" bestFit="1" customWidth="1"/>
    <col min="25" max="25" width="10" style="2" customWidth="1"/>
    <col min="26" max="26" width="13.5703125" style="2" customWidth="1"/>
    <col min="27" max="27" width="3.140625" style="2" customWidth="1"/>
    <col min="28" max="16384" width="9.140625" style="2"/>
  </cols>
  <sheetData>
    <row r="1" spans="1:96" ht="18.75" x14ac:dyDescent="0.3">
      <c r="A1" s="38" t="s">
        <v>22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</row>
    <row r="2" spans="1:96" ht="18.75" x14ac:dyDescent="0.3">
      <c r="A2" s="38" t="s">
        <v>18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42" t="s">
        <v>4</v>
      </c>
      <c r="B4" s="42"/>
      <c r="C4" s="40" t="s">
        <v>5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42"/>
      <c r="B5" s="42"/>
      <c r="C5" s="42" t="s">
        <v>7</v>
      </c>
      <c r="D5" s="42"/>
      <c r="E5" s="42" t="s">
        <v>8</v>
      </c>
      <c r="F5" s="42"/>
      <c r="G5" s="42" t="s">
        <v>14</v>
      </c>
      <c r="H5" s="42"/>
      <c r="I5" s="42" t="s">
        <v>9</v>
      </c>
      <c r="J5" s="42"/>
      <c r="K5" s="42" t="s">
        <v>16</v>
      </c>
      <c r="L5" s="42"/>
      <c r="M5" s="42" t="s">
        <v>10</v>
      </c>
      <c r="N5" s="42"/>
      <c r="O5" s="42" t="s">
        <v>11</v>
      </c>
      <c r="P5" s="42"/>
      <c r="Q5" s="42" t="s">
        <v>13</v>
      </c>
      <c r="R5" s="42"/>
      <c r="S5" s="44" t="s">
        <v>20</v>
      </c>
      <c r="T5" s="44"/>
      <c r="U5" s="44" t="s">
        <v>17</v>
      </c>
      <c r="V5" s="44"/>
      <c r="W5" s="41" t="s">
        <v>0</v>
      </c>
      <c r="X5" s="41"/>
      <c r="Y5" s="39" t="s">
        <v>6</v>
      </c>
      <c r="Z5" s="39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42"/>
      <c r="B6" s="42"/>
      <c r="C6" s="34" t="s">
        <v>2</v>
      </c>
      <c r="D6" s="34" t="s">
        <v>3</v>
      </c>
      <c r="E6" s="34" t="s">
        <v>2</v>
      </c>
      <c r="F6" s="34" t="s">
        <v>3</v>
      </c>
      <c r="G6" s="34" t="s">
        <v>2</v>
      </c>
      <c r="H6" s="34" t="s">
        <v>3</v>
      </c>
      <c r="I6" s="34" t="s">
        <v>2</v>
      </c>
      <c r="J6" s="34" t="s">
        <v>3</v>
      </c>
      <c r="K6" s="34" t="s">
        <v>2</v>
      </c>
      <c r="L6" s="34" t="s">
        <v>3</v>
      </c>
      <c r="M6" s="34" t="s">
        <v>2</v>
      </c>
      <c r="N6" s="34" t="s">
        <v>3</v>
      </c>
      <c r="O6" s="34" t="s">
        <v>2</v>
      </c>
      <c r="P6" s="34" t="s">
        <v>3</v>
      </c>
      <c r="Q6" s="34" t="s">
        <v>2</v>
      </c>
      <c r="R6" s="34" t="s">
        <v>3</v>
      </c>
      <c r="S6" s="34" t="s">
        <v>2</v>
      </c>
      <c r="T6" s="34" t="s">
        <v>3</v>
      </c>
      <c r="U6" s="34" t="s">
        <v>2</v>
      </c>
      <c r="V6" s="34" t="s">
        <v>3</v>
      </c>
      <c r="W6" s="36" t="s">
        <v>2</v>
      </c>
      <c r="X6" s="36" t="s">
        <v>3</v>
      </c>
      <c r="Y6" s="35" t="s">
        <v>2</v>
      </c>
      <c r="Z6" s="35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45" t="s">
        <v>1</v>
      </c>
      <c r="B7" s="19" t="s">
        <v>7</v>
      </c>
      <c r="C7" s="37"/>
      <c r="D7" s="37"/>
      <c r="E7" s="20">
        <v>2326</v>
      </c>
      <c r="F7" s="20">
        <v>15477561.390000001</v>
      </c>
      <c r="G7" s="20">
        <v>18069</v>
      </c>
      <c r="H7" s="20">
        <v>89450138.900000006</v>
      </c>
      <c r="I7" s="20">
        <v>16456</v>
      </c>
      <c r="J7" s="20">
        <v>81599056.710000008</v>
      </c>
      <c r="K7" s="20">
        <v>12705</v>
      </c>
      <c r="L7" s="20">
        <v>96064075.039999992</v>
      </c>
      <c r="M7" s="20">
        <v>3254</v>
      </c>
      <c r="N7" s="20">
        <v>25989962.309999999</v>
      </c>
      <c r="O7" s="20">
        <v>1007</v>
      </c>
      <c r="P7" s="20">
        <v>5173498.3600000003</v>
      </c>
      <c r="Q7" s="20">
        <v>1059</v>
      </c>
      <c r="R7" s="20">
        <v>4784698.6900000004</v>
      </c>
      <c r="S7" s="20">
        <v>396</v>
      </c>
      <c r="T7" s="20">
        <v>2594229.63</v>
      </c>
      <c r="U7" s="20">
        <v>2392</v>
      </c>
      <c r="V7" s="20">
        <v>13178185.560000001</v>
      </c>
      <c r="W7" s="26">
        <f>C7+E7+G7+I7+K7+M7+O7+Q7+S7+U7</f>
        <v>57664</v>
      </c>
      <c r="X7" s="26">
        <f>D7+F7+H7+J7+L7+N7+P7+R7+T7+V7</f>
        <v>334311406.58999997</v>
      </c>
      <c r="Y7" s="27">
        <f>C17-W7</f>
        <v>-1333</v>
      </c>
      <c r="Z7" s="27">
        <f>D17-X7</f>
        <v>-9285943.2200000286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45"/>
      <c r="B8" s="19" t="s">
        <v>8</v>
      </c>
      <c r="C8" s="20">
        <v>5433</v>
      </c>
      <c r="D8" s="20">
        <v>33879761.189999998</v>
      </c>
      <c r="E8" s="37"/>
      <c r="F8" s="37"/>
      <c r="G8" s="20">
        <v>5875</v>
      </c>
      <c r="H8" s="20">
        <v>27491646.999999996</v>
      </c>
      <c r="I8" s="20">
        <v>4342</v>
      </c>
      <c r="J8" s="20">
        <v>19808782.789999999</v>
      </c>
      <c r="K8" s="20">
        <v>3911</v>
      </c>
      <c r="L8" s="20">
        <v>29594540.189999998</v>
      </c>
      <c r="M8" s="20">
        <v>559</v>
      </c>
      <c r="N8" s="20">
        <v>5168551.37</v>
      </c>
      <c r="O8" s="20">
        <v>347</v>
      </c>
      <c r="P8" s="20">
        <v>1827554.7399999998</v>
      </c>
      <c r="Q8" s="21">
        <v>354</v>
      </c>
      <c r="R8" s="20">
        <v>1664748.47</v>
      </c>
      <c r="S8" s="20">
        <v>155</v>
      </c>
      <c r="T8" s="20">
        <v>1267721.19</v>
      </c>
      <c r="U8" s="20">
        <v>670</v>
      </c>
      <c r="V8" s="20">
        <v>3843934.4799999995</v>
      </c>
      <c r="W8" s="26">
        <f t="shared" ref="W8:X16" si="0">C8+E8+G8+I8+K8+M8+O8+Q8+S8+U8</f>
        <v>21646</v>
      </c>
      <c r="X8" s="26">
        <f t="shared" si="0"/>
        <v>124547241.41999999</v>
      </c>
      <c r="Y8" s="27">
        <f>E17-W8</f>
        <v>-12934</v>
      </c>
      <c r="Z8" s="27">
        <f>F17-X8</f>
        <v>-72082618.389999986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45"/>
      <c r="B9" s="19" t="s">
        <v>15</v>
      </c>
      <c r="C9" s="20">
        <v>17448</v>
      </c>
      <c r="D9" s="20">
        <v>104091499.78999999</v>
      </c>
      <c r="E9" s="20">
        <v>2140</v>
      </c>
      <c r="F9" s="20">
        <v>12680610.800000001</v>
      </c>
      <c r="G9" s="37"/>
      <c r="H9" s="37"/>
      <c r="I9" s="20">
        <v>14936</v>
      </c>
      <c r="J9" s="20">
        <v>67166437.86999999</v>
      </c>
      <c r="K9" s="20">
        <v>9337</v>
      </c>
      <c r="L9" s="20">
        <v>68757341.900000006</v>
      </c>
      <c r="M9" s="20">
        <v>2505</v>
      </c>
      <c r="N9" s="20">
        <v>19901053.800000001</v>
      </c>
      <c r="O9" s="20">
        <v>922</v>
      </c>
      <c r="P9" s="20">
        <v>4229179.74</v>
      </c>
      <c r="Q9" s="21">
        <v>995</v>
      </c>
      <c r="R9" s="20">
        <v>4213081.99</v>
      </c>
      <c r="S9" s="20">
        <v>295</v>
      </c>
      <c r="T9" s="20">
        <v>1859585.17</v>
      </c>
      <c r="U9" s="20">
        <v>2495</v>
      </c>
      <c r="V9" s="20">
        <v>12078040.789999999</v>
      </c>
      <c r="W9" s="26">
        <f t="shared" si="0"/>
        <v>51073</v>
      </c>
      <c r="X9" s="26">
        <f t="shared" si="0"/>
        <v>294976831.85000002</v>
      </c>
      <c r="Y9" s="27">
        <f>G17-W9</f>
        <v>10372</v>
      </c>
      <c r="Z9" s="27">
        <f>H17-X9</f>
        <v>-21966503.780000031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45"/>
      <c r="B10" s="22" t="s">
        <v>9</v>
      </c>
      <c r="C10" s="20">
        <v>14095</v>
      </c>
      <c r="D10" s="20">
        <v>79596829.480000004</v>
      </c>
      <c r="E10" s="20">
        <v>1990</v>
      </c>
      <c r="F10" s="20">
        <v>11636400.99</v>
      </c>
      <c r="G10" s="20">
        <v>15650</v>
      </c>
      <c r="H10" s="20">
        <v>65123513.109999999</v>
      </c>
      <c r="I10" s="37"/>
      <c r="J10" s="37"/>
      <c r="K10" s="20">
        <v>8906</v>
      </c>
      <c r="L10" s="20">
        <v>65478075.129999995</v>
      </c>
      <c r="M10" s="20">
        <v>2352</v>
      </c>
      <c r="N10" s="20">
        <v>17869651.189999998</v>
      </c>
      <c r="O10" s="20">
        <v>1539</v>
      </c>
      <c r="P10" s="20">
        <v>5438343.9800000004</v>
      </c>
      <c r="Q10" s="21">
        <v>1244</v>
      </c>
      <c r="R10" s="20">
        <v>3701070.05</v>
      </c>
      <c r="S10" s="20">
        <v>434</v>
      </c>
      <c r="T10" s="20">
        <v>2114324.7599999998</v>
      </c>
      <c r="U10" s="20">
        <v>2301</v>
      </c>
      <c r="V10" s="20">
        <v>9993662.0099999998</v>
      </c>
      <c r="W10" s="26">
        <f t="shared" si="0"/>
        <v>48511</v>
      </c>
      <c r="X10" s="26">
        <f t="shared" si="0"/>
        <v>260951870.69999996</v>
      </c>
      <c r="Y10" s="27">
        <f>I17-W10</f>
        <v>4869</v>
      </c>
      <c r="Z10" s="27">
        <f>J17-X10</f>
        <v>-22067029.409999967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45"/>
      <c r="B11" s="23" t="s">
        <v>16</v>
      </c>
      <c r="C11" s="20">
        <v>7696</v>
      </c>
      <c r="D11" s="20">
        <v>50338672.949999996</v>
      </c>
      <c r="E11" s="20">
        <v>1058</v>
      </c>
      <c r="F11" s="20">
        <v>7194793.1600000001</v>
      </c>
      <c r="G11" s="20">
        <v>7217</v>
      </c>
      <c r="H11" s="24">
        <v>39986350.829999998</v>
      </c>
      <c r="I11" s="20">
        <v>6063</v>
      </c>
      <c r="J11" s="20">
        <v>32085175.280000001</v>
      </c>
      <c r="K11" s="37"/>
      <c r="L11" s="37"/>
      <c r="M11" s="20">
        <v>1242</v>
      </c>
      <c r="N11" s="20">
        <v>11555271.5</v>
      </c>
      <c r="O11" s="20">
        <v>448</v>
      </c>
      <c r="P11" s="20">
        <v>2265883.7199999997</v>
      </c>
      <c r="Q11" s="21">
        <v>380</v>
      </c>
      <c r="R11" s="20">
        <v>1711803.27</v>
      </c>
      <c r="S11" s="20">
        <v>257</v>
      </c>
      <c r="T11" s="20">
        <v>2762212.58</v>
      </c>
      <c r="U11" s="20">
        <v>1015</v>
      </c>
      <c r="V11" s="20">
        <v>5906393.2400000002</v>
      </c>
      <c r="W11" s="26">
        <f t="shared" si="0"/>
        <v>25376</v>
      </c>
      <c r="X11" s="26">
        <f t="shared" si="0"/>
        <v>153806556.53000003</v>
      </c>
      <c r="Y11" s="27">
        <f>K17-W11</f>
        <v>17420</v>
      </c>
      <c r="Z11" s="27">
        <f>L17-X11</f>
        <v>154608816.47000003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45"/>
      <c r="B12" s="19" t="s">
        <v>10</v>
      </c>
      <c r="C12" s="20">
        <v>4763</v>
      </c>
      <c r="D12" s="20">
        <v>29411371.390000001</v>
      </c>
      <c r="E12" s="20">
        <v>313</v>
      </c>
      <c r="F12" s="20">
        <v>1864514</v>
      </c>
      <c r="G12" s="20">
        <v>5122</v>
      </c>
      <c r="H12" s="20">
        <v>23287546.509999998</v>
      </c>
      <c r="I12" s="20">
        <v>3820</v>
      </c>
      <c r="J12" s="20">
        <v>17698512.419999998</v>
      </c>
      <c r="K12" s="20">
        <v>3329</v>
      </c>
      <c r="L12" s="20">
        <v>26254140.43</v>
      </c>
      <c r="M12" s="37"/>
      <c r="N12" s="37"/>
      <c r="O12" s="20">
        <v>212</v>
      </c>
      <c r="P12" s="20">
        <v>1039538.53</v>
      </c>
      <c r="Q12" s="21">
        <v>301</v>
      </c>
      <c r="R12" s="20">
        <v>1440835.93</v>
      </c>
      <c r="S12" s="20">
        <v>89</v>
      </c>
      <c r="T12" s="20">
        <v>629481.71</v>
      </c>
      <c r="U12" s="20">
        <v>703</v>
      </c>
      <c r="V12" s="20">
        <v>3773612.84</v>
      </c>
      <c r="W12" s="26">
        <f t="shared" si="0"/>
        <v>18652</v>
      </c>
      <c r="X12" s="26">
        <f t="shared" si="0"/>
        <v>105399553.76000001</v>
      </c>
      <c r="Y12" s="27">
        <f>M17-W12</f>
        <v>-7599</v>
      </c>
      <c r="Z12" s="27">
        <f>N17-X12</f>
        <v>-19139095.230000004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45"/>
      <c r="B13" s="22" t="s">
        <v>11</v>
      </c>
      <c r="C13" s="20">
        <v>2619</v>
      </c>
      <c r="D13" s="20">
        <v>10328561.07</v>
      </c>
      <c r="E13" s="20">
        <v>371</v>
      </c>
      <c r="F13" s="20">
        <v>1507586.8</v>
      </c>
      <c r="G13" s="20">
        <v>3771</v>
      </c>
      <c r="H13" s="20">
        <v>11352236.52</v>
      </c>
      <c r="I13" s="20">
        <v>3399</v>
      </c>
      <c r="J13" s="20">
        <v>8915930.9700000007</v>
      </c>
      <c r="K13" s="20">
        <v>2078</v>
      </c>
      <c r="L13" s="20">
        <v>10607499.620000001</v>
      </c>
      <c r="M13" s="20">
        <v>465</v>
      </c>
      <c r="N13" s="20">
        <v>2531788.1900000004</v>
      </c>
      <c r="O13" s="37"/>
      <c r="P13" s="37"/>
      <c r="Q13" s="21">
        <v>181</v>
      </c>
      <c r="R13" s="20">
        <v>465598.47</v>
      </c>
      <c r="S13" s="20">
        <v>100</v>
      </c>
      <c r="T13" s="20">
        <v>713646.6399999999</v>
      </c>
      <c r="U13" s="20">
        <v>331</v>
      </c>
      <c r="V13" s="20">
        <v>1163833.1099999999</v>
      </c>
      <c r="W13" s="26">
        <f t="shared" si="0"/>
        <v>13315</v>
      </c>
      <c r="X13" s="26">
        <f t="shared" si="0"/>
        <v>47586681.390000001</v>
      </c>
      <c r="Y13" s="27">
        <f>O17-W13</f>
        <v>-8389</v>
      </c>
      <c r="Z13" s="27">
        <f>P17-X13</f>
        <v>-25104917.599999998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45"/>
      <c r="B14" s="19" t="s">
        <v>12</v>
      </c>
      <c r="C14" s="21">
        <v>2148</v>
      </c>
      <c r="D14" s="20">
        <v>8638426.6500000004</v>
      </c>
      <c r="E14" s="21">
        <v>287</v>
      </c>
      <c r="F14" s="20">
        <v>1126295.83</v>
      </c>
      <c r="G14" s="21">
        <v>2908</v>
      </c>
      <c r="H14" s="20">
        <v>7816794.4900000002</v>
      </c>
      <c r="I14" s="21">
        <v>2417</v>
      </c>
      <c r="J14" s="20">
        <v>6165262.5999999996</v>
      </c>
      <c r="K14" s="20">
        <v>1261</v>
      </c>
      <c r="L14" s="20">
        <v>5628654.7899999991</v>
      </c>
      <c r="M14" s="20">
        <v>301</v>
      </c>
      <c r="N14" s="20">
        <v>1444865.0499999998</v>
      </c>
      <c r="O14" s="21">
        <v>228</v>
      </c>
      <c r="P14" s="20">
        <v>563370.38</v>
      </c>
      <c r="Q14" s="37"/>
      <c r="R14" s="37"/>
      <c r="S14" s="20">
        <v>59</v>
      </c>
      <c r="T14" s="20">
        <v>222365.06</v>
      </c>
      <c r="U14" s="20">
        <v>272</v>
      </c>
      <c r="V14" s="20">
        <v>712062.87</v>
      </c>
      <c r="W14" s="26">
        <f t="shared" si="0"/>
        <v>9881</v>
      </c>
      <c r="X14" s="26">
        <f t="shared" si="0"/>
        <v>32318097.719999999</v>
      </c>
      <c r="Y14" s="27">
        <f>Q17-W14</f>
        <v>-5197</v>
      </c>
      <c r="Z14" s="27">
        <f>R17-X14</f>
        <v>-13845003.16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45"/>
      <c r="B15" s="22" t="s">
        <v>19</v>
      </c>
      <c r="C15" s="21">
        <v>1461</v>
      </c>
      <c r="D15" s="20">
        <v>6087882.3500000006</v>
      </c>
      <c r="E15" s="21">
        <v>153</v>
      </c>
      <c r="F15" s="20">
        <v>659615.41</v>
      </c>
      <c r="G15" s="21">
        <v>1930</v>
      </c>
      <c r="H15" s="20">
        <v>5623680.1299999999</v>
      </c>
      <c r="I15" s="21">
        <v>1425</v>
      </c>
      <c r="J15" s="20">
        <v>3958419.55</v>
      </c>
      <c r="K15" s="20">
        <v>928</v>
      </c>
      <c r="L15" s="20">
        <v>4539938.1099999994</v>
      </c>
      <c r="M15" s="20">
        <v>260</v>
      </c>
      <c r="N15" s="20">
        <v>1258884.81</v>
      </c>
      <c r="O15" s="21">
        <v>173</v>
      </c>
      <c r="P15" s="20">
        <v>1730851.08</v>
      </c>
      <c r="Q15" s="28">
        <v>133</v>
      </c>
      <c r="R15" s="29">
        <v>395826.5</v>
      </c>
      <c r="S15" s="37"/>
      <c r="T15" s="37"/>
      <c r="U15" s="20">
        <v>186</v>
      </c>
      <c r="V15" s="20">
        <v>817850.19000000006</v>
      </c>
      <c r="W15" s="26">
        <f t="shared" si="0"/>
        <v>6649</v>
      </c>
      <c r="X15" s="26">
        <f t="shared" si="0"/>
        <v>25072948.129999999</v>
      </c>
      <c r="Y15" s="27">
        <f>S17-W15</f>
        <v>-4851</v>
      </c>
      <c r="Z15" s="27">
        <f>T17-X15</f>
        <v>-12814833.139999999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45"/>
      <c r="B16" s="33" t="s">
        <v>17</v>
      </c>
      <c r="C16" s="21">
        <v>668</v>
      </c>
      <c r="D16" s="20">
        <v>2652458.5</v>
      </c>
      <c r="E16" s="21">
        <v>74</v>
      </c>
      <c r="F16" s="20">
        <v>317244.65000000002</v>
      </c>
      <c r="G16" s="21">
        <v>903</v>
      </c>
      <c r="H16" s="20">
        <v>2878420.58</v>
      </c>
      <c r="I16" s="21">
        <v>522</v>
      </c>
      <c r="J16" s="20">
        <v>1487263.1</v>
      </c>
      <c r="K16" s="20">
        <v>341</v>
      </c>
      <c r="L16" s="20">
        <v>1491107.79</v>
      </c>
      <c r="M16" s="20">
        <v>115</v>
      </c>
      <c r="N16" s="20">
        <v>540430.30999999994</v>
      </c>
      <c r="O16" s="21">
        <v>50</v>
      </c>
      <c r="P16" s="20">
        <v>213543.26</v>
      </c>
      <c r="Q16" s="21">
        <v>37</v>
      </c>
      <c r="R16" s="20">
        <v>95431.19</v>
      </c>
      <c r="S16" s="21">
        <v>13</v>
      </c>
      <c r="T16" s="20">
        <v>94548.25</v>
      </c>
      <c r="U16" s="37"/>
      <c r="V16" s="37"/>
      <c r="W16" s="27">
        <f t="shared" si="0"/>
        <v>2723</v>
      </c>
      <c r="X16" s="27">
        <f t="shared" si="0"/>
        <v>9770447.6300000008</v>
      </c>
      <c r="Y16" s="27">
        <f>U17-W16</f>
        <v>7642</v>
      </c>
      <c r="Z16" s="27">
        <f>V17-X16</f>
        <v>41697127.459999993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1">SUM(C7:C16)</f>
        <v>56331</v>
      </c>
      <c r="D17" s="25">
        <f t="shared" si="1"/>
        <v>325025463.36999995</v>
      </c>
      <c r="E17" s="25">
        <f t="shared" si="1"/>
        <v>8712</v>
      </c>
      <c r="F17" s="25">
        <f t="shared" si="1"/>
        <v>52464623.029999994</v>
      </c>
      <c r="G17" s="25">
        <f t="shared" si="1"/>
        <v>61445</v>
      </c>
      <c r="H17" s="25">
        <f t="shared" si="1"/>
        <v>273010328.06999999</v>
      </c>
      <c r="I17" s="25">
        <f t="shared" si="1"/>
        <v>53380</v>
      </c>
      <c r="J17" s="25">
        <f t="shared" si="1"/>
        <v>238884841.28999999</v>
      </c>
      <c r="K17" s="25">
        <f t="shared" si="1"/>
        <v>42796</v>
      </c>
      <c r="L17" s="25">
        <f t="shared" si="1"/>
        <v>308415373.00000006</v>
      </c>
      <c r="M17" s="25">
        <f t="shared" si="1"/>
        <v>11053</v>
      </c>
      <c r="N17" s="25">
        <f t="shared" si="1"/>
        <v>86260458.530000001</v>
      </c>
      <c r="O17" s="25">
        <f t="shared" si="1"/>
        <v>4926</v>
      </c>
      <c r="P17" s="25">
        <f t="shared" si="1"/>
        <v>22481763.790000003</v>
      </c>
      <c r="Q17" s="25">
        <f t="shared" si="1"/>
        <v>4684</v>
      </c>
      <c r="R17" s="25">
        <f t="shared" si="1"/>
        <v>18473094.559999999</v>
      </c>
      <c r="S17" s="25">
        <f t="shared" si="1"/>
        <v>1798</v>
      </c>
      <c r="T17" s="25">
        <f t="shared" si="1"/>
        <v>12258114.99</v>
      </c>
      <c r="U17" s="25">
        <f t="shared" si="1"/>
        <v>10365</v>
      </c>
      <c r="V17" s="25">
        <f t="shared" si="1"/>
        <v>51467575.089999996</v>
      </c>
      <c r="W17" s="25">
        <f t="shared" si="1"/>
        <v>255490</v>
      </c>
      <c r="X17" s="25">
        <f t="shared" si="1"/>
        <v>1388741635.7200003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7:A16"/>
    <mergeCell ref="A19:Z19"/>
    <mergeCell ref="O5:P5"/>
    <mergeCell ref="Q5:R5"/>
    <mergeCell ref="S5:T5"/>
    <mergeCell ref="U5:V5"/>
    <mergeCell ref="W5:X5"/>
    <mergeCell ref="Y5:Z5"/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</mergeCells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6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УПФ - III-то тримесечие 2025 г.</vt:lpstr>
      <vt:lpstr>УПФ - Деветмесечие 2025 г.</vt:lpstr>
      <vt:lpstr>'УПФ - III-то тримесечие 2025 г.'!Print_Area</vt:lpstr>
      <vt:lpstr>'УПФ - Деветмесечие 2025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Maria Hristova</cp:lastModifiedBy>
  <cp:lastPrinted>2024-08-21T11:26:55Z</cp:lastPrinted>
  <dcterms:created xsi:type="dcterms:W3CDTF">2004-05-22T18:25:26Z</dcterms:created>
  <dcterms:modified xsi:type="dcterms:W3CDTF">2025-12-08T12:34:11Z</dcterms:modified>
</cp:coreProperties>
</file>