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580" tabRatio="602"/>
  </bookViews>
  <sheets>
    <sheet name="ППФ - III-то тримесечие 2025 г." sheetId="6" r:id="rId1"/>
    <sheet name="ППФ - Деветмесечие 2025 г." sheetId="7" r:id="rId2"/>
  </sheets>
  <definedNames>
    <definedName name="_xlnm.Print_Area" localSheetId="0">'ППФ - III-то тримесечие 2025 г.'!$A$1:$AA$44</definedName>
    <definedName name="_xlnm.Print_Area" localSheetId="1">'ППФ - Деветмесечие 2025 г.'!$A$1:$AA$44</definedName>
  </definedNames>
  <calcPr calcId="162913"/>
</workbook>
</file>

<file path=xl/calcChain.xml><?xml version="1.0" encoding="utf-8"?>
<calcChain xmlns="http://schemas.openxmlformats.org/spreadsheetml/2006/main">
  <c r="W8" i="7" l="1"/>
  <c r="W9" i="7"/>
  <c r="W10" i="7"/>
  <c r="W11" i="7"/>
  <c r="W12" i="7"/>
  <c r="W13" i="7"/>
  <c r="W14" i="7"/>
  <c r="W15" i="7"/>
  <c r="W16" i="7"/>
  <c r="W7" i="7"/>
  <c r="V17" i="7" l="1"/>
  <c r="U17" i="7"/>
  <c r="Y16" i="7" s="1"/>
  <c r="T17" i="7"/>
  <c r="S17" i="7"/>
  <c r="R17" i="7"/>
  <c r="Q17" i="7"/>
  <c r="P17" i="7"/>
  <c r="O17" i="7"/>
  <c r="N17" i="7"/>
  <c r="M17" i="7"/>
  <c r="L17" i="7"/>
  <c r="K17" i="7"/>
  <c r="Y11" i="7" s="1"/>
  <c r="J17" i="7"/>
  <c r="I17" i="7"/>
  <c r="Y10" i="7" s="1"/>
  <c r="H17" i="7"/>
  <c r="G17" i="7"/>
  <c r="Y9" i="7" s="1"/>
  <c r="F17" i="7"/>
  <c r="E17" i="7"/>
  <c r="D17" i="7"/>
  <c r="C17" i="7"/>
  <c r="X16" i="7"/>
  <c r="X15" i="7"/>
  <c r="Z15" i="7" s="1"/>
  <c r="Y15" i="7"/>
  <c r="X14" i="7"/>
  <c r="Y14" i="7"/>
  <c r="X13" i="7"/>
  <c r="Z13" i="7" s="1"/>
  <c r="Y13" i="7"/>
  <c r="X12" i="7"/>
  <c r="Z12" i="7" s="1"/>
  <c r="X11" i="7"/>
  <c r="X10" i="7"/>
  <c r="X9" i="7"/>
  <c r="X8" i="7"/>
  <c r="X7" i="7"/>
  <c r="Z16" i="7" l="1"/>
  <c r="Z9" i="7"/>
  <c r="Z11" i="7"/>
  <c r="Z8" i="7"/>
  <c r="Y8" i="7"/>
  <c r="Y12" i="7"/>
  <c r="X17" i="7"/>
  <c r="W17" i="7"/>
  <c r="Y7" i="7"/>
  <c r="Z10" i="7"/>
  <c r="Z14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Z14" i="6" s="1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<sst xmlns="http://schemas.openxmlformats.org/spreadsheetml/2006/main" count="104" uniqueCount="23">
  <si>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</si>
  <si>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</si>
  <si>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</si>
  <si>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</si>
  <si>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</si>
  <si>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</si>
  <si>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</si>
  <si>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</si>
  <si>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</si>
  <si>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</si>
  <si>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</si>
  <si>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</si>
  <si>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</si>
  <si>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</si>
  <si>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</si>
  <si>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>ППФ "ДаллБогг: Живот и Здраве"</t>
  </si>
  <si>
    <t>ППФ "Топлина"</t>
  </si>
  <si>
    <t>и за размера на прехвърлените средства</t>
  </si>
  <si>
    <t xml:space="preserve">ППФ "Пенсионноосигурителен институт" </t>
  </si>
  <si>
    <t xml:space="preserve">ППФ "Пенсионно осигурителен институт"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</si>
  <si>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01.07.2025 г. - 30.09.2025 г.</t>
    </r>
  </si>
  <si>
    <t>и за размера на прехвърлените средства на 17.11.2025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</si>
  <si>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01.01.2025 г. - 30.09.2025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</si>
</sst>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г.'!$Z$7</c:f>
              <c:numCache>
                <c:formatCode>#,##0</c:formatCode>
                <c:ptCount val="1"/>
                <c:pt idx="0">
                  <c:v>3579076.9299999988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III-то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г.'!$Z$8</c:f>
              <c:numCache>
                <c:formatCode>#,##0</c:formatCode>
                <c:ptCount val="1"/>
                <c:pt idx="0">
                  <c:v>-1781216.0099999998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III-то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г.'!$Z$9</c:f>
              <c:numCache>
                <c:formatCode>#,##0</c:formatCode>
                <c:ptCount val="1"/>
                <c:pt idx="0">
                  <c:v>-378756.98999999836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III-то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г.'!$Z$10</c:f>
              <c:numCache>
                <c:formatCode>#,##0</c:formatCode>
                <c:ptCount val="1"/>
                <c:pt idx="0">
                  <c:v>1677133.58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III-то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г.'!$Z$11</c:f>
              <c:numCache>
                <c:formatCode>#,##0</c:formatCode>
                <c:ptCount val="1"/>
                <c:pt idx="0">
                  <c:v>-57003.340000000317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III-то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г.'!$Z$12</c:f>
              <c:numCache>
                <c:formatCode>#,##0</c:formatCode>
                <c:ptCount val="1"/>
                <c:pt idx="0">
                  <c:v>-1154103.9999999995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III-то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г.'!$Z$13</c:f>
              <c:numCache>
                <c:formatCode>#,##0</c:formatCode>
                <c:ptCount val="1"/>
                <c:pt idx="0">
                  <c:v>-158426.51999999979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III-то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г.'!$Z$14</c:f>
              <c:numCache>
                <c:formatCode>#,##0</c:formatCode>
                <c:ptCount val="1"/>
                <c:pt idx="0">
                  <c:v>-990859.25000000058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III-то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г.'!$Z$15</c:f>
              <c:numCache>
                <c:formatCode>#,##0</c:formatCode>
                <c:ptCount val="1"/>
                <c:pt idx="0">
                  <c:v>-1192677.7300000002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III-то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2025 г.'!$X$15</c:f>
              <c:numCache>
                <c:formatCode>#,##0</c:formatCode>
                <c:ptCount val="1"/>
                <c:pt idx="0">
                  <c:v>1542831.1800000002</c:v>
                </c:pt>
              </c:numCache>
            </c:numRef>
          </c:cat>
          <c:val>
            <c:numRef>
              <c:f>'ППФ - III-то тримесечие 2025 г.'!$Z$16</c:f>
              <c:numCache>
                <c:formatCode>#,##0</c:formatCode>
                <c:ptCount val="1"/>
                <c:pt idx="0">
                  <c:v>456833.33000000042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г.'!$Y$7</c:f>
              <c:numCache>
                <c:formatCode>#,##0</c:formatCode>
                <c:ptCount val="1"/>
                <c:pt idx="0">
                  <c:v>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III-то тримесечие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г.'!$Y$8</c:f>
              <c:numCache>
                <c:formatCode>#,##0</c:formatCode>
                <c:ptCount val="1"/>
                <c:pt idx="0">
                  <c:v>-321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III-то тримесечие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г.'!$Y$9</c:f>
              <c:numCache>
                <c:formatCode>#,##0</c:formatCode>
                <c:ptCount val="1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III-то тримесечие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г.'!$Y$10</c:f>
              <c:numCache>
                <c:formatCode>#,##0</c:formatCode>
                <c:ptCount val="1"/>
                <c:pt idx="0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III-то тримесечие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г.'!$Y$11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III-то тримесечие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г.'!$Y$12</c:f>
              <c:numCache>
                <c:formatCode>#,##0</c:formatCode>
                <c:ptCount val="1"/>
                <c:pt idx="0">
                  <c:v>-319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III-то тримесечие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г.'!$Y$13</c:f>
              <c:numCache>
                <c:formatCode>#,##0</c:formatCode>
                <c:ptCount val="1"/>
                <c:pt idx="0">
                  <c:v>-81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III-то тримесечие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г.'!$Y$14</c:f>
              <c:numCache>
                <c:formatCode>#,##0</c:formatCode>
                <c:ptCount val="1"/>
                <c:pt idx="0">
                  <c:v>-271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III-то тримесечие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г.'!$Y$15</c:f>
              <c:numCache>
                <c:formatCode>#,##0</c:formatCode>
                <c:ptCount val="1"/>
                <c:pt idx="0">
                  <c:v>-207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III-то тримесечие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cat>
          <c:val>
            <c:numRef>
              <c:f>'ППФ - III-то тримесечие 2025 г.'!$Y$16</c:f>
              <c:numCache>
                <c:formatCode>#,##0</c:formatCode>
                <c:ptCount val="1"/>
                <c:pt idx="0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г.'!$Z$7</c:f>
              <c:numCache>
                <c:formatCode>#,##0</c:formatCode>
                <c:ptCount val="1"/>
                <c:pt idx="0">
                  <c:v>9042743.8199999966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32-4203-B59F-CA2332AF1C03}"/>
            </c:ext>
          </c:extLst>
        </c:ser>
        <c:ser>
          <c:idx val="1"/>
          <c:order val="1"/>
          <c:tx>
            <c:strRef>
              <c:f>'ППФ - Деветмесечие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г.'!$Z$8</c:f>
              <c:numCache>
                <c:formatCode>#,##0</c:formatCode>
                <c:ptCount val="1"/>
                <c:pt idx="0">
                  <c:v>-6781270.6600000001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32-4203-B59F-CA2332AF1C03}"/>
            </c:ext>
          </c:extLst>
        </c:ser>
        <c:ser>
          <c:idx val="2"/>
          <c:order val="2"/>
          <c:tx>
            <c:strRef>
              <c:f>'ППФ - Деветмесечие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32-4203-B59F-CA2332AF1C0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г.'!$Z$9</c:f>
              <c:numCache>
                <c:formatCode>#,##0</c:formatCode>
                <c:ptCount val="1"/>
                <c:pt idx="0">
                  <c:v>-3733621.2699999996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32-4203-B59F-CA2332AF1C03}"/>
            </c:ext>
          </c:extLst>
        </c:ser>
        <c:ser>
          <c:idx val="3"/>
          <c:order val="3"/>
          <c:tx>
            <c:strRef>
              <c:f>'ППФ - Деветмесечие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г.'!$Z$10</c:f>
              <c:numCache>
                <c:formatCode>#,##0</c:formatCode>
                <c:ptCount val="1"/>
                <c:pt idx="0">
                  <c:v>5688836.7000000048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32-4203-B59F-CA2332AF1C03}"/>
            </c:ext>
          </c:extLst>
        </c:ser>
        <c:ser>
          <c:idx val="4"/>
          <c:order val="4"/>
          <c:tx>
            <c:strRef>
              <c:f>'ППФ - Деветмесечие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г.'!$Z$11</c:f>
              <c:numCache>
                <c:formatCode>#,##0</c:formatCode>
                <c:ptCount val="1"/>
                <c:pt idx="0">
                  <c:v>2514225.5900000008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32-4203-B59F-CA2332AF1C03}"/>
            </c:ext>
          </c:extLst>
        </c:ser>
        <c:ser>
          <c:idx val="5"/>
          <c:order val="5"/>
          <c:tx>
            <c:strRef>
              <c:f>'ППФ - Деветмесечие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г.'!$Z$12</c:f>
              <c:numCache>
                <c:formatCode>#,##0</c:formatCode>
                <c:ptCount val="1"/>
                <c:pt idx="0">
                  <c:v>-3927534.8199999994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32-4203-B59F-CA2332AF1C03}"/>
            </c:ext>
          </c:extLst>
        </c:ser>
        <c:ser>
          <c:idx val="7"/>
          <c:order val="6"/>
          <c:tx>
            <c:strRef>
              <c:f>'ППФ - Деветмесечие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г.'!$Z$13</c:f>
              <c:numCache>
                <c:formatCode>#,##0</c:formatCode>
                <c:ptCount val="1"/>
                <c:pt idx="0">
                  <c:v>-161286.20000000019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B32-4203-B59F-CA2332AF1C03}"/>
            </c:ext>
          </c:extLst>
        </c:ser>
        <c:ser>
          <c:idx val="8"/>
          <c:order val="7"/>
          <c:tx>
            <c:strRef>
              <c:f>'ППФ - Деветмесечие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г.'!$Z$14</c:f>
              <c:numCache>
                <c:formatCode>#,##0</c:formatCode>
                <c:ptCount val="1"/>
                <c:pt idx="0">
                  <c:v>-2785723.6199999992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B32-4203-B59F-CA2332AF1C03}"/>
            </c:ext>
          </c:extLst>
        </c:ser>
        <c:ser>
          <c:idx val="9"/>
          <c:order val="8"/>
          <c:tx>
            <c:strRef>
              <c:f>'ППФ - Деветмесечие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г.'!$Z$15</c:f>
              <c:numCache>
                <c:formatCode>#,##0</c:formatCode>
                <c:ptCount val="1"/>
                <c:pt idx="0">
                  <c:v>-1430389.4099999992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B32-4203-B59F-CA2332AF1C03}"/>
            </c:ext>
          </c:extLst>
        </c:ser>
        <c:ser>
          <c:idx val="6"/>
          <c:order val="9"/>
          <c:tx>
            <c:strRef>
              <c:f>'ППФ - Деветмесечие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'ППФ - Деветмесечие 2025 г.'!$X$15</c:f>
              <c:numCache>
                <c:formatCode>#,##0</c:formatCode>
                <c:ptCount val="1"/>
                <c:pt idx="0">
                  <c:v>4287830.6899999995</c:v>
                </c:pt>
              </c:numCache>
            </c:numRef>
          </c:cat>
          <c:val>
            <c:numRef>
              <c:f>'ППФ - Деветмесечие 2025 г.'!$Z$16</c:f>
              <c:numCache>
                <c:formatCode>#,##0</c:formatCode>
                <c:ptCount val="1"/>
                <c:pt idx="0">
                  <c:v>1574019.87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32-4203-B59F-CA2332AF1C0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2025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г.'!$Y$7</c:f>
              <c:numCache>
                <c:formatCode>#,##0</c:formatCode>
                <c:ptCount val="1"/>
                <c:pt idx="0">
                  <c:v>1872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D-4FA3-A8D6-ABFCB0C0F15F}"/>
            </c:ext>
          </c:extLst>
        </c:ser>
        <c:ser>
          <c:idx val="1"/>
          <c:order val="1"/>
          <c:tx>
            <c:strRef>
              <c:f>'ППФ - Деветмесечие 2025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BD-4FA3-A8D6-ABFCB0C0F15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г.'!$Y$8</c:f>
              <c:numCache>
                <c:formatCode>#,##0</c:formatCode>
                <c:ptCount val="1"/>
                <c:pt idx="0">
                  <c:v>-1066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D-4FA3-A8D6-ABFCB0C0F15F}"/>
            </c:ext>
          </c:extLst>
        </c:ser>
        <c:ser>
          <c:idx val="2"/>
          <c:order val="2"/>
          <c:tx>
            <c:strRef>
              <c:f>'ППФ - Деветмесечие 2025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г.'!$Y$9</c:f>
              <c:numCache>
                <c:formatCode>#,##0</c:formatCode>
                <c:ptCount val="1"/>
                <c:pt idx="0">
                  <c:v>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D-4FA3-A8D6-ABFCB0C0F15F}"/>
            </c:ext>
          </c:extLst>
        </c:ser>
        <c:ser>
          <c:idx val="3"/>
          <c:order val="3"/>
          <c:tx>
            <c:strRef>
              <c:f>'ППФ - Деветмесечие 2025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г.'!$Y$10</c:f>
              <c:numCache>
                <c:formatCode>#,##0</c:formatCode>
                <c:ptCount val="1"/>
                <c:pt idx="0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D-4FA3-A8D6-ABFCB0C0F15F}"/>
            </c:ext>
          </c:extLst>
        </c:ser>
        <c:ser>
          <c:idx val="4"/>
          <c:order val="4"/>
          <c:tx>
            <c:strRef>
              <c:f>'ППФ - Деветмесечие 2025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г.'!$Y$11</c:f>
              <c:numCache>
                <c:formatCode>#,##0</c:formatCode>
                <c:ptCount val="1"/>
                <c:pt idx="0">
                  <c:v>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D-4FA3-A8D6-ABFCB0C0F15F}"/>
            </c:ext>
          </c:extLst>
        </c:ser>
        <c:ser>
          <c:idx val="5"/>
          <c:order val="5"/>
          <c:tx>
            <c:strRef>
              <c:f>'ППФ - Деветмесечие 2025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г.'!$Y$12</c:f>
              <c:numCache>
                <c:formatCode>#,##0</c:formatCode>
                <c:ptCount val="1"/>
                <c:pt idx="0">
                  <c:v>-1004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9BD-4FA3-A8D6-ABFCB0C0F15F}"/>
            </c:ext>
          </c:extLst>
        </c:ser>
        <c:ser>
          <c:idx val="7"/>
          <c:order val="6"/>
          <c:tx>
            <c:strRef>
              <c:f>'ППФ - Деветмесечие 2025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г.'!$Y$13</c:f>
              <c:numCache>
                <c:formatCode>#,##0</c:formatCode>
                <c:ptCount val="1"/>
                <c:pt idx="0">
                  <c:v>-280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9BD-4FA3-A8D6-ABFCB0C0F15F}"/>
            </c:ext>
          </c:extLst>
        </c:ser>
        <c:ser>
          <c:idx val="8"/>
          <c:order val="7"/>
          <c:tx>
            <c:strRef>
              <c:f>'ППФ - Деветмесечие 2025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г.'!$Y$14</c:f>
              <c:numCache>
                <c:formatCode>#,##0</c:formatCode>
                <c:ptCount val="1"/>
                <c:pt idx="0">
                  <c:v>-816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9BD-4FA3-A8D6-ABFCB0C0F15F}"/>
            </c:ext>
          </c:extLst>
        </c:ser>
        <c:ser>
          <c:idx val="9"/>
          <c:order val="8"/>
          <c:tx>
            <c:strRef>
              <c:f>'ППФ - Деветмесечие 2025 г.'!$B$15</c:f>
              <c:strCache>
                <c:ptCount val="1"/>
                <c:pt idx="0">
                  <c:v>ППФ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г.'!$Y$15</c:f>
              <c:numCache>
                <c:formatCode>#,##0</c:formatCode>
                <c:ptCount val="1"/>
                <c:pt idx="0">
                  <c:v>-426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9BD-4FA3-A8D6-ABFCB0C0F15F}"/>
            </c:ext>
          </c:extLst>
        </c:ser>
        <c:ser>
          <c:idx val="6"/>
          <c:order val="9"/>
          <c:tx>
            <c:strRef>
              <c:f>'ППФ - Деветмесечие 2025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cat>
          <c:val>
            <c:numRef>
              <c:f>'ППФ - Деветмесечие 2025 г.'!$Y$16</c:f>
              <c:numCache>
                <c:formatCode>#,##0</c:formatCode>
                <c:ptCount val="1"/>
                <c:pt idx="0">
                  <c:v>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9BD-4FA3-A8D6-ABFCB0C0F15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activeCell="A4" sqref="A4:B6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19</v>
      </c>
      <c r="T5" s="36"/>
      <c r="U5" s="36" t="s">
        <v>15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28" t="s">
        <v>2</v>
      </c>
      <c r="D6" s="28" t="s">
        <v>3</v>
      </c>
      <c r="E6" s="28" t="s">
        <v>2</v>
      </c>
      <c r="F6" s="28" t="s">
        <v>3</v>
      </c>
      <c r="G6" s="28" t="s">
        <v>2</v>
      </c>
      <c r="H6" s="28" t="s">
        <v>3</v>
      </c>
      <c r="I6" s="28" t="s">
        <v>2</v>
      </c>
      <c r="J6" s="28" t="s">
        <v>3</v>
      </c>
      <c r="K6" s="28" t="s">
        <v>2</v>
      </c>
      <c r="L6" s="28" t="s">
        <v>3</v>
      </c>
      <c r="M6" s="28" t="s">
        <v>2</v>
      </c>
      <c r="N6" s="28" t="s">
        <v>3</v>
      </c>
      <c r="O6" s="28" t="s">
        <v>2</v>
      </c>
      <c r="P6" s="28" t="s">
        <v>3</v>
      </c>
      <c r="Q6" s="28" t="s">
        <v>2</v>
      </c>
      <c r="R6" s="28" t="s">
        <v>3</v>
      </c>
      <c r="S6" s="28" t="s">
        <v>2</v>
      </c>
      <c r="T6" s="28" t="s">
        <v>3</v>
      </c>
      <c r="U6" s="28" t="s">
        <v>2</v>
      </c>
      <c r="V6" s="28" t="s">
        <v>3</v>
      </c>
      <c r="W6" s="30" t="s">
        <v>2</v>
      </c>
      <c r="X6" s="30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34"/>
      <c r="D7" s="34"/>
      <c r="E7" s="20">
        <v>53</v>
      </c>
      <c r="F7" s="20">
        <v>322997.69</v>
      </c>
      <c r="G7" s="20">
        <v>364</v>
      </c>
      <c r="H7" s="20">
        <v>1784210.18</v>
      </c>
      <c r="I7" s="20">
        <v>346</v>
      </c>
      <c r="J7" s="20">
        <v>2256054.54</v>
      </c>
      <c r="K7" s="20">
        <v>115</v>
      </c>
      <c r="L7" s="20">
        <v>770047.59</v>
      </c>
      <c r="M7" s="20">
        <v>39</v>
      </c>
      <c r="N7" s="20">
        <v>239097.54</v>
      </c>
      <c r="O7" s="20">
        <v>24</v>
      </c>
      <c r="P7" s="20">
        <v>135466.71</v>
      </c>
      <c r="Q7" s="20">
        <v>29</v>
      </c>
      <c r="R7" s="20">
        <v>134546.76999999999</v>
      </c>
      <c r="S7" s="20">
        <v>7</v>
      </c>
      <c r="T7" s="20">
        <v>41124.35</v>
      </c>
      <c r="U7" s="20">
        <v>44</v>
      </c>
      <c r="V7" s="20">
        <v>189872.78</v>
      </c>
      <c r="W7" s="26">
        <f>C7+E7+G7+I7+K7+M7+O7+Q7+S7+U7</f>
        <v>1021</v>
      </c>
      <c r="X7" s="26">
        <f>D7+F7+H7+J7+L7+N7+P7+R7+T7+V7</f>
        <v>5873418.1499999994</v>
      </c>
      <c r="Y7" s="27">
        <f>C17-W7</f>
        <v>708</v>
      </c>
      <c r="Z7" s="27">
        <f>D17-X7</f>
        <v>3579076.9299999988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204</v>
      </c>
      <c r="D8" s="20">
        <v>1165817.97</v>
      </c>
      <c r="E8" s="34"/>
      <c r="F8" s="34"/>
      <c r="G8" s="20">
        <v>153</v>
      </c>
      <c r="H8" s="20">
        <v>747243.07</v>
      </c>
      <c r="I8" s="20">
        <v>91</v>
      </c>
      <c r="J8" s="20">
        <v>538044.36</v>
      </c>
      <c r="K8" s="20">
        <v>39</v>
      </c>
      <c r="L8" s="20">
        <v>248429.95</v>
      </c>
      <c r="M8" s="20">
        <v>16</v>
      </c>
      <c r="N8" s="20">
        <v>119297.15</v>
      </c>
      <c r="O8" s="20">
        <v>15</v>
      </c>
      <c r="P8" s="20">
        <v>153090.26999999999</v>
      </c>
      <c r="Q8" s="20">
        <v>13</v>
      </c>
      <c r="R8" s="20">
        <v>57845.73</v>
      </c>
      <c r="S8" s="20">
        <v>1</v>
      </c>
      <c r="T8" s="20">
        <v>3579.92</v>
      </c>
      <c r="U8" s="20">
        <v>17</v>
      </c>
      <c r="V8" s="20">
        <v>105830.55</v>
      </c>
      <c r="W8" s="26">
        <f t="shared" ref="W8:W14" si="0">C8+E8+G8+I8+K8+M8+O8+Q8+S8+U8</f>
        <v>549</v>
      </c>
      <c r="X8" s="26">
        <f t="shared" ref="X8:X14" si="1">D8+F8+H8+J8+L8+N8+P8+R8+T8+V8</f>
        <v>3139178.9699999997</v>
      </c>
      <c r="Y8" s="27">
        <f>E17-W8</f>
        <v>-321</v>
      </c>
      <c r="Z8" s="27">
        <f>F17-X8</f>
        <v>-1781216.0099999998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9</v>
      </c>
      <c r="C9" s="20">
        <v>456</v>
      </c>
      <c r="D9" s="20">
        <v>2824102.9</v>
      </c>
      <c r="E9" s="20">
        <v>56</v>
      </c>
      <c r="F9" s="20">
        <v>310058.90000000002</v>
      </c>
      <c r="G9" s="34"/>
      <c r="H9" s="34"/>
      <c r="I9" s="20">
        <v>256</v>
      </c>
      <c r="J9" s="20">
        <v>1651310.51</v>
      </c>
      <c r="K9" s="20">
        <v>73</v>
      </c>
      <c r="L9" s="20">
        <v>559737.30000000005</v>
      </c>
      <c r="M9" s="20">
        <v>42</v>
      </c>
      <c r="N9" s="20">
        <v>337308.68</v>
      </c>
      <c r="O9" s="20">
        <v>30</v>
      </c>
      <c r="P9" s="20">
        <v>171879.36</v>
      </c>
      <c r="Q9" s="20">
        <v>16</v>
      </c>
      <c r="R9" s="20">
        <v>53493.21</v>
      </c>
      <c r="S9" s="20">
        <v>6</v>
      </c>
      <c r="T9" s="20">
        <v>64446.98</v>
      </c>
      <c r="U9" s="20">
        <v>64</v>
      </c>
      <c r="V9" s="20">
        <v>403016.81</v>
      </c>
      <c r="W9" s="26">
        <f t="shared" si="0"/>
        <v>999</v>
      </c>
      <c r="X9" s="26">
        <f t="shared" si="1"/>
        <v>6375354.6499999994</v>
      </c>
      <c r="Y9" s="27">
        <f>G17-W9</f>
        <v>213</v>
      </c>
      <c r="Z9" s="27">
        <f>H17-X9</f>
        <v>-378756.98999999836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10</v>
      </c>
      <c r="C10" s="20">
        <v>343</v>
      </c>
      <c r="D10" s="20">
        <v>1824864.61</v>
      </c>
      <c r="E10" s="20">
        <v>48</v>
      </c>
      <c r="F10" s="20">
        <v>439635.77</v>
      </c>
      <c r="G10" s="20">
        <v>237</v>
      </c>
      <c r="H10" s="20">
        <v>1261286.6499999999</v>
      </c>
      <c r="I10" s="34"/>
      <c r="J10" s="34"/>
      <c r="K10" s="20">
        <v>59</v>
      </c>
      <c r="L10" s="20">
        <v>414414.91</v>
      </c>
      <c r="M10" s="20">
        <v>32</v>
      </c>
      <c r="N10" s="20">
        <v>286834.03000000003</v>
      </c>
      <c r="O10" s="20">
        <v>49</v>
      </c>
      <c r="P10" s="20">
        <v>135050.18</v>
      </c>
      <c r="Q10" s="20">
        <v>28</v>
      </c>
      <c r="R10" s="20">
        <v>209566.7</v>
      </c>
      <c r="S10" s="20">
        <v>3</v>
      </c>
      <c r="T10" s="20">
        <v>6913.48</v>
      </c>
      <c r="U10" s="20">
        <v>52</v>
      </c>
      <c r="V10" s="20">
        <v>200547.68</v>
      </c>
      <c r="W10" s="26">
        <f t="shared" si="0"/>
        <v>851</v>
      </c>
      <c r="X10" s="26">
        <f t="shared" si="1"/>
        <v>4779114.01</v>
      </c>
      <c r="Y10" s="27">
        <f>I17-W10</f>
        <v>225</v>
      </c>
      <c r="Z10" s="27">
        <f>J17-X10</f>
        <v>1677133.58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11</v>
      </c>
      <c r="C11" s="20">
        <v>160</v>
      </c>
      <c r="D11" s="20">
        <v>1145292.6000000001</v>
      </c>
      <c r="E11" s="20">
        <v>16</v>
      </c>
      <c r="F11" s="20">
        <v>78005.149999999994</v>
      </c>
      <c r="G11" s="20">
        <v>95</v>
      </c>
      <c r="H11" s="20">
        <v>552417.09</v>
      </c>
      <c r="I11" s="20">
        <v>101</v>
      </c>
      <c r="J11" s="20">
        <v>628453.76</v>
      </c>
      <c r="K11" s="34"/>
      <c r="L11" s="34"/>
      <c r="M11" s="20">
        <v>10</v>
      </c>
      <c r="N11" s="20">
        <v>30997.45</v>
      </c>
      <c r="O11" s="20">
        <v>12</v>
      </c>
      <c r="P11" s="20">
        <v>63617.1</v>
      </c>
      <c r="Q11" s="20">
        <v>12</v>
      </c>
      <c r="R11" s="20">
        <v>51007.14</v>
      </c>
      <c r="S11" s="20">
        <v>8</v>
      </c>
      <c r="T11" s="20">
        <v>225363.35</v>
      </c>
      <c r="U11" s="20">
        <v>15</v>
      </c>
      <c r="V11" s="20">
        <v>49519.81</v>
      </c>
      <c r="W11" s="26">
        <f t="shared" si="0"/>
        <v>429</v>
      </c>
      <c r="X11" s="26">
        <f t="shared" si="1"/>
        <v>2824673.45</v>
      </c>
      <c r="Y11" s="27">
        <f>K17-W11</f>
        <v>-15</v>
      </c>
      <c r="Z11" s="27">
        <f>L17-X11</f>
        <v>-57003.340000000317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12</v>
      </c>
      <c r="C12" s="20">
        <v>190</v>
      </c>
      <c r="D12" s="20">
        <v>846717.22</v>
      </c>
      <c r="E12" s="20">
        <v>15</v>
      </c>
      <c r="F12" s="20">
        <v>37302.1</v>
      </c>
      <c r="G12" s="20">
        <v>112</v>
      </c>
      <c r="H12" s="20">
        <v>533269.81000000006</v>
      </c>
      <c r="I12" s="20">
        <v>87</v>
      </c>
      <c r="J12" s="20">
        <v>379009.25</v>
      </c>
      <c r="K12" s="20">
        <v>54</v>
      </c>
      <c r="L12" s="20">
        <v>424304.61</v>
      </c>
      <c r="M12" s="34"/>
      <c r="N12" s="34"/>
      <c r="O12" s="20">
        <v>10</v>
      </c>
      <c r="P12" s="20">
        <v>41710.76</v>
      </c>
      <c r="Q12" s="20">
        <v>11</v>
      </c>
      <c r="R12" s="20">
        <v>21689.88</v>
      </c>
      <c r="S12" s="20">
        <v>1</v>
      </c>
      <c r="T12" s="20">
        <v>867.63</v>
      </c>
      <c r="U12" s="20">
        <v>15</v>
      </c>
      <c r="V12" s="20">
        <v>76532.639999999999</v>
      </c>
      <c r="W12" s="26">
        <f t="shared" si="0"/>
        <v>495</v>
      </c>
      <c r="X12" s="26">
        <f t="shared" si="1"/>
        <v>2361403.8999999994</v>
      </c>
      <c r="Y12" s="27">
        <f>M17-W12</f>
        <v>-319</v>
      </c>
      <c r="Z12" s="27">
        <f>N17-X12</f>
        <v>-1154103.9999999995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13</v>
      </c>
      <c r="C13" s="20">
        <v>95</v>
      </c>
      <c r="D13" s="20">
        <v>417538.16</v>
      </c>
      <c r="E13" s="20">
        <v>11</v>
      </c>
      <c r="F13" s="20">
        <v>22815.83</v>
      </c>
      <c r="G13" s="20">
        <v>62</v>
      </c>
      <c r="H13" s="20">
        <v>336442.92</v>
      </c>
      <c r="I13" s="20">
        <v>41</v>
      </c>
      <c r="J13" s="20">
        <v>254460.59</v>
      </c>
      <c r="K13" s="20">
        <v>19</v>
      </c>
      <c r="L13" s="20">
        <v>68785.19</v>
      </c>
      <c r="M13" s="20">
        <v>4</v>
      </c>
      <c r="N13" s="20">
        <v>21791.01</v>
      </c>
      <c r="O13" s="34"/>
      <c r="P13" s="34"/>
      <c r="Q13" s="20">
        <v>4</v>
      </c>
      <c r="R13" s="20">
        <v>6075.23</v>
      </c>
      <c r="S13" s="20">
        <v>1</v>
      </c>
      <c r="T13" s="20">
        <v>2970.91</v>
      </c>
      <c r="U13" s="20">
        <v>11</v>
      </c>
      <c r="V13" s="20">
        <v>119661.04</v>
      </c>
      <c r="W13" s="26">
        <f t="shared" si="0"/>
        <v>248</v>
      </c>
      <c r="X13" s="26">
        <f t="shared" si="1"/>
        <v>1250540.8799999999</v>
      </c>
      <c r="Y13" s="27">
        <f>O17-W13</f>
        <v>-81</v>
      </c>
      <c r="Z13" s="27">
        <f>P17-X13</f>
        <v>-158426.51999999979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16</v>
      </c>
      <c r="C14" s="20">
        <v>142</v>
      </c>
      <c r="D14" s="20">
        <v>654158.39</v>
      </c>
      <c r="E14" s="20">
        <v>12</v>
      </c>
      <c r="F14" s="20">
        <v>49496.39</v>
      </c>
      <c r="G14" s="20">
        <v>90</v>
      </c>
      <c r="H14" s="20">
        <v>292989.53999999998</v>
      </c>
      <c r="I14" s="20">
        <v>74</v>
      </c>
      <c r="J14" s="20">
        <v>288602.56</v>
      </c>
      <c r="K14" s="20">
        <v>30</v>
      </c>
      <c r="L14" s="20">
        <v>90653.58</v>
      </c>
      <c r="M14" s="20">
        <v>14</v>
      </c>
      <c r="N14" s="20">
        <v>32914.339999999997</v>
      </c>
      <c r="O14" s="20">
        <v>7</v>
      </c>
      <c r="P14" s="20">
        <v>20515.080000000002</v>
      </c>
      <c r="Q14" s="34"/>
      <c r="R14" s="34"/>
      <c r="S14" s="20">
        <v>4</v>
      </c>
      <c r="T14" s="20">
        <v>4886.83</v>
      </c>
      <c r="U14" s="20">
        <v>18</v>
      </c>
      <c r="V14" s="20">
        <v>108051.6</v>
      </c>
      <c r="W14" s="26">
        <f t="shared" si="0"/>
        <v>391</v>
      </c>
      <c r="X14" s="26">
        <f t="shared" si="1"/>
        <v>1542268.3100000005</v>
      </c>
      <c r="Y14" s="27">
        <f>Q17-W14</f>
        <v>-271</v>
      </c>
      <c r="Z14" s="27">
        <f>R17-X14</f>
        <v>-990859.25000000058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18</v>
      </c>
      <c r="C15" s="21">
        <v>81</v>
      </c>
      <c r="D15" s="24">
        <v>329962.78999999998</v>
      </c>
      <c r="E15" s="21">
        <v>10</v>
      </c>
      <c r="F15" s="24">
        <v>85326.720000000001</v>
      </c>
      <c r="G15" s="21">
        <v>49</v>
      </c>
      <c r="H15" s="24">
        <v>202640.16</v>
      </c>
      <c r="I15" s="21">
        <v>48</v>
      </c>
      <c r="J15" s="24">
        <v>319277.65000000002</v>
      </c>
      <c r="K15" s="21">
        <v>13</v>
      </c>
      <c r="L15" s="24">
        <v>69580.38</v>
      </c>
      <c r="M15" s="21">
        <v>10</v>
      </c>
      <c r="N15" s="24">
        <v>113188.5</v>
      </c>
      <c r="O15" s="21">
        <v>10</v>
      </c>
      <c r="P15" s="24">
        <v>241797.41</v>
      </c>
      <c r="Q15" s="21">
        <v>4</v>
      </c>
      <c r="R15" s="24">
        <v>15205.45</v>
      </c>
      <c r="S15" s="34"/>
      <c r="T15" s="34"/>
      <c r="U15" s="20">
        <v>13</v>
      </c>
      <c r="V15" s="20">
        <v>165852.12</v>
      </c>
      <c r="W15" s="26">
        <f t="shared" ref="W15:W16" si="2">C15+E15+G15+I15+K15+M15+O15+Q15+S15+U15</f>
        <v>238</v>
      </c>
      <c r="X15" s="26">
        <f t="shared" ref="X15:X16" si="3">D15+F15+H15+J15+L15+N15+P15+R15+T15+V15</f>
        <v>1542831.1800000002</v>
      </c>
      <c r="Y15" s="27">
        <f>S17-W15</f>
        <v>-207</v>
      </c>
      <c r="Z15" s="27">
        <f>T17-X15</f>
        <v>-1192677.7300000002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37"/>
      <c r="B16" s="22" t="s">
        <v>15</v>
      </c>
      <c r="C16" s="21">
        <v>58</v>
      </c>
      <c r="D16" s="24">
        <v>244040.44</v>
      </c>
      <c r="E16" s="21">
        <v>7</v>
      </c>
      <c r="F16" s="24">
        <v>12324.41</v>
      </c>
      <c r="G16" s="21">
        <v>50</v>
      </c>
      <c r="H16" s="24">
        <v>286098.24</v>
      </c>
      <c r="I16" s="21">
        <v>32</v>
      </c>
      <c r="J16" s="24">
        <v>141034.37</v>
      </c>
      <c r="K16" s="21">
        <v>12</v>
      </c>
      <c r="L16" s="24">
        <v>121716.6</v>
      </c>
      <c r="M16" s="21">
        <v>9</v>
      </c>
      <c r="N16" s="24">
        <v>25871.200000000001</v>
      </c>
      <c r="O16" s="21">
        <v>10</v>
      </c>
      <c r="P16" s="24">
        <v>128987.49</v>
      </c>
      <c r="Q16" s="21">
        <v>3</v>
      </c>
      <c r="R16" s="24">
        <v>1978.95</v>
      </c>
      <c r="S16" s="24">
        <v>0</v>
      </c>
      <c r="T16" s="24">
        <v>0</v>
      </c>
      <c r="U16" s="34"/>
      <c r="V16" s="34"/>
      <c r="W16" s="27">
        <f t="shared" si="2"/>
        <v>181</v>
      </c>
      <c r="X16" s="27">
        <f t="shared" si="3"/>
        <v>962051.69999999984</v>
      </c>
      <c r="Y16" s="27">
        <f>U17-W16</f>
        <v>68</v>
      </c>
      <c r="Z16" s="27">
        <f>V17-X16</f>
        <v>456833.33000000042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4">SUM(C7:C16)</f>
        <v>1729</v>
      </c>
      <c r="D17" s="25">
        <f t="shared" si="4"/>
        <v>9452495.0799999982</v>
      </c>
      <c r="E17" s="25">
        <f t="shared" si="4"/>
        <v>228</v>
      </c>
      <c r="F17" s="25">
        <f t="shared" si="4"/>
        <v>1357962.96</v>
      </c>
      <c r="G17" s="25">
        <f t="shared" si="4"/>
        <v>1212</v>
      </c>
      <c r="H17" s="25">
        <f t="shared" si="4"/>
        <v>5996597.6600000011</v>
      </c>
      <c r="I17" s="25">
        <f t="shared" si="4"/>
        <v>1076</v>
      </c>
      <c r="J17" s="25">
        <f t="shared" si="4"/>
        <v>6456247.5899999999</v>
      </c>
      <c r="K17" s="25">
        <f t="shared" si="4"/>
        <v>414</v>
      </c>
      <c r="L17" s="25">
        <f t="shared" si="4"/>
        <v>2767670.11</v>
      </c>
      <c r="M17" s="25">
        <f t="shared" si="4"/>
        <v>176</v>
      </c>
      <c r="N17" s="25">
        <f t="shared" si="4"/>
        <v>1207299.8999999999</v>
      </c>
      <c r="O17" s="25">
        <f t="shared" si="4"/>
        <v>167</v>
      </c>
      <c r="P17" s="25">
        <f t="shared" si="4"/>
        <v>1092114.3600000001</v>
      </c>
      <c r="Q17" s="25">
        <f t="shared" si="4"/>
        <v>120</v>
      </c>
      <c r="R17" s="25">
        <f t="shared" si="4"/>
        <v>551409.05999999994</v>
      </c>
      <c r="S17" s="25">
        <f t="shared" si="4"/>
        <v>31</v>
      </c>
      <c r="T17" s="25">
        <f t="shared" si="4"/>
        <v>350153.45</v>
      </c>
      <c r="U17" s="25">
        <f t="shared" si="4"/>
        <v>249</v>
      </c>
      <c r="V17" s="25">
        <f t="shared" si="4"/>
        <v>1418885.0300000003</v>
      </c>
      <c r="W17" s="25">
        <f t="shared" si="4"/>
        <v>5402</v>
      </c>
      <c r="X17" s="25">
        <f t="shared" si="4"/>
        <v>30650835.199999999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44"/>
  <sheetViews>
    <sheetView showGridLines="0" zoomScale="70" zoomScaleNormal="70" zoomScaleSheetLayoutView="75" workbookViewId="0">
      <selection activeCell="A4" sqref="A4:B6"/>
    </sheetView>
  </sheetViews>
  <sheetFormatPr defaultRowHeight="15.75" x14ac:dyDescent="0.25"/>
  <cols>
    <col min="1" max="1" width="7.42578125" style="2" customWidth="1"/>
    <col min="2" max="2" width="32.1406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17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6" t="s">
        <v>4</v>
      </c>
      <c r="B4" s="36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6"/>
      <c r="B5" s="36"/>
      <c r="C5" s="36" t="s">
        <v>7</v>
      </c>
      <c r="D5" s="36"/>
      <c r="E5" s="36" t="s">
        <v>8</v>
      </c>
      <c r="F5" s="36"/>
      <c r="G5" s="36" t="s">
        <v>9</v>
      </c>
      <c r="H5" s="36"/>
      <c r="I5" s="36" t="s">
        <v>10</v>
      </c>
      <c r="J5" s="36"/>
      <c r="K5" s="36" t="s">
        <v>11</v>
      </c>
      <c r="L5" s="36"/>
      <c r="M5" s="36" t="s">
        <v>12</v>
      </c>
      <c r="N5" s="36"/>
      <c r="O5" s="36" t="s">
        <v>13</v>
      </c>
      <c r="P5" s="36"/>
      <c r="Q5" s="36" t="s">
        <v>14</v>
      </c>
      <c r="R5" s="36"/>
      <c r="S5" s="36" t="s">
        <v>19</v>
      </c>
      <c r="T5" s="36"/>
      <c r="U5" s="36" t="s">
        <v>15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6"/>
      <c r="B6" s="36"/>
      <c r="C6" s="31" t="s">
        <v>2</v>
      </c>
      <c r="D6" s="31" t="s">
        <v>3</v>
      </c>
      <c r="E6" s="31" t="s">
        <v>2</v>
      </c>
      <c r="F6" s="31" t="s">
        <v>3</v>
      </c>
      <c r="G6" s="31" t="s">
        <v>2</v>
      </c>
      <c r="H6" s="31" t="s">
        <v>3</v>
      </c>
      <c r="I6" s="31" t="s">
        <v>2</v>
      </c>
      <c r="J6" s="31" t="s">
        <v>3</v>
      </c>
      <c r="K6" s="31" t="s">
        <v>2</v>
      </c>
      <c r="L6" s="31" t="s">
        <v>3</v>
      </c>
      <c r="M6" s="31" t="s">
        <v>2</v>
      </c>
      <c r="N6" s="31" t="s">
        <v>3</v>
      </c>
      <c r="O6" s="31" t="s">
        <v>2</v>
      </c>
      <c r="P6" s="31" t="s">
        <v>3</v>
      </c>
      <c r="Q6" s="31" t="s">
        <v>2</v>
      </c>
      <c r="R6" s="31" t="s">
        <v>3</v>
      </c>
      <c r="S6" s="31" t="s">
        <v>2</v>
      </c>
      <c r="T6" s="31" t="s">
        <v>3</v>
      </c>
      <c r="U6" s="31" t="s">
        <v>2</v>
      </c>
      <c r="V6" s="31" t="s">
        <v>3</v>
      </c>
      <c r="W6" s="33" t="s">
        <v>2</v>
      </c>
      <c r="X6" s="33" t="s">
        <v>3</v>
      </c>
      <c r="Y6" s="32" t="s">
        <v>2</v>
      </c>
      <c r="Z6" s="32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34"/>
      <c r="D7" s="34"/>
      <c r="E7" s="20">
        <v>197</v>
      </c>
      <c r="F7" s="20">
        <v>1172682.0899999999</v>
      </c>
      <c r="G7" s="20">
        <v>1092</v>
      </c>
      <c r="H7" s="20">
        <v>5122317.71</v>
      </c>
      <c r="I7" s="20">
        <v>1030</v>
      </c>
      <c r="J7" s="20">
        <v>6355394.1600000001</v>
      </c>
      <c r="K7" s="20">
        <v>482</v>
      </c>
      <c r="L7" s="20">
        <v>3251274.4299999997</v>
      </c>
      <c r="M7" s="20">
        <v>149</v>
      </c>
      <c r="N7" s="20">
        <v>958087.73</v>
      </c>
      <c r="O7" s="20">
        <v>63</v>
      </c>
      <c r="P7" s="20">
        <v>391220.63</v>
      </c>
      <c r="Q7" s="20">
        <v>101</v>
      </c>
      <c r="R7" s="20">
        <v>431499.92999999993</v>
      </c>
      <c r="S7" s="20">
        <v>49</v>
      </c>
      <c r="T7" s="20">
        <v>413082.27999999997</v>
      </c>
      <c r="U7" s="20">
        <v>160</v>
      </c>
      <c r="V7" s="20">
        <v>821633.75</v>
      </c>
      <c r="W7" s="26">
        <f>C7+E7+G7+I7+K7+M7+O7+Q7+S7+U7</f>
        <v>3323</v>
      </c>
      <c r="X7" s="26">
        <f>D7+F7+H7+J7+L7+N7+P7+R7+T7+V7</f>
        <v>18917192.710000001</v>
      </c>
      <c r="Y7" s="27">
        <f>C17-W7</f>
        <v>1872</v>
      </c>
      <c r="Z7" s="27">
        <f>D17-X7</f>
        <v>9042743.8199999966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672</v>
      </c>
      <c r="D8" s="20">
        <v>4034590.76</v>
      </c>
      <c r="E8" s="34"/>
      <c r="F8" s="34"/>
      <c r="G8" s="20">
        <v>495</v>
      </c>
      <c r="H8" s="20">
        <v>2247025.54</v>
      </c>
      <c r="I8" s="20">
        <v>361</v>
      </c>
      <c r="J8" s="20">
        <v>2210040.48</v>
      </c>
      <c r="K8" s="20">
        <v>156</v>
      </c>
      <c r="L8" s="20">
        <v>924997.9</v>
      </c>
      <c r="M8" s="20">
        <v>37</v>
      </c>
      <c r="N8" s="20">
        <v>225513.58</v>
      </c>
      <c r="O8" s="20">
        <v>47</v>
      </c>
      <c r="P8" s="20">
        <v>294079.43</v>
      </c>
      <c r="Q8" s="20">
        <v>32</v>
      </c>
      <c r="R8" s="20">
        <v>138430.04</v>
      </c>
      <c r="S8" s="20">
        <v>31</v>
      </c>
      <c r="T8" s="20">
        <v>747660.55</v>
      </c>
      <c r="U8" s="20">
        <v>65</v>
      </c>
      <c r="V8" s="20">
        <v>302899.71000000002</v>
      </c>
      <c r="W8" s="26">
        <f t="shared" ref="W8:W16" si="0">C8+E8+G8+I8+K8+M8+O8+Q8+S8+U8</f>
        <v>1896</v>
      </c>
      <c r="X8" s="26">
        <f t="shared" ref="X8:X16" si="1">D8+F8+H8+J8+L8+N8+P8+R8+T8+V8</f>
        <v>11125237.99</v>
      </c>
      <c r="Y8" s="27">
        <f>E17-W8</f>
        <v>-1066</v>
      </c>
      <c r="Z8" s="27">
        <f>F17-X8</f>
        <v>-6781270.6600000001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9</v>
      </c>
      <c r="C9" s="20">
        <v>1443</v>
      </c>
      <c r="D9" s="20">
        <v>8631315.2199999988</v>
      </c>
      <c r="E9" s="20">
        <v>221</v>
      </c>
      <c r="F9" s="20">
        <v>1035993.01</v>
      </c>
      <c r="G9" s="34"/>
      <c r="H9" s="34"/>
      <c r="I9" s="20">
        <v>841</v>
      </c>
      <c r="J9" s="20">
        <v>5051341.42</v>
      </c>
      <c r="K9" s="20">
        <v>321</v>
      </c>
      <c r="L9" s="20">
        <v>2151688.8499999996</v>
      </c>
      <c r="M9" s="20">
        <v>128</v>
      </c>
      <c r="N9" s="20">
        <v>824535.83</v>
      </c>
      <c r="O9" s="20">
        <v>90</v>
      </c>
      <c r="P9" s="20">
        <v>539064.71</v>
      </c>
      <c r="Q9" s="20">
        <v>87</v>
      </c>
      <c r="R9" s="20">
        <v>357146.62</v>
      </c>
      <c r="S9" s="20">
        <v>46</v>
      </c>
      <c r="T9" s="20">
        <v>439370.31000000006</v>
      </c>
      <c r="U9" s="20">
        <v>179</v>
      </c>
      <c r="V9" s="20">
        <v>968759.96</v>
      </c>
      <c r="W9" s="26">
        <f t="shared" si="0"/>
        <v>3356</v>
      </c>
      <c r="X9" s="26">
        <f t="shared" si="1"/>
        <v>19999215.93</v>
      </c>
      <c r="Y9" s="27">
        <f>G17-W9</f>
        <v>327</v>
      </c>
      <c r="Z9" s="27">
        <f>H17-X9</f>
        <v>-3733621.2699999996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10</v>
      </c>
      <c r="C10" s="20">
        <v>1028</v>
      </c>
      <c r="D10" s="20">
        <v>5450066.4199999999</v>
      </c>
      <c r="E10" s="20">
        <v>164</v>
      </c>
      <c r="F10" s="20">
        <v>1112164.82</v>
      </c>
      <c r="G10" s="20">
        <v>717</v>
      </c>
      <c r="H10" s="20">
        <v>3175186.4</v>
      </c>
      <c r="I10" s="34"/>
      <c r="J10" s="34"/>
      <c r="K10" s="20">
        <v>264</v>
      </c>
      <c r="L10" s="20">
        <v>1476007.77</v>
      </c>
      <c r="M10" s="20">
        <v>90</v>
      </c>
      <c r="N10" s="20">
        <v>620657.65</v>
      </c>
      <c r="O10" s="20">
        <v>103</v>
      </c>
      <c r="P10" s="20">
        <v>465536.88</v>
      </c>
      <c r="Q10" s="20">
        <v>77</v>
      </c>
      <c r="R10" s="20">
        <v>384446.68000000005</v>
      </c>
      <c r="S10" s="20">
        <v>53</v>
      </c>
      <c r="T10" s="20">
        <v>362048.68</v>
      </c>
      <c r="U10" s="20">
        <v>147</v>
      </c>
      <c r="V10" s="20">
        <v>594898.12</v>
      </c>
      <c r="W10" s="26">
        <f t="shared" si="0"/>
        <v>2643</v>
      </c>
      <c r="X10" s="26">
        <f t="shared" si="1"/>
        <v>13641013.42</v>
      </c>
      <c r="Y10" s="27">
        <f>I17-W10</f>
        <v>831</v>
      </c>
      <c r="Z10" s="27">
        <f>J17-X10</f>
        <v>5688836.7000000048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11</v>
      </c>
      <c r="C11" s="20">
        <v>480</v>
      </c>
      <c r="D11" s="20">
        <v>2971889.58</v>
      </c>
      <c r="E11" s="20">
        <v>58</v>
      </c>
      <c r="F11" s="20">
        <v>274734.09000000003</v>
      </c>
      <c r="G11" s="20">
        <v>283</v>
      </c>
      <c r="H11" s="20">
        <v>1737192.44</v>
      </c>
      <c r="I11" s="20">
        <v>252</v>
      </c>
      <c r="J11" s="20">
        <v>1359224.58</v>
      </c>
      <c r="K11" s="34"/>
      <c r="L11" s="34"/>
      <c r="M11" s="20">
        <v>50</v>
      </c>
      <c r="N11" s="20">
        <v>247039.69</v>
      </c>
      <c r="O11" s="20">
        <v>23</v>
      </c>
      <c r="P11" s="20">
        <v>119599.44</v>
      </c>
      <c r="Q11" s="20">
        <v>31</v>
      </c>
      <c r="R11" s="20">
        <v>116552.5</v>
      </c>
      <c r="S11" s="20">
        <v>28</v>
      </c>
      <c r="T11" s="20">
        <v>416714.09</v>
      </c>
      <c r="U11" s="20">
        <v>59</v>
      </c>
      <c r="V11" s="20">
        <v>192337.11</v>
      </c>
      <c r="W11" s="26">
        <f t="shared" si="0"/>
        <v>1264</v>
      </c>
      <c r="X11" s="26">
        <f t="shared" si="1"/>
        <v>7435283.5200000005</v>
      </c>
      <c r="Y11" s="27">
        <f>K17-W11</f>
        <v>372</v>
      </c>
      <c r="Z11" s="27">
        <f>L17-X11</f>
        <v>2514225.5900000008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12</v>
      </c>
      <c r="C12" s="20">
        <v>530</v>
      </c>
      <c r="D12" s="20">
        <v>2516470.29</v>
      </c>
      <c r="E12" s="20">
        <v>50</v>
      </c>
      <c r="F12" s="20">
        <v>268193.81</v>
      </c>
      <c r="G12" s="20">
        <v>352</v>
      </c>
      <c r="H12" s="20">
        <v>1255958.57</v>
      </c>
      <c r="I12" s="20">
        <v>327</v>
      </c>
      <c r="J12" s="20">
        <v>1556673.0899999999</v>
      </c>
      <c r="K12" s="20">
        <v>170</v>
      </c>
      <c r="L12" s="20">
        <v>1076791.72</v>
      </c>
      <c r="M12" s="34"/>
      <c r="N12" s="34"/>
      <c r="O12" s="20">
        <v>36</v>
      </c>
      <c r="P12" s="20">
        <v>194506.7</v>
      </c>
      <c r="Q12" s="20">
        <v>36</v>
      </c>
      <c r="R12" s="20">
        <v>77023.63</v>
      </c>
      <c r="S12" s="20">
        <v>15</v>
      </c>
      <c r="T12" s="20">
        <v>26657.18</v>
      </c>
      <c r="U12" s="20">
        <v>48</v>
      </c>
      <c r="V12" s="20">
        <v>284264.5</v>
      </c>
      <c r="W12" s="26">
        <f t="shared" si="0"/>
        <v>1564</v>
      </c>
      <c r="X12" s="26">
        <f t="shared" si="1"/>
        <v>7256539.4899999993</v>
      </c>
      <c r="Y12" s="27">
        <f>M17-W12</f>
        <v>-1004</v>
      </c>
      <c r="Z12" s="27">
        <f>N17-X12</f>
        <v>-3927534.8199999994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13</v>
      </c>
      <c r="C13" s="20">
        <v>245</v>
      </c>
      <c r="D13" s="20">
        <v>1187532.18</v>
      </c>
      <c r="E13" s="20">
        <v>36</v>
      </c>
      <c r="F13" s="20">
        <v>81912.59</v>
      </c>
      <c r="G13" s="20">
        <v>169</v>
      </c>
      <c r="H13" s="20">
        <v>742813.05999999994</v>
      </c>
      <c r="I13" s="20">
        <v>160</v>
      </c>
      <c r="J13" s="20">
        <v>720868.27999999991</v>
      </c>
      <c r="K13" s="20">
        <v>68</v>
      </c>
      <c r="L13" s="20">
        <v>313821.80000000005</v>
      </c>
      <c r="M13" s="20">
        <v>19</v>
      </c>
      <c r="N13" s="20">
        <v>117162.69</v>
      </c>
      <c r="O13" s="34"/>
      <c r="P13" s="34"/>
      <c r="Q13" s="20">
        <v>18</v>
      </c>
      <c r="R13" s="20">
        <v>41572.369999999995</v>
      </c>
      <c r="S13" s="20">
        <v>28</v>
      </c>
      <c r="T13" s="20">
        <v>364807.31</v>
      </c>
      <c r="U13" s="20">
        <v>25</v>
      </c>
      <c r="V13" s="20">
        <v>217041.83000000002</v>
      </c>
      <c r="W13" s="26">
        <f t="shared" si="0"/>
        <v>768</v>
      </c>
      <c r="X13" s="26">
        <f t="shared" si="1"/>
        <v>3787532.1100000003</v>
      </c>
      <c r="Y13" s="27">
        <f>O17-W13</f>
        <v>-280</v>
      </c>
      <c r="Z13" s="27">
        <f>P17-X13</f>
        <v>-161286.20000000019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16</v>
      </c>
      <c r="C14" s="20">
        <v>418</v>
      </c>
      <c r="D14" s="20">
        <v>1667426.7999999998</v>
      </c>
      <c r="E14" s="20">
        <v>55</v>
      </c>
      <c r="F14" s="20">
        <v>198888.40000000002</v>
      </c>
      <c r="G14" s="20">
        <v>279</v>
      </c>
      <c r="H14" s="20">
        <v>790182.89999999991</v>
      </c>
      <c r="I14" s="20">
        <v>261</v>
      </c>
      <c r="J14" s="20">
        <v>1022677.6</v>
      </c>
      <c r="K14" s="20">
        <v>94</v>
      </c>
      <c r="L14" s="20">
        <v>306686.49</v>
      </c>
      <c r="M14" s="20">
        <v>44</v>
      </c>
      <c r="N14" s="20">
        <v>120601.75</v>
      </c>
      <c r="O14" s="20">
        <v>24</v>
      </c>
      <c r="P14" s="20">
        <v>53995.5</v>
      </c>
      <c r="Q14" s="34"/>
      <c r="R14" s="34"/>
      <c r="S14" s="20">
        <v>19</v>
      </c>
      <c r="T14" s="20">
        <v>53672.26</v>
      </c>
      <c r="U14" s="20">
        <v>39</v>
      </c>
      <c r="V14" s="20">
        <v>213523.45</v>
      </c>
      <c r="W14" s="26">
        <f t="shared" si="0"/>
        <v>1233</v>
      </c>
      <c r="X14" s="26">
        <f t="shared" si="1"/>
        <v>4427655.1499999994</v>
      </c>
      <c r="Y14" s="27">
        <f>Q17-W14</f>
        <v>-816</v>
      </c>
      <c r="Z14" s="27">
        <f>R17-X14</f>
        <v>-2785723.6199999992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18</v>
      </c>
      <c r="C15" s="21">
        <v>223</v>
      </c>
      <c r="D15" s="24">
        <v>987329.76</v>
      </c>
      <c r="E15" s="21">
        <v>28</v>
      </c>
      <c r="F15" s="24">
        <v>159975.65</v>
      </c>
      <c r="G15" s="21">
        <v>123</v>
      </c>
      <c r="H15" s="24">
        <v>470754.04000000004</v>
      </c>
      <c r="I15" s="21">
        <v>134</v>
      </c>
      <c r="J15" s="24">
        <v>661580.69000000006</v>
      </c>
      <c r="K15" s="21">
        <v>40</v>
      </c>
      <c r="L15" s="24">
        <v>179107.91999999998</v>
      </c>
      <c r="M15" s="21">
        <v>25</v>
      </c>
      <c r="N15" s="24">
        <v>148972.29999999999</v>
      </c>
      <c r="O15" s="21">
        <v>74</v>
      </c>
      <c r="P15" s="24">
        <v>1356219.54</v>
      </c>
      <c r="Q15" s="21">
        <v>22</v>
      </c>
      <c r="R15" s="24">
        <v>59321.919999999998</v>
      </c>
      <c r="S15" s="34"/>
      <c r="T15" s="34"/>
      <c r="U15" s="20">
        <v>31</v>
      </c>
      <c r="V15" s="20">
        <v>264568.87</v>
      </c>
      <c r="W15" s="26">
        <f t="shared" si="0"/>
        <v>700</v>
      </c>
      <c r="X15" s="26">
        <f t="shared" si="1"/>
        <v>4287830.6899999995</v>
      </c>
      <c r="Y15" s="27">
        <f>S17-W15</f>
        <v>-426</v>
      </c>
      <c r="Z15" s="27">
        <f>T17-X15</f>
        <v>-1430389.4099999992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x14ac:dyDescent="0.25">
      <c r="A16" s="37"/>
      <c r="B16" s="22" t="s">
        <v>15</v>
      </c>
      <c r="C16" s="21">
        <v>156</v>
      </c>
      <c r="D16" s="24">
        <v>513315.52</v>
      </c>
      <c r="E16" s="21">
        <v>21</v>
      </c>
      <c r="F16" s="24">
        <v>39422.869999999995</v>
      </c>
      <c r="G16" s="21">
        <v>173</v>
      </c>
      <c r="H16" s="24">
        <v>724164</v>
      </c>
      <c r="I16" s="21">
        <v>108</v>
      </c>
      <c r="J16" s="24">
        <v>392049.82</v>
      </c>
      <c r="K16" s="21">
        <v>41</v>
      </c>
      <c r="L16" s="24">
        <v>269132.23000000004</v>
      </c>
      <c r="M16" s="21">
        <v>18</v>
      </c>
      <c r="N16" s="24">
        <v>66433.450000000012</v>
      </c>
      <c r="O16" s="21">
        <v>28</v>
      </c>
      <c r="P16" s="24">
        <v>212023.08000000002</v>
      </c>
      <c r="Q16" s="21">
        <v>13</v>
      </c>
      <c r="R16" s="24">
        <v>35937.839999999997</v>
      </c>
      <c r="S16" s="24">
        <v>5</v>
      </c>
      <c r="T16" s="24">
        <v>33428.619999999995</v>
      </c>
      <c r="U16" s="34"/>
      <c r="V16" s="34"/>
      <c r="W16" s="26">
        <f t="shared" si="0"/>
        <v>563</v>
      </c>
      <c r="X16" s="27">
        <f t="shared" si="1"/>
        <v>2285907.4300000002</v>
      </c>
      <c r="Y16" s="27">
        <f>U17-W16</f>
        <v>190</v>
      </c>
      <c r="Z16" s="27">
        <f>V17-X16</f>
        <v>1574019.87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x14ac:dyDescent="0.25">
      <c r="A17" s="25" t="s">
        <v>0</v>
      </c>
      <c r="B17" s="25"/>
      <c r="C17" s="25">
        <f t="shared" ref="C17:X17" si="2">SUM(C7:C16)</f>
        <v>5195</v>
      </c>
      <c r="D17" s="25">
        <f t="shared" si="2"/>
        <v>27959936.529999997</v>
      </c>
      <c r="E17" s="25">
        <f t="shared" si="2"/>
        <v>830</v>
      </c>
      <c r="F17" s="25">
        <f t="shared" si="2"/>
        <v>4343967.33</v>
      </c>
      <c r="G17" s="25">
        <f t="shared" si="2"/>
        <v>3683</v>
      </c>
      <c r="H17" s="25">
        <f t="shared" si="2"/>
        <v>16265594.66</v>
      </c>
      <c r="I17" s="25">
        <f t="shared" si="2"/>
        <v>3474</v>
      </c>
      <c r="J17" s="25">
        <f t="shared" si="2"/>
        <v>19329850.120000005</v>
      </c>
      <c r="K17" s="25">
        <f t="shared" si="2"/>
        <v>1636</v>
      </c>
      <c r="L17" s="25">
        <f t="shared" si="2"/>
        <v>9949509.1100000013</v>
      </c>
      <c r="M17" s="25">
        <f t="shared" si="2"/>
        <v>560</v>
      </c>
      <c r="N17" s="25">
        <f t="shared" si="2"/>
        <v>3329004.67</v>
      </c>
      <c r="O17" s="25">
        <f t="shared" si="2"/>
        <v>488</v>
      </c>
      <c r="P17" s="25">
        <f t="shared" si="2"/>
        <v>3626245.91</v>
      </c>
      <c r="Q17" s="25">
        <f t="shared" si="2"/>
        <v>417</v>
      </c>
      <c r="R17" s="25">
        <f t="shared" si="2"/>
        <v>1641931.53</v>
      </c>
      <c r="S17" s="25">
        <f t="shared" si="2"/>
        <v>274</v>
      </c>
      <c r="T17" s="25">
        <f t="shared" si="2"/>
        <v>2857441.2800000003</v>
      </c>
      <c r="U17" s="25">
        <f t="shared" si="2"/>
        <v>753</v>
      </c>
      <c r="V17" s="25">
        <f t="shared" si="2"/>
        <v>3859927.3000000003</v>
      </c>
      <c r="W17" s="25">
        <f t="shared" si="2"/>
        <v>17310</v>
      </c>
      <c r="X17" s="25">
        <f t="shared" si="2"/>
        <v>93163408.440000013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III-то тримесечие 2025 г.</vt:lpstr>
      <vt:lpstr>ППФ - Деветмесечие 2025 г.</vt:lpstr>
      <vt:lpstr>'ППФ - III-то тримесечие 2025 г.'!Print_Area</vt:lpstr>
      <vt:lpstr>'ППФ - Деветмесечие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2024-08-21T11:20:01Z</cp:lastPrinted>
  <dcterms:created xsi:type="dcterms:W3CDTF">2004-05-22T18:25:26Z</dcterms:created>
  <dcterms:modified xsi:type="dcterms:W3CDTF">2025-12-08T12:25:48Z</dcterms:modified>
</cp:coreProperties>
</file>