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 tabRatio="602"/>
  </bookViews>
  <sheets>
    <sheet name="УПФ - II-ро тримесечие 2025 г." sheetId="6" r:id="rId1"/>
    <sheet name="УПФ - I-во полугодие 2025 г." sheetId="7" r:id="rId2"/>
  </sheets>
  <definedNames>
    <definedName name="_xlnm.Print_Area" localSheetId="0">'УПФ - II-ро тримесечие 2025 г.'!$A$1:$AA$44</definedName>
    <definedName name="_xlnm.Print_Area" localSheetId="1">'УПФ - I-во полугодие 2025 г.'!$A$1:$AA$44</definedName>
  </definedNames>
  <calcPr calcId="162913"/>
</workbook>
</file>

<file path=xl/calcChain.xml><?xml version="1.0" encoding="utf-8"?>
<calcChain xmlns="http://schemas.openxmlformats.org/spreadsheetml/2006/main">
  <c r="W7" i="7" l="1"/>
  <c r="W8" i="7"/>
  <c r="W9" i="7"/>
  <c r="W10" i="7"/>
  <c r="W11" i="7"/>
  <c r="W12" i="7"/>
  <c r="W13" i="7"/>
  <c r="W14" i="7"/>
  <c r="W15" i="7"/>
  <c r="W16" i="7"/>
  <c r="V17" i="7" l="1"/>
  <c r="U17" i="7"/>
  <c r="T17" i="7"/>
  <c r="S17" i="7"/>
  <c r="Y15" i="7" s="1"/>
  <c r="R17" i="7"/>
  <c r="Q17" i="7"/>
  <c r="P17" i="7"/>
  <c r="O17" i="7"/>
  <c r="Y13" i="7" s="1"/>
  <c r="N17" i="7"/>
  <c r="M17" i="7"/>
  <c r="L17" i="7"/>
  <c r="K17" i="7"/>
  <c r="J17" i="7"/>
  <c r="I17" i="7"/>
  <c r="H17" i="7"/>
  <c r="G17" i="7"/>
  <c r="Y9" i="7" s="1"/>
  <c r="F17" i="7"/>
  <c r="E17" i="7"/>
  <c r="D17" i="7"/>
  <c r="C17" i="7"/>
  <c r="X16" i="7"/>
  <c r="Z16" i="7" s="1"/>
  <c r="X15" i="7"/>
  <c r="X14" i="7"/>
  <c r="Z14" i="7" s="1"/>
  <c r="X13" i="7"/>
  <c r="Z13" i="7" s="1"/>
  <c r="X12" i="7"/>
  <c r="Z12" i="7" s="1"/>
  <c r="X11" i="7"/>
  <c r="X10" i="7"/>
  <c r="Z10" i="7" s="1"/>
  <c r="Y10" i="7"/>
  <c r="X9" i="7"/>
  <c r="X8" i="7"/>
  <c r="Z8" i="7" s="1"/>
  <c r="X7" i="7"/>
  <c r="Z11" i="7" l="1"/>
  <c r="Z15" i="7"/>
  <c r="W17" i="7"/>
  <c r="Z9" i="7"/>
  <c r="Y8" i="7"/>
  <c r="Y12" i="7"/>
  <c r="Y14" i="7"/>
  <c r="Y16" i="7"/>
  <c r="Y11" i="7"/>
  <c r="Y7" i="7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<sst xmlns="http://schemas.openxmlformats.org/spreadsheetml/2006/main" count="104" uniqueCount="24">
  <si>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</si>
  <si>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</si>
  <si>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</si>
  <si>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</si>
  <si>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</si>
  <si>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</si>
  <si>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</si>
  <si>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</si>
  <si>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</si>
  <si>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</si>
  <si>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</si>
  <si>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</si>
  <si>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</si>
  <si>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</si>
  <si>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</si>
  <si>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</si>
  <si>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</si>
  <si>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</si>
  <si>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t>и за размера на прехвърлените средства</t>
  </si>
  <si>
    <t xml:space="preserve">УПФ "Пенсионноосигурителен институт" </t>
  </si>
  <si>
    <t>УПФ "Пенсионно 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</si>
  <si>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01.04.2025 г. - 30.06.2025 г.</t>
    </r>
  </si>
  <si>
    <t>и за размера на прехвърлените средства на 15.08.2025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</si>
  <si>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01.01.2025 г. - 30.06.2025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</si>
</sst>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г.'!$Z$7</c:f>
              <c:numCache>
                <c:formatCode>#,##0</c:formatCode>
                <c:ptCount val="1"/>
                <c:pt idx="0">
                  <c:v>-3046968.5500000119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г.'!$Z$8</c:f>
              <c:numCache>
                <c:formatCode>#,##0</c:formatCode>
                <c:ptCount val="1"/>
                <c:pt idx="0">
                  <c:v>-27048105.68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г.'!$Z$9</c:f>
              <c:numCache>
                <c:formatCode>#,##0</c:formatCode>
                <c:ptCount val="1"/>
                <c:pt idx="0">
                  <c:v>-8395876.6000000238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г.'!$Z$10</c:f>
              <c:numCache>
                <c:formatCode>#,##0</c:formatCode>
                <c:ptCount val="1"/>
                <c:pt idx="0">
                  <c:v>-3636202.6099999845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г.'!$Z$11</c:f>
              <c:numCache>
                <c:formatCode>#,##0</c:formatCode>
                <c:ptCount val="1"/>
                <c:pt idx="0">
                  <c:v>49577164.449999988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г.'!$Z$12</c:f>
              <c:numCache>
                <c:formatCode>#,##0</c:formatCode>
                <c:ptCount val="1"/>
                <c:pt idx="0">
                  <c:v>-6144651.8699999899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г.'!$Z$13</c:f>
              <c:numCache>
                <c:formatCode>#,##0</c:formatCode>
                <c:ptCount val="1"/>
                <c:pt idx="0">
                  <c:v>-8048679.5400000038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г.'!$Z$14</c:f>
              <c:numCache>
                <c:formatCode>#,##0</c:formatCode>
                <c:ptCount val="1"/>
                <c:pt idx="0">
                  <c:v>-4893892.7099999981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II-ро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г.'!$Z$15</c:f>
              <c:numCache>
                <c:formatCode>#,##0</c:formatCode>
                <c:ptCount val="1"/>
                <c:pt idx="0">
                  <c:v>-5946332.0000000009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II-ро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2025 г.'!$X$15</c:f>
              <c:numCache>
                <c:formatCode>#,##0</c:formatCode>
                <c:ptCount val="1"/>
                <c:pt idx="0">
                  <c:v>8758369.7200000007</c:v>
                </c:pt>
              </c:numCache>
            </c:numRef>
          </c:cat>
          <c:val>
            <c:numRef>
              <c:f>'УПФ - II-ро тримесечие 2025 г.'!$Z$16</c:f>
              <c:numCache>
                <c:formatCode>#,##0</c:formatCode>
                <c:ptCount val="1"/>
                <c:pt idx="0">
                  <c:v>17583545.109999999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г.'!$Y$7</c:f>
              <c:numCache>
                <c:formatCode>#,##0</c:formatCode>
                <c:ptCount val="1"/>
                <c:pt idx="0">
                  <c:v>-373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г.'!$Y$8</c:f>
              <c:numCache>
                <c:formatCode>#,##0</c:formatCode>
                <c:ptCount val="1"/>
                <c:pt idx="0">
                  <c:v>-4571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г.'!$Y$9</c:f>
              <c:numCache>
                <c:formatCode>#,##0</c:formatCode>
                <c:ptCount val="1"/>
                <c:pt idx="0">
                  <c:v>3139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г.'!$Y$10</c:f>
              <c:numCache>
                <c:formatCode>#,##0</c:formatCode>
                <c:ptCount val="1"/>
                <c:pt idx="0">
                  <c:v>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г.'!$Y$11</c:f>
              <c:numCache>
                <c:formatCode>#,##0</c:formatCode>
                <c:ptCount val="1"/>
                <c:pt idx="0">
                  <c:v>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г.'!$Y$12</c:f>
              <c:numCache>
                <c:formatCode>#,##0</c:formatCode>
                <c:ptCount val="1"/>
                <c:pt idx="0">
                  <c:v>-2415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г.'!$Y$13</c:f>
              <c:numCache>
                <c:formatCode>#,##0</c:formatCode>
                <c:ptCount val="1"/>
                <c:pt idx="0">
                  <c:v>-2784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г.'!$Y$14</c:f>
              <c:numCache>
                <c:formatCode>#,##0</c:formatCode>
                <c:ptCount val="1"/>
                <c:pt idx="0">
                  <c:v>-1632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II-ро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г.'!$Y$15</c:f>
              <c:numCache>
                <c:formatCode>#,##0</c:formatCode>
                <c:ptCount val="1"/>
                <c:pt idx="0">
                  <c:v>-1818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II-ро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cat>
          <c:val>
            <c:numRef>
              <c:f>'УПФ - II-ро тримесечие 2025 г.'!$Y$16</c:f>
              <c:numCache>
                <c:formatCode>#,##0</c:formatCode>
                <c:ptCount val="1"/>
                <c:pt idx="0">
                  <c:v>3140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г.'!$Z$7</c:f>
              <c:numCache>
                <c:formatCode>#,##0</c:formatCode>
                <c:ptCount val="1"/>
                <c:pt idx="0">
                  <c:v>-11752528.439999998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I-во полугодие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г.'!$Z$8</c:f>
              <c:numCache>
                <c:formatCode>#,##0</c:formatCode>
                <c:ptCount val="1"/>
                <c:pt idx="0">
                  <c:v>-47112604.779999994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I-во полугодие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г.'!$Z$9</c:f>
              <c:numCache>
                <c:formatCode>#,##0</c:formatCode>
                <c:ptCount val="1"/>
                <c:pt idx="0">
                  <c:v>-25291130.170000017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I-во полугодие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г.'!$Z$10</c:f>
              <c:numCache>
                <c:formatCode>#,##0</c:formatCode>
                <c:ptCount val="1"/>
                <c:pt idx="0">
                  <c:v>-8380906.4800000191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I-во полугодие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г.'!$Z$11</c:f>
              <c:numCache>
                <c:formatCode>#,##0</c:formatCode>
                <c:ptCount val="1"/>
                <c:pt idx="0">
                  <c:v>107023160.19000001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I-во полугодие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г.'!$Z$12</c:f>
              <c:numCache>
                <c:formatCode>#,##0</c:formatCode>
                <c:ptCount val="1"/>
                <c:pt idx="0">
                  <c:v>-12870807.619999982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I-во полугодие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г.'!$Z$13</c:f>
              <c:numCache>
                <c:formatCode>#,##0</c:formatCode>
                <c:ptCount val="1"/>
                <c:pt idx="0">
                  <c:v>-18640294.229999997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I-во полугодие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г.'!$Z$14</c:f>
              <c:numCache>
                <c:formatCode>#,##0</c:formatCode>
                <c:ptCount val="1"/>
                <c:pt idx="0">
                  <c:v>-8860176.3200000022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I-во полугодие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г.'!$Z$15</c:f>
              <c:numCache>
                <c:formatCode>#,##0</c:formatCode>
                <c:ptCount val="1"/>
                <c:pt idx="0">
                  <c:v>-6773312.0700000003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I-во полугодие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полугодие 2025 г.'!$X$15</c:f>
              <c:numCache>
                <c:formatCode>#,##0</c:formatCode>
                <c:ptCount val="1"/>
                <c:pt idx="0">
                  <c:v>16819262.32</c:v>
                </c:pt>
              </c:numCache>
            </c:numRef>
          </c:cat>
          <c:val>
            <c:numRef>
              <c:f>'УПФ - I-во полугодие 2025 г.'!$Z$16</c:f>
              <c:numCache>
                <c:formatCode>#,##0</c:formatCode>
                <c:ptCount val="1"/>
                <c:pt idx="0">
                  <c:v>32658599.919999994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г.'!$Y$7</c:f>
              <c:numCache>
                <c:formatCode>#,##0</c:formatCode>
                <c:ptCount val="1"/>
                <c:pt idx="0">
                  <c:v>-2099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I-во полугодие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г.'!$Y$8</c:f>
              <c:numCache>
                <c:formatCode>#,##0</c:formatCode>
                <c:ptCount val="1"/>
                <c:pt idx="0">
                  <c:v>-8503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I-во полугодие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г.'!$Y$9</c:f>
              <c:numCache>
                <c:formatCode>#,##0</c:formatCode>
                <c:ptCount val="1"/>
                <c:pt idx="0">
                  <c:v>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I-во полугодие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г.'!$Y$10</c:f>
              <c:numCache>
                <c:formatCode>#,##0</c:formatCode>
                <c:ptCount val="1"/>
                <c:pt idx="0">
                  <c:v>4517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I-во полугодие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г.'!$Y$11</c:f>
              <c:numCache>
                <c:formatCode>#,##0</c:formatCode>
                <c:ptCount val="1"/>
                <c:pt idx="0">
                  <c:v>12483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I-во полугодие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г.'!$Y$12</c:f>
              <c:numCache>
                <c:formatCode>#,##0</c:formatCode>
                <c:ptCount val="1"/>
                <c:pt idx="0">
                  <c:v>-5061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I-во полугодие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г.'!$Y$13</c:f>
              <c:numCache>
                <c:formatCode>#,##0</c:formatCode>
                <c:ptCount val="1"/>
                <c:pt idx="0">
                  <c:v>-6572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I-во полугодие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г.'!$Y$14</c:f>
              <c:numCache>
                <c:formatCode>#,##0</c:formatCode>
                <c:ptCount val="1"/>
                <c:pt idx="0">
                  <c:v>-3478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I-во полугодие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г.'!$Y$15</c:f>
              <c:numCache>
                <c:formatCode>#,##0</c:formatCode>
                <c:ptCount val="1"/>
                <c:pt idx="0">
                  <c:v>-3071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I-во полугодие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cat>
          <c:val>
            <c:numRef>
              <c:f>'УПФ - I-во полугодие 2025 г.'!$Y$16</c:f>
              <c:numCache>
                <c:formatCode>#,##0</c:formatCode>
                <c:ptCount val="1"/>
                <c:pt idx="0">
                  <c:v>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21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22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20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695</v>
      </c>
      <c r="F7" s="20">
        <v>4684476.47</v>
      </c>
      <c r="G7" s="20">
        <v>5745</v>
      </c>
      <c r="H7" s="20">
        <v>28765042.25</v>
      </c>
      <c r="I7" s="20">
        <v>5415</v>
      </c>
      <c r="J7" s="20">
        <v>27903383.289999999</v>
      </c>
      <c r="K7" s="20">
        <v>3898</v>
      </c>
      <c r="L7" s="20">
        <v>29947225.170000002</v>
      </c>
      <c r="M7" s="20">
        <v>1103</v>
      </c>
      <c r="N7" s="20">
        <v>8805462.2899999991</v>
      </c>
      <c r="O7" s="20">
        <v>324</v>
      </c>
      <c r="P7" s="20">
        <v>1672712.09</v>
      </c>
      <c r="Q7" s="20">
        <v>357</v>
      </c>
      <c r="R7" s="20">
        <v>1535540.87</v>
      </c>
      <c r="S7" s="20">
        <v>82</v>
      </c>
      <c r="T7" s="20">
        <v>553529.85</v>
      </c>
      <c r="U7" s="20">
        <v>947</v>
      </c>
      <c r="V7" s="20">
        <v>5219753.01</v>
      </c>
      <c r="W7" s="26">
        <f>C7+E7+G7+I7+K7+M7+O7+Q7+S7+U7</f>
        <v>18566</v>
      </c>
      <c r="X7" s="26">
        <f>D7+F7+H7+J7+L7+N7+P7+R7+T7+V7</f>
        <v>109087125.29000001</v>
      </c>
      <c r="Y7" s="27">
        <f>C17-W7</f>
        <v>-373</v>
      </c>
      <c r="Z7" s="27">
        <f>D17-X7</f>
        <v>-3046968.5500000119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1786</v>
      </c>
      <c r="D8" s="20">
        <v>11178092.32</v>
      </c>
      <c r="E8" s="30"/>
      <c r="F8" s="30"/>
      <c r="G8" s="20">
        <v>1988</v>
      </c>
      <c r="H8" s="20">
        <v>9847420.1999999993</v>
      </c>
      <c r="I8" s="20">
        <v>1499</v>
      </c>
      <c r="J8" s="20">
        <v>7496254</v>
      </c>
      <c r="K8" s="20">
        <v>1260</v>
      </c>
      <c r="L8" s="20">
        <v>9909849.9900000002</v>
      </c>
      <c r="M8" s="20">
        <v>183</v>
      </c>
      <c r="N8" s="20">
        <v>1680619.83</v>
      </c>
      <c r="O8" s="20">
        <v>111</v>
      </c>
      <c r="P8" s="20">
        <v>579237.09</v>
      </c>
      <c r="Q8" s="21">
        <v>92</v>
      </c>
      <c r="R8" s="20">
        <v>400665.96</v>
      </c>
      <c r="S8" s="20">
        <v>41</v>
      </c>
      <c r="T8" s="20">
        <v>446821.07</v>
      </c>
      <c r="U8" s="20">
        <v>273</v>
      </c>
      <c r="V8" s="20">
        <v>1568459.26</v>
      </c>
      <c r="W8" s="26">
        <f t="shared" ref="W8:W14" si="0">C8+E8+G8+I8+K8+M8+O8+Q8+S8+U8</f>
        <v>7233</v>
      </c>
      <c r="X8" s="26">
        <f t="shared" ref="X8:X14" si="1">D8+F8+H8+J8+L8+N8+P8+R8+T8+V8</f>
        <v>43107419.719999999</v>
      </c>
      <c r="Y8" s="27">
        <f>E17-W8</f>
        <v>-4571</v>
      </c>
      <c r="Z8" s="27">
        <f>F17-X8</f>
        <v>-27048105.68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5744</v>
      </c>
      <c r="D9" s="20">
        <v>34577936.159999996</v>
      </c>
      <c r="E9" s="20">
        <v>670</v>
      </c>
      <c r="F9" s="20">
        <v>3979954.7</v>
      </c>
      <c r="G9" s="30"/>
      <c r="H9" s="30"/>
      <c r="I9" s="20">
        <v>4926</v>
      </c>
      <c r="J9" s="20">
        <v>22818212.16</v>
      </c>
      <c r="K9" s="20">
        <v>3142</v>
      </c>
      <c r="L9" s="20">
        <v>23166477.350000001</v>
      </c>
      <c r="M9" s="20">
        <v>807</v>
      </c>
      <c r="N9" s="20">
        <v>6555319.5599999996</v>
      </c>
      <c r="O9" s="20">
        <v>271</v>
      </c>
      <c r="P9" s="20">
        <v>1180760.17</v>
      </c>
      <c r="Q9" s="21">
        <v>328</v>
      </c>
      <c r="R9" s="20">
        <v>1425329.18</v>
      </c>
      <c r="S9" s="20">
        <v>68</v>
      </c>
      <c r="T9" s="20">
        <v>433089.9</v>
      </c>
      <c r="U9" s="20">
        <v>953</v>
      </c>
      <c r="V9" s="20">
        <v>4681790</v>
      </c>
      <c r="W9" s="26">
        <f t="shared" si="0"/>
        <v>16909</v>
      </c>
      <c r="X9" s="26">
        <f t="shared" si="1"/>
        <v>98818869.180000022</v>
      </c>
      <c r="Y9" s="27">
        <f>G17-W9</f>
        <v>3139</v>
      </c>
      <c r="Z9" s="27">
        <f>H17-X9</f>
        <v>-8395876.6000000238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4410</v>
      </c>
      <c r="D10" s="20">
        <v>25070692.41</v>
      </c>
      <c r="E10" s="20">
        <v>600</v>
      </c>
      <c r="F10" s="20">
        <v>3492709.34</v>
      </c>
      <c r="G10" s="20">
        <v>5225</v>
      </c>
      <c r="H10" s="20">
        <v>21644175.899999999</v>
      </c>
      <c r="I10" s="30"/>
      <c r="J10" s="30"/>
      <c r="K10" s="20">
        <v>2911</v>
      </c>
      <c r="L10" s="20">
        <v>21928892.550000001</v>
      </c>
      <c r="M10" s="20">
        <v>802</v>
      </c>
      <c r="N10" s="20">
        <v>6150597.1799999997</v>
      </c>
      <c r="O10" s="20">
        <v>509</v>
      </c>
      <c r="P10" s="20">
        <v>1876998.88</v>
      </c>
      <c r="Q10" s="21">
        <v>470</v>
      </c>
      <c r="R10" s="20">
        <v>1202808.27</v>
      </c>
      <c r="S10" s="20">
        <v>99</v>
      </c>
      <c r="T10" s="20">
        <v>545840.56000000006</v>
      </c>
      <c r="U10" s="20">
        <v>900</v>
      </c>
      <c r="V10" s="20">
        <v>4131330.75</v>
      </c>
      <c r="W10" s="26">
        <f t="shared" si="0"/>
        <v>15926</v>
      </c>
      <c r="X10" s="26">
        <f t="shared" si="1"/>
        <v>86044045.839999989</v>
      </c>
      <c r="Y10" s="27">
        <f>I17-W10</f>
        <v>1848</v>
      </c>
      <c r="Z10" s="27">
        <f>J17-X10</f>
        <v>-3636202.6099999845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2463</v>
      </c>
      <c r="D11" s="20">
        <v>16585818.9</v>
      </c>
      <c r="E11" s="20">
        <v>329</v>
      </c>
      <c r="F11" s="20">
        <v>2343943.1800000002</v>
      </c>
      <c r="G11" s="20">
        <v>2370</v>
      </c>
      <c r="H11" s="24">
        <v>13179243.93</v>
      </c>
      <c r="I11" s="20">
        <v>2056</v>
      </c>
      <c r="J11" s="20">
        <v>11194842</v>
      </c>
      <c r="K11" s="30"/>
      <c r="L11" s="30"/>
      <c r="M11" s="20">
        <v>455</v>
      </c>
      <c r="N11" s="20">
        <v>4359301.54</v>
      </c>
      <c r="O11" s="20">
        <v>118</v>
      </c>
      <c r="P11" s="20">
        <v>577117.52</v>
      </c>
      <c r="Q11" s="21">
        <v>124</v>
      </c>
      <c r="R11" s="20">
        <v>594681</v>
      </c>
      <c r="S11" s="20">
        <v>34</v>
      </c>
      <c r="T11" s="20">
        <v>343161.41</v>
      </c>
      <c r="U11" s="20">
        <v>422</v>
      </c>
      <c r="V11" s="20">
        <v>2474933.9500000002</v>
      </c>
      <c r="W11" s="26">
        <f t="shared" si="0"/>
        <v>8371</v>
      </c>
      <c r="X11" s="26">
        <f t="shared" si="1"/>
        <v>51653043.430000007</v>
      </c>
      <c r="Y11" s="27">
        <f>K17-W11</f>
        <v>5466</v>
      </c>
      <c r="Z11" s="27">
        <f>L17-X11</f>
        <v>49577164.449999988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1524</v>
      </c>
      <c r="D12" s="20">
        <v>9661250.0800000001</v>
      </c>
      <c r="E12" s="20">
        <v>98</v>
      </c>
      <c r="F12" s="20">
        <v>562416.86</v>
      </c>
      <c r="G12" s="20">
        <v>1653</v>
      </c>
      <c r="H12" s="20">
        <v>8019236.75</v>
      </c>
      <c r="I12" s="20">
        <v>1281</v>
      </c>
      <c r="J12" s="20">
        <v>5975916.2000000002</v>
      </c>
      <c r="K12" s="20">
        <v>1142</v>
      </c>
      <c r="L12" s="20">
        <v>9020885.2799999993</v>
      </c>
      <c r="M12" s="30"/>
      <c r="N12" s="30"/>
      <c r="O12" s="20">
        <v>62</v>
      </c>
      <c r="P12" s="20">
        <v>304271.95</v>
      </c>
      <c r="Q12" s="21">
        <v>91</v>
      </c>
      <c r="R12" s="20">
        <v>397033.23</v>
      </c>
      <c r="S12" s="20">
        <v>20</v>
      </c>
      <c r="T12" s="20">
        <v>157405.04999999999</v>
      </c>
      <c r="U12" s="20">
        <v>290</v>
      </c>
      <c r="V12" s="20">
        <v>1755092.76</v>
      </c>
      <c r="W12" s="26">
        <f t="shared" si="0"/>
        <v>6161</v>
      </c>
      <c r="X12" s="26">
        <f t="shared" si="1"/>
        <v>35853508.159999989</v>
      </c>
      <c r="Y12" s="27">
        <f>M17-W12</f>
        <v>-2415</v>
      </c>
      <c r="Z12" s="27">
        <f>N17-X12</f>
        <v>-6144651.8699999899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872</v>
      </c>
      <c r="D13" s="20">
        <v>3573855.23</v>
      </c>
      <c r="E13" s="20">
        <v>113</v>
      </c>
      <c r="F13" s="20">
        <v>447824.52</v>
      </c>
      <c r="G13" s="20">
        <v>1210</v>
      </c>
      <c r="H13" s="20">
        <v>3599448.72</v>
      </c>
      <c r="I13" s="20">
        <v>1097</v>
      </c>
      <c r="J13" s="20">
        <v>2870317.49</v>
      </c>
      <c r="K13" s="20">
        <v>667</v>
      </c>
      <c r="L13" s="20">
        <v>3368849.62</v>
      </c>
      <c r="M13" s="20">
        <v>162</v>
      </c>
      <c r="N13" s="20">
        <v>936980.55</v>
      </c>
      <c r="O13" s="30"/>
      <c r="P13" s="30"/>
      <c r="Q13" s="21">
        <v>69</v>
      </c>
      <c r="R13" s="20">
        <v>190141.73</v>
      </c>
      <c r="S13" s="20">
        <v>30</v>
      </c>
      <c r="T13" s="20">
        <v>286280.36</v>
      </c>
      <c r="U13" s="20">
        <v>134</v>
      </c>
      <c r="V13" s="20">
        <v>460530.73</v>
      </c>
      <c r="W13" s="26">
        <f t="shared" si="0"/>
        <v>4354</v>
      </c>
      <c r="X13" s="26">
        <f t="shared" si="1"/>
        <v>15734228.950000003</v>
      </c>
      <c r="Y13" s="27">
        <f>O17-W13</f>
        <v>-2784</v>
      </c>
      <c r="Z13" s="27">
        <f>P17-X13</f>
        <v>-8048679.5400000038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681</v>
      </c>
      <c r="D14" s="20">
        <v>2610258.6</v>
      </c>
      <c r="E14" s="21">
        <v>89</v>
      </c>
      <c r="F14" s="20">
        <v>318463.26</v>
      </c>
      <c r="G14" s="21">
        <v>940</v>
      </c>
      <c r="H14" s="20">
        <v>2624287.69</v>
      </c>
      <c r="I14" s="21">
        <v>832</v>
      </c>
      <c r="J14" s="20">
        <v>2304939.69</v>
      </c>
      <c r="K14" s="20">
        <v>417</v>
      </c>
      <c r="L14" s="20">
        <v>1943247.69</v>
      </c>
      <c r="M14" s="20">
        <v>101</v>
      </c>
      <c r="N14" s="20">
        <v>557297.59</v>
      </c>
      <c r="O14" s="21">
        <v>59</v>
      </c>
      <c r="P14" s="20">
        <v>142997.1</v>
      </c>
      <c r="Q14" s="30"/>
      <c r="R14" s="30"/>
      <c r="S14" s="20">
        <v>15</v>
      </c>
      <c r="T14" s="20">
        <v>45909.52</v>
      </c>
      <c r="U14" s="20">
        <v>91</v>
      </c>
      <c r="V14" s="20">
        <v>265107.84999999998</v>
      </c>
      <c r="W14" s="26">
        <f t="shared" si="0"/>
        <v>3225</v>
      </c>
      <c r="X14" s="26">
        <f t="shared" si="1"/>
        <v>10812508.989999998</v>
      </c>
      <c r="Y14" s="27">
        <f>Q17-W14</f>
        <v>-1632</v>
      </c>
      <c r="Z14" s="27">
        <f>R17-X14</f>
        <v>-4893892.7099999981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19</v>
      </c>
      <c r="C15" s="21">
        <v>466</v>
      </c>
      <c r="D15" s="20">
        <v>1842778.46</v>
      </c>
      <c r="E15" s="21">
        <v>45</v>
      </c>
      <c r="F15" s="20">
        <v>163623.45000000001</v>
      </c>
      <c r="G15" s="21">
        <v>617</v>
      </c>
      <c r="H15" s="20">
        <v>1686992.03</v>
      </c>
      <c r="I15" s="21">
        <v>472</v>
      </c>
      <c r="J15" s="20">
        <v>1308364.04</v>
      </c>
      <c r="K15" s="20">
        <v>292</v>
      </c>
      <c r="L15" s="20">
        <v>1485739.02</v>
      </c>
      <c r="M15" s="20">
        <v>91</v>
      </c>
      <c r="N15" s="20">
        <v>465838.48</v>
      </c>
      <c r="O15" s="21">
        <v>101</v>
      </c>
      <c r="P15" s="20">
        <v>1315793.81</v>
      </c>
      <c r="Q15" s="28">
        <v>46</v>
      </c>
      <c r="R15" s="29">
        <v>140830.69</v>
      </c>
      <c r="S15" s="30"/>
      <c r="T15" s="30"/>
      <c r="U15" s="20">
        <v>77</v>
      </c>
      <c r="V15" s="20">
        <v>348409.74</v>
      </c>
      <c r="W15" s="26">
        <f t="shared" ref="W15:W16" si="2">C15+E15+G15+I15+K15+M15+O15+Q15+S15+U15</f>
        <v>2207</v>
      </c>
      <c r="X15" s="26">
        <f t="shared" ref="X15:X16" si="3">D15+F15+H15+J15+L15+N15+P15+R15+T15+V15</f>
        <v>8758369.7200000007</v>
      </c>
      <c r="Y15" s="27">
        <f>S17-W15</f>
        <v>-1818</v>
      </c>
      <c r="Z15" s="27">
        <f>T17-X15</f>
        <v>-5946332.0000000009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247</v>
      </c>
      <c r="D16" s="20">
        <v>939474.58</v>
      </c>
      <c r="E16" s="21">
        <v>23</v>
      </c>
      <c r="F16" s="20">
        <v>65902.259999999995</v>
      </c>
      <c r="G16" s="21">
        <v>300</v>
      </c>
      <c r="H16" s="20">
        <v>1057145.1100000001</v>
      </c>
      <c r="I16" s="21">
        <v>196</v>
      </c>
      <c r="J16" s="20">
        <v>535614.36</v>
      </c>
      <c r="K16" s="20">
        <v>108</v>
      </c>
      <c r="L16" s="20">
        <v>459041.21</v>
      </c>
      <c r="M16" s="20">
        <v>42</v>
      </c>
      <c r="N16" s="20">
        <v>197439.27</v>
      </c>
      <c r="O16" s="21">
        <v>15</v>
      </c>
      <c r="P16" s="20">
        <v>35660.800000000003</v>
      </c>
      <c r="Q16" s="21">
        <v>16</v>
      </c>
      <c r="R16" s="20">
        <v>31585.35</v>
      </c>
      <c r="S16" s="21">
        <v>0</v>
      </c>
      <c r="T16" s="20">
        <v>0</v>
      </c>
      <c r="U16" s="30"/>
      <c r="V16" s="30"/>
      <c r="W16" s="27">
        <f t="shared" si="2"/>
        <v>947</v>
      </c>
      <c r="X16" s="27">
        <f t="shared" si="3"/>
        <v>3321862.94</v>
      </c>
      <c r="Y16" s="27">
        <f>U17-W16</f>
        <v>3140</v>
      </c>
      <c r="Z16" s="27">
        <f>V17-X16</f>
        <v>17583545.109999999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18193</v>
      </c>
      <c r="D17" s="25">
        <f t="shared" si="4"/>
        <v>106040156.73999999</v>
      </c>
      <c r="E17" s="25">
        <f t="shared" si="4"/>
        <v>2662</v>
      </c>
      <c r="F17" s="25">
        <f t="shared" si="4"/>
        <v>16059314.039999997</v>
      </c>
      <c r="G17" s="25">
        <f t="shared" si="4"/>
        <v>20048</v>
      </c>
      <c r="H17" s="25">
        <f t="shared" si="4"/>
        <v>90422992.579999998</v>
      </c>
      <c r="I17" s="25">
        <f t="shared" si="4"/>
        <v>17774</v>
      </c>
      <c r="J17" s="25">
        <f t="shared" si="4"/>
        <v>82407843.230000004</v>
      </c>
      <c r="K17" s="25">
        <f t="shared" si="4"/>
        <v>13837</v>
      </c>
      <c r="L17" s="25">
        <f t="shared" si="4"/>
        <v>101230207.88</v>
      </c>
      <c r="M17" s="25">
        <f t="shared" si="4"/>
        <v>3746</v>
      </c>
      <c r="N17" s="25">
        <f t="shared" si="4"/>
        <v>29708856.289999999</v>
      </c>
      <c r="O17" s="25">
        <f t="shared" si="4"/>
        <v>1570</v>
      </c>
      <c r="P17" s="25">
        <f t="shared" si="4"/>
        <v>7685549.4099999992</v>
      </c>
      <c r="Q17" s="25">
        <f t="shared" si="4"/>
        <v>1593</v>
      </c>
      <c r="R17" s="25">
        <f t="shared" si="4"/>
        <v>5918616.2800000003</v>
      </c>
      <c r="S17" s="25">
        <f t="shared" si="4"/>
        <v>389</v>
      </c>
      <c r="T17" s="25">
        <f t="shared" si="4"/>
        <v>2812037.7199999997</v>
      </c>
      <c r="U17" s="25">
        <f t="shared" si="4"/>
        <v>4087</v>
      </c>
      <c r="V17" s="25">
        <f t="shared" si="4"/>
        <v>20905408.050000001</v>
      </c>
      <c r="W17" s="25">
        <f t="shared" si="4"/>
        <v>83899</v>
      </c>
      <c r="X17" s="25">
        <f t="shared" si="4"/>
        <v>463190982.21999997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23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20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5" t="s">
        <v>2</v>
      </c>
      <c r="D6" s="35" t="s">
        <v>3</v>
      </c>
      <c r="E6" s="35" t="s">
        <v>2</v>
      </c>
      <c r="F6" s="35" t="s">
        <v>3</v>
      </c>
      <c r="G6" s="35" t="s">
        <v>2</v>
      </c>
      <c r="H6" s="35" t="s">
        <v>3</v>
      </c>
      <c r="I6" s="35" t="s">
        <v>2</v>
      </c>
      <c r="J6" s="35" t="s">
        <v>3</v>
      </c>
      <c r="K6" s="35" t="s">
        <v>2</v>
      </c>
      <c r="L6" s="35" t="s">
        <v>3</v>
      </c>
      <c r="M6" s="35" t="s">
        <v>2</v>
      </c>
      <c r="N6" s="35" t="s">
        <v>3</v>
      </c>
      <c r="O6" s="35" t="s">
        <v>2</v>
      </c>
      <c r="P6" s="35" t="s">
        <v>3</v>
      </c>
      <c r="Q6" s="35" t="s">
        <v>2</v>
      </c>
      <c r="R6" s="35" t="s">
        <v>3</v>
      </c>
      <c r="S6" s="35" t="s">
        <v>2</v>
      </c>
      <c r="T6" s="35" t="s">
        <v>3</v>
      </c>
      <c r="U6" s="35" t="s">
        <v>2</v>
      </c>
      <c r="V6" s="35" t="s">
        <v>3</v>
      </c>
      <c r="W6" s="37" t="s">
        <v>2</v>
      </c>
      <c r="X6" s="37" t="s">
        <v>3</v>
      </c>
      <c r="Y6" s="36" t="s">
        <v>2</v>
      </c>
      <c r="Z6" s="36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1698</v>
      </c>
      <c r="F7" s="20">
        <v>11277988.02</v>
      </c>
      <c r="G7" s="20">
        <v>12209</v>
      </c>
      <c r="H7" s="20">
        <v>58445557.989999995</v>
      </c>
      <c r="I7" s="20">
        <v>11757</v>
      </c>
      <c r="J7" s="20">
        <v>58751366.780000001</v>
      </c>
      <c r="K7" s="20">
        <v>8833</v>
      </c>
      <c r="L7" s="20">
        <v>65076851.5</v>
      </c>
      <c r="M7" s="20">
        <v>2300</v>
      </c>
      <c r="N7" s="20">
        <v>17849000.34</v>
      </c>
      <c r="O7" s="20">
        <v>570</v>
      </c>
      <c r="P7" s="20">
        <v>2929963.18</v>
      </c>
      <c r="Q7" s="20">
        <v>775</v>
      </c>
      <c r="R7" s="20">
        <v>3422042.17</v>
      </c>
      <c r="S7" s="20">
        <v>344</v>
      </c>
      <c r="T7" s="20">
        <v>2259014.8199999998</v>
      </c>
      <c r="U7" s="20">
        <v>1763</v>
      </c>
      <c r="V7" s="20">
        <v>9736261.25</v>
      </c>
      <c r="W7" s="26">
        <f>C7+E7+G7+I7+K7+M7+O7+Q7+S7+U7</f>
        <v>40249</v>
      </c>
      <c r="X7" s="26">
        <f>D7+F7+H7+J7+L7+N7+P7+R7+T7+V7</f>
        <v>229748046.04999998</v>
      </c>
      <c r="Y7" s="27">
        <f>C17-W7</f>
        <v>-2099</v>
      </c>
      <c r="Z7" s="27">
        <f>D17-X7</f>
        <v>-11752528.439999998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3750</v>
      </c>
      <c r="D8" s="20">
        <v>23397573.539999999</v>
      </c>
      <c r="E8" s="30"/>
      <c r="F8" s="30"/>
      <c r="G8" s="20">
        <v>3992</v>
      </c>
      <c r="H8" s="20">
        <v>18395924.129999999</v>
      </c>
      <c r="I8" s="20">
        <v>3058</v>
      </c>
      <c r="J8" s="20">
        <v>13868733.039999999</v>
      </c>
      <c r="K8" s="20">
        <v>2684</v>
      </c>
      <c r="L8" s="20">
        <v>20126877.57</v>
      </c>
      <c r="M8" s="20">
        <v>396</v>
      </c>
      <c r="N8" s="20">
        <v>3603830.14</v>
      </c>
      <c r="O8" s="20">
        <v>202</v>
      </c>
      <c r="P8" s="20">
        <v>1168893.47</v>
      </c>
      <c r="Q8" s="21">
        <v>213</v>
      </c>
      <c r="R8" s="20">
        <v>927952.1100000001</v>
      </c>
      <c r="S8" s="20">
        <v>136</v>
      </c>
      <c r="T8" s="20">
        <v>1159664.57</v>
      </c>
      <c r="U8" s="20">
        <v>493</v>
      </c>
      <c r="V8" s="20">
        <v>2874657.4699999997</v>
      </c>
      <c r="W8" s="26">
        <f t="shared" ref="W8:X16" si="0">C8+E8+G8+I8+K8+M8+O8+Q8+S8+U8</f>
        <v>14924</v>
      </c>
      <c r="X8" s="26">
        <f t="shared" si="0"/>
        <v>85524106.039999992</v>
      </c>
      <c r="Y8" s="27">
        <f>E17-W8</f>
        <v>-8503</v>
      </c>
      <c r="Z8" s="27">
        <f>F17-X8</f>
        <v>-47112604.779999994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11925</v>
      </c>
      <c r="D9" s="20">
        <v>70529149.209999993</v>
      </c>
      <c r="E9" s="20">
        <v>1621</v>
      </c>
      <c r="F9" s="20">
        <v>9645139.4499999993</v>
      </c>
      <c r="G9" s="30"/>
      <c r="H9" s="30"/>
      <c r="I9" s="20">
        <v>10262</v>
      </c>
      <c r="J9" s="20">
        <v>45754877.879999995</v>
      </c>
      <c r="K9" s="20">
        <v>6532</v>
      </c>
      <c r="L9" s="20">
        <v>47183935.060000002</v>
      </c>
      <c r="M9" s="20">
        <v>1744</v>
      </c>
      <c r="N9" s="20">
        <v>13515838.109999999</v>
      </c>
      <c r="O9" s="20">
        <v>553</v>
      </c>
      <c r="P9" s="20">
        <v>2823893.19</v>
      </c>
      <c r="Q9" s="21">
        <v>686</v>
      </c>
      <c r="R9" s="20">
        <v>2927296.62</v>
      </c>
      <c r="S9" s="20">
        <v>254</v>
      </c>
      <c r="T9" s="20">
        <v>1595674.9100000001</v>
      </c>
      <c r="U9" s="20">
        <v>1777</v>
      </c>
      <c r="V9" s="20">
        <v>8563089.1999999993</v>
      </c>
      <c r="W9" s="26">
        <f t="shared" si="0"/>
        <v>35354</v>
      </c>
      <c r="X9" s="26">
        <f t="shared" si="0"/>
        <v>202538893.62999997</v>
      </c>
      <c r="Y9" s="27">
        <f>G17-W9</f>
        <v>5922</v>
      </c>
      <c r="Z9" s="27">
        <f>H17-X9</f>
        <v>-25291130.170000017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9354</v>
      </c>
      <c r="D10" s="20">
        <v>52381141.829999998</v>
      </c>
      <c r="E10" s="20">
        <v>1463</v>
      </c>
      <c r="F10" s="20">
        <v>8490385.2899999991</v>
      </c>
      <c r="G10" s="20">
        <v>10455</v>
      </c>
      <c r="H10" s="20">
        <v>41629608.810000002</v>
      </c>
      <c r="I10" s="30"/>
      <c r="J10" s="30"/>
      <c r="K10" s="20">
        <v>6239</v>
      </c>
      <c r="L10" s="20">
        <v>45170734.049999997</v>
      </c>
      <c r="M10" s="20">
        <v>1609</v>
      </c>
      <c r="N10" s="20">
        <v>12121381.57</v>
      </c>
      <c r="O10" s="20">
        <v>785</v>
      </c>
      <c r="P10" s="20">
        <v>3295132.11</v>
      </c>
      <c r="Q10" s="21">
        <v>872</v>
      </c>
      <c r="R10" s="20">
        <v>2532606.65</v>
      </c>
      <c r="S10" s="20">
        <v>357</v>
      </c>
      <c r="T10" s="20">
        <v>1784891.73</v>
      </c>
      <c r="U10" s="20">
        <v>1653</v>
      </c>
      <c r="V10" s="20">
        <v>7461909.5700000003</v>
      </c>
      <c r="W10" s="26">
        <f t="shared" si="0"/>
        <v>32787</v>
      </c>
      <c r="X10" s="26">
        <f t="shared" si="0"/>
        <v>174867791.61000001</v>
      </c>
      <c r="Y10" s="27">
        <f>I17-W10</f>
        <v>4517</v>
      </c>
      <c r="Z10" s="27">
        <f>J17-X10</f>
        <v>-8380906.4800000191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5199</v>
      </c>
      <c r="D11" s="20">
        <v>33713984.450000003</v>
      </c>
      <c r="E11" s="20">
        <v>765</v>
      </c>
      <c r="F11" s="20">
        <v>5111251.1500000004</v>
      </c>
      <c r="G11" s="20">
        <v>4825</v>
      </c>
      <c r="H11" s="24">
        <v>26075561.119999997</v>
      </c>
      <c r="I11" s="20">
        <v>4181</v>
      </c>
      <c r="J11" s="20">
        <v>21767256.439999998</v>
      </c>
      <c r="K11" s="30"/>
      <c r="L11" s="30"/>
      <c r="M11" s="20">
        <v>881</v>
      </c>
      <c r="N11" s="20">
        <v>8043070.0899999999</v>
      </c>
      <c r="O11" s="20">
        <v>229</v>
      </c>
      <c r="P11" s="20">
        <v>1191763.83</v>
      </c>
      <c r="Q11" s="21">
        <v>279</v>
      </c>
      <c r="R11" s="20">
        <v>1217591.67</v>
      </c>
      <c r="S11" s="20">
        <v>182</v>
      </c>
      <c r="T11" s="20">
        <v>1782487.75</v>
      </c>
      <c r="U11" s="20">
        <v>748</v>
      </c>
      <c r="V11" s="20">
        <v>4530424.95</v>
      </c>
      <c r="W11" s="26">
        <f t="shared" si="0"/>
        <v>17289</v>
      </c>
      <c r="X11" s="26">
        <f t="shared" si="0"/>
        <v>103433391.45</v>
      </c>
      <c r="Y11" s="27">
        <f>K17-W11</f>
        <v>12483</v>
      </c>
      <c r="Z11" s="27">
        <f>L17-X11</f>
        <v>107023160.19000001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3271</v>
      </c>
      <c r="D12" s="20">
        <v>20076076.949999999</v>
      </c>
      <c r="E12" s="20">
        <v>233</v>
      </c>
      <c r="F12" s="20">
        <v>1452596.26</v>
      </c>
      <c r="G12" s="20">
        <v>3402</v>
      </c>
      <c r="H12" s="20">
        <v>15108534.35</v>
      </c>
      <c r="I12" s="20">
        <v>2653</v>
      </c>
      <c r="J12" s="20">
        <v>12245767.210000001</v>
      </c>
      <c r="K12" s="20">
        <v>2325</v>
      </c>
      <c r="L12" s="20">
        <v>18136692.640000001</v>
      </c>
      <c r="M12" s="30"/>
      <c r="N12" s="30"/>
      <c r="O12" s="20">
        <v>116</v>
      </c>
      <c r="P12" s="20">
        <v>645844.25</v>
      </c>
      <c r="Q12" s="21">
        <v>208</v>
      </c>
      <c r="R12" s="20">
        <v>990790.38</v>
      </c>
      <c r="S12" s="20">
        <v>78</v>
      </c>
      <c r="T12" s="20">
        <v>569864.88</v>
      </c>
      <c r="U12" s="20">
        <v>501</v>
      </c>
      <c r="V12" s="20">
        <v>2830766.8200000003</v>
      </c>
      <c r="W12" s="26">
        <f t="shared" si="0"/>
        <v>12787</v>
      </c>
      <c r="X12" s="26">
        <f t="shared" si="0"/>
        <v>72056933.73999998</v>
      </c>
      <c r="Y12" s="27">
        <f>M17-W12</f>
        <v>-5061</v>
      </c>
      <c r="Z12" s="27">
        <f>N17-X12</f>
        <v>-12870807.619999982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1837</v>
      </c>
      <c r="D13" s="20">
        <v>7295256.0199999996</v>
      </c>
      <c r="E13" s="20">
        <v>270</v>
      </c>
      <c r="F13" s="20">
        <v>1012013.11</v>
      </c>
      <c r="G13" s="20">
        <v>2594</v>
      </c>
      <c r="H13" s="20">
        <v>7319775.6400000006</v>
      </c>
      <c r="I13" s="20">
        <v>2351</v>
      </c>
      <c r="J13" s="20">
        <v>6024796.6100000003</v>
      </c>
      <c r="K13" s="20">
        <v>1477</v>
      </c>
      <c r="L13" s="20">
        <v>7262392.6899999995</v>
      </c>
      <c r="M13" s="20">
        <v>342</v>
      </c>
      <c r="N13" s="20">
        <v>1925461.54</v>
      </c>
      <c r="O13" s="30"/>
      <c r="P13" s="30"/>
      <c r="Q13" s="21">
        <v>126</v>
      </c>
      <c r="R13" s="20">
        <v>317090.24</v>
      </c>
      <c r="S13" s="20">
        <v>88</v>
      </c>
      <c r="T13" s="20">
        <v>659407.32999999996</v>
      </c>
      <c r="U13" s="20">
        <v>227</v>
      </c>
      <c r="V13" s="20">
        <v>750819.13</v>
      </c>
      <c r="W13" s="26">
        <f t="shared" si="0"/>
        <v>9312</v>
      </c>
      <c r="X13" s="26">
        <f t="shared" si="0"/>
        <v>32567012.309999995</v>
      </c>
      <c r="Y13" s="27">
        <f>O17-W13</f>
        <v>-6572</v>
      </c>
      <c r="Z13" s="27">
        <f>P17-X13</f>
        <v>-18640294.229999997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1404</v>
      </c>
      <c r="D14" s="20">
        <v>5324672.71</v>
      </c>
      <c r="E14" s="21">
        <v>215</v>
      </c>
      <c r="F14" s="20">
        <v>848648.2</v>
      </c>
      <c r="G14" s="21">
        <v>1972</v>
      </c>
      <c r="H14" s="20">
        <v>5062147.18</v>
      </c>
      <c r="I14" s="21">
        <v>1722</v>
      </c>
      <c r="J14" s="20">
        <v>4424155.4399999995</v>
      </c>
      <c r="K14" s="20">
        <v>867</v>
      </c>
      <c r="L14" s="20">
        <v>3840505.86</v>
      </c>
      <c r="M14" s="20">
        <v>201</v>
      </c>
      <c r="N14" s="20">
        <v>997914.8</v>
      </c>
      <c r="O14" s="21">
        <v>143</v>
      </c>
      <c r="P14" s="20">
        <v>392584.17000000004</v>
      </c>
      <c r="Q14" s="30"/>
      <c r="R14" s="30"/>
      <c r="S14" s="20">
        <v>48</v>
      </c>
      <c r="T14" s="20">
        <v>194478.43</v>
      </c>
      <c r="U14" s="20">
        <v>172</v>
      </c>
      <c r="V14" s="20">
        <v>448404.92999999993</v>
      </c>
      <c r="W14" s="26">
        <f t="shared" si="0"/>
        <v>6744</v>
      </c>
      <c r="X14" s="26">
        <f t="shared" si="0"/>
        <v>21533511.720000003</v>
      </c>
      <c r="Y14" s="27">
        <f>Q17-W14</f>
        <v>-3478</v>
      </c>
      <c r="Z14" s="27">
        <f>R17-X14</f>
        <v>-8860176.3200000022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19</v>
      </c>
      <c r="C15" s="21">
        <v>1023</v>
      </c>
      <c r="D15" s="20">
        <v>4052065.91</v>
      </c>
      <c r="E15" s="21">
        <v>115</v>
      </c>
      <c r="F15" s="20">
        <v>459214.27</v>
      </c>
      <c r="G15" s="21">
        <v>1295</v>
      </c>
      <c r="H15" s="20">
        <v>3615108.29</v>
      </c>
      <c r="I15" s="21">
        <v>999</v>
      </c>
      <c r="J15" s="20">
        <v>2720235.7800000003</v>
      </c>
      <c r="K15" s="20">
        <v>621</v>
      </c>
      <c r="L15" s="20">
        <v>2926829.02</v>
      </c>
      <c r="M15" s="20">
        <v>185</v>
      </c>
      <c r="N15" s="20">
        <v>845933.46</v>
      </c>
      <c r="O15" s="21">
        <v>115</v>
      </c>
      <c r="P15" s="20">
        <v>1403351.07</v>
      </c>
      <c r="Q15" s="28">
        <v>84</v>
      </c>
      <c r="R15" s="29">
        <v>277465.36</v>
      </c>
      <c r="S15" s="30"/>
      <c r="T15" s="30"/>
      <c r="U15" s="20">
        <v>127</v>
      </c>
      <c r="V15" s="20">
        <v>519059.16000000003</v>
      </c>
      <c r="W15" s="26">
        <f t="shared" si="0"/>
        <v>4564</v>
      </c>
      <c r="X15" s="26">
        <f t="shared" si="0"/>
        <v>16819262.32</v>
      </c>
      <c r="Y15" s="27">
        <f>S17-W15</f>
        <v>-3071</v>
      </c>
      <c r="Z15" s="27">
        <f>T17-X15</f>
        <v>-6773312.0700000003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387</v>
      </c>
      <c r="D16" s="20">
        <v>1225596.99</v>
      </c>
      <c r="E16" s="21">
        <v>41</v>
      </c>
      <c r="F16" s="20">
        <v>114265.51</v>
      </c>
      <c r="G16" s="21">
        <v>532</v>
      </c>
      <c r="H16" s="20">
        <v>1595545.9500000002</v>
      </c>
      <c r="I16" s="21">
        <v>321</v>
      </c>
      <c r="J16" s="20">
        <v>929695.95</v>
      </c>
      <c r="K16" s="20">
        <v>194</v>
      </c>
      <c r="L16" s="20">
        <v>731733.25</v>
      </c>
      <c r="M16" s="20">
        <v>68</v>
      </c>
      <c r="N16" s="20">
        <v>283696.07</v>
      </c>
      <c r="O16" s="21">
        <v>27</v>
      </c>
      <c r="P16" s="20">
        <v>75292.81</v>
      </c>
      <c r="Q16" s="21">
        <v>23</v>
      </c>
      <c r="R16" s="20">
        <v>60500.2</v>
      </c>
      <c r="S16" s="21">
        <v>6</v>
      </c>
      <c r="T16" s="20">
        <v>40465.83</v>
      </c>
      <c r="U16" s="30"/>
      <c r="V16" s="30"/>
      <c r="W16" s="27">
        <f t="shared" si="0"/>
        <v>1599</v>
      </c>
      <c r="X16" s="27">
        <f t="shared" si="0"/>
        <v>5056792.5600000005</v>
      </c>
      <c r="Y16" s="27">
        <f>U17-W16</f>
        <v>5862</v>
      </c>
      <c r="Z16" s="27">
        <f>V17-X16</f>
        <v>32658599.919999994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38150</v>
      </c>
      <c r="D17" s="25">
        <f t="shared" si="1"/>
        <v>217995517.60999998</v>
      </c>
      <c r="E17" s="25">
        <f t="shared" si="1"/>
        <v>6421</v>
      </c>
      <c r="F17" s="25">
        <f t="shared" si="1"/>
        <v>38411501.259999998</v>
      </c>
      <c r="G17" s="25">
        <f t="shared" si="1"/>
        <v>41276</v>
      </c>
      <c r="H17" s="25">
        <f t="shared" si="1"/>
        <v>177247763.45999995</v>
      </c>
      <c r="I17" s="25">
        <f t="shared" si="1"/>
        <v>37304</v>
      </c>
      <c r="J17" s="25">
        <f t="shared" si="1"/>
        <v>166486885.13</v>
      </c>
      <c r="K17" s="25">
        <f t="shared" si="1"/>
        <v>29772</v>
      </c>
      <c r="L17" s="25">
        <f t="shared" si="1"/>
        <v>210456551.64000002</v>
      </c>
      <c r="M17" s="25">
        <f t="shared" si="1"/>
        <v>7726</v>
      </c>
      <c r="N17" s="25">
        <f t="shared" si="1"/>
        <v>59186126.119999997</v>
      </c>
      <c r="O17" s="25">
        <f t="shared" si="1"/>
        <v>2740</v>
      </c>
      <c r="P17" s="25">
        <f t="shared" si="1"/>
        <v>13926718.08</v>
      </c>
      <c r="Q17" s="25">
        <f t="shared" si="1"/>
        <v>3266</v>
      </c>
      <c r="R17" s="25">
        <f t="shared" si="1"/>
        <v>12673335.4</v>
      </c>
      <c r="S17" s="25">
        <f t="shared" si="1"/>
        <v>1493</v>
      </c>
      <c r="T17" s="25">
        <f t="shared" si="1"/>
        <v>10045950.25</v>
      </c>
      <c r="U17" s="25">
        <f t="shared" si="1"/>
        <v>7461</v>
      </c>
      <c r="V17" s="25">
        <f t="shared" si="1"/>
        <v>37715392.479999997</v>
      </c>
      <c r="W17" s="25">
        <f t="shared" si="1"/>
        <v>175609</v>
      </c>
      <c r="X17" s="25">
        <f t="shared" si="1"/>
        <v>944145741.42999995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2025 г.</vt:lpstr>
      <vt:lpstr>УПФ - I-во полугодие 2025 г.</vt:lpstr>
      <vt:lpstr>'УПФ - II-ро тримесечие 2025 г.'!Print_Area</vt:lpstr>
      <vt:lpstr>'УПФ - I-во полугодие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2024-08-21T11:26:55Z</cp:lastPrinted>
  <dcterms:created xsi:type="dcterms:W3CDTF">2004-05-22T18:25:26Z</dcterms:created>
  <dcterms:modified xsi:type="dcterms:W3CDTF">2025-08-28T11:08:39Z</dcterms:modified>
</cp:coreProperties>
</file>