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2_2025\"/>
    </mc:Choice>
  </mc:AlternateContent>
  <bookViews>
    <workbookView xWindow="0" yWindow="0" windowWidth="28800" windowHeight="11700" tabRatio="602"/>
  </bookViews>
  <sheets>
    <sheet name="ППФ - II-rо тримесечие 2025 г." sheetId="6" r:id="rId1"/>
    <sheet name="ППФ - I-во полугодие 2025 г." sheetId="7" r:id="rId2"/>
  </sheets>
  <definedNames>
    <definedName name="_xlnm.Print_Area" localSheetId="0">'ППФ - II-rо тримесечие 2025 г.'!$A$1:$AA$44</definedName>
    <definedName name="_xlnm.Print_Area" localSheetId="1">'ППФ - I-во полугодие 2025 г.'!$A$1:$AA$44</definedName>
  </definedNames>
  <calcPr calcId="162913"/>
</workbook>
</file>

<file path=xl/calcChain.xml><?xml version="1.0" encoding="utf-8"?>
<calcChain xmlns="http://schemas.openxmlformats.org/spreadsheetml/2006/main">
  <c r="V17" i="7" l="1"/>
  <c r="U17" i="7"/>
  <c r="T17" i="7"/>
  <c r="S17" i="7"/>
  <c r="R17" i="7"/>
  <c r="Q17" i="7"/>
  <c r="P17" i="7"/>
  <c r="O17" i="7"/>
  <c r="N17" i="7"/>
  <c r="M17" i="7"/>
  <c r="L17" i="7"/>
  <c r="K17" i="7"/>
  <c r="Y11" i="7" s="1"/>
  <c r="J17" i="7"/>
  <c r="I17" i="7"/>
  <c r="H17" i="7"/>
  <c r="G17" i="7"/>
  <c r="Y9" i="7" s="1"/>
  <c r="F17" i="7"/>
  <c r="E17" i="7"/>
  <c r="D17" i="7"/>
  <c r="C17" i="7"/>
  <c r="X16" i="7"/>
  <c r="Z16" i="7" s="1"/>
  <c r="Y16" i="7"/>
  <c r="X15" i="7"/>
  <c r="Z15" i="7" s="1"/>
  <c r="Y15" i="7"/>
  <c r="X14" i="7"/>
  <c r="Y14" i="7"/>
  <c r="X13" i="7"/>
  <c r="Z13" i="7" s="1"/>
  <c r="Y13" i="7"/>
  <c r="X12" i="7"/>
  <c r="Z12" i="7" s="1"/>
  <c r="X11" i="7"/>
  <c r="Z11" i="7" s="1"/>
  <c r="Y10" i="7"/>
  <c r="X10" i="7"/>
  <c r="X9" i="7"/>
  <c r="Z9" i="7" s="1"/>
  <c r="X8" i="7"/>
  <c r="Z8" i="7" s="1"/>
  <c r="X7" i="7"/>
  <c r="Y8" i="7" l="1"/>
  <c r="Y12" i="7"/>
  <c r="X17" i="7"/>
  <c r="W17" i="7"/>
  <c r="Y7" i="7"/>
  <c r="Z10" i="7"/>
  <c r="Z14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<sst xmlns="http://schemas.openxmlformats.org/spreadsheetml/2006/main" count="104" uniqueCount="23">
  <si>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</si>
  <si>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</si>
  <si>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</si>
  <si>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</si>
  <si>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</si>
  <si>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</si>
  <si>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</si>
  <si>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</si>
  <si>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</si>
  <si>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</si>
  <si>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</si>
  <si>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</si>
  <si>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</si>
  <si>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</si>
  <si>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</si>
  <si>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>ППФ "ДаллБогг: Живот и Здраве"</t>
  </si>
  <si>
    <t>ППФ "Топлина"</t>
  </si>
  <si>
    <t>и за размера на прехвърлените средства</t>
  </si>
  <si>
    <t xml:space="preserve">ППФ "Пенсионноосигурителен институт" </t>
  </si>
  <si>
    <t xml:space="preserve">ППФ "Пенсионно осигурителен институт"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</si>
  <si>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01.01.2025 г. - 30.06.2025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</si>
  <si>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01.04.2025 г. - 30.06.2025 г.</t>
    </r>
  </si>
  <si>
    <t>и за размера на прехвърлените средства на 15.08.2025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</si>
</sst>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1" fillId="2" borderId="1" xfId="1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II-rо тримесечие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г.'!$Z$7</c:f>
              <c:numCache>
                <c:formatCode>#,##0</c:formatCode>
                <c:ptCount val="1"/>
                <c:pt idx="0">
                  <c:v>2802212.2600000007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II-rо тримесечие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г.'!$Z$8</c:f>
              <c:numCache>
                <c:formatCode>#,##0</c:formatCode>
                <c:ptCount val="1"/>
                <c:pt idx="0">
                  <c:v>-2949397.96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II-rо тримесечие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г.'!$Z$9</c:f>
              <c:numCache>
                <c:formatCode>#,##0</c:formatCode>
                <c:ptCount val="1"/>
                <c:pt idx="0">
                  <c:v>-558955.19999999832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II-rо тримесечие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г.'!$Z$10</c:f>
              <c:numCache>
                <c:formatCode>#,##0</c:formatCode>
                <c:ptCount val="1"/>
                <c:pt idx="0">
                  <c:v>1770900.1399999987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II-rо тримесечие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г.'!$Z$11</c:f>
              <c:numCache>
                <c:formatCode>#,##0</c:formatCode>
                <c:ptCount val="1"/>
                <c:pt idx="0">
                  <c:v>697248.23000000045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II-rо тримесечие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г.'!$Z$12</c:f>
              <c:numCache>
                <c:formatCode>#,##0</c:formatCode>
                <c:ptCount val="1"/>
                <c:pt idx="0">
                  <c:v>-1396595.9600000007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II-rо тримесечие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г.'!$Z$13</c:f>
              <c:numCache>
                <c:formatCode>#,##0</c:formatCode>
                <c:ptCount val="1"/>
                <c:pt idx="0">
                  <c:v>549817.14000000013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II-rо тримесечие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г.'!$Z$14</c:f>
              <c:numCache>
                <c:formatCode>#,##0</c:formatCode>
                <c:ptCount val="1"/>
                <c:pt idx="0">
                  <c:v>-872284.70000000007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II-rо тримесечие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г.'!$Z$15</c:f>
              <c:numCache>
                <c:formatCode>#,##0</c:formatCode>
                <c:ptCount val="1"/>
                <c:pt idx="0">
                  <c:v>-791439.4600000002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II-rо тримесечие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II-rо тримесечие 2025 г.'!$X$15</c:f>
              <c:numCache>
                <c:formatCode>#,##0</c:formatCode>
                <c:ptCount val="1"/>
                <c:pt idx="0">
                  <c:v>1976615.9400000002</c:v>
                </c:pt>
              </c:numCache>
            </c:numRef>
          </c:cat>
          <c:val>
            <c:numRef>
              <c:f>'ППФ - II-rо тримесечие 2025 г.'!$Z$16</c:f>
              <c:numCache>
                <c:formatCode>#,##0</c:formatCode>
                <c:ptCount val="1"/>
                <c:pt idx="0">
                  <c:v>748495.51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II-rо тримесечие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г.'!$Y$7</c:f>
              <c:numCache>
                <c:formatCode>#,##0</c:formatCode>
                <c:ptCount val="1"/>
                <c:pt idx="0">
                  <c:v>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II-rо тримесечие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г.'!$Y$8</c:f>
              <c:numCache>
                <c:formatCode>#,##0</c:formatCode>
                <c:ptCount val="1"/>
                <c:pt idx="0">
                  <c:v>-449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II-rо тримесечие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г.'!$Y$9</c:f>
              <c:numCache>
                <c:formatCode>#,##0</c:formatCode>
                <c:ptCount val="1"/>
                <c:pt idx="0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II-rо тримесечие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г.'!$Y$10</c:f>
              <c:numCache>
                <c:formatCode>#,##0</c:formatCode>
                <c:ptCount val="1"/>
                <c:pt idx="0">
                  <c:v>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II-rо тримесечие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г.'!$Y$11</c:f>
              <c:numCache>
                <c:formatCode>#,##0</c:formatCode>
                <c:ptCount val="1"/>
                <c:pt idx="0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II-rо тримесечие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г.'!$Y$12</c:f>
              <c:numCache>
                <c:formatCode>#,##0</c:formatCode>
                <c:ptCount val="1"/>
                <c:pt idx="0">
                  <c:v>-318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II-rо тримесечие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г.'!$Y$13</c:f>
              <c:numCache>
                <c:formatCode>#,##0</c:formatCode>
                <c:ptCount val="1"/>
                <c:pt idx="0">
                  <c:v>-39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II-rо тримесечие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г.'!$Y$14</c:f>
              <c:numCache>
                <c:formatCode>#,##0</c:formatCode>
                <c:ptCount val="1"/>
                <c:pt idx="0">
                  <c:v>-251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II-rо тримесечие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г.'!$Y$15</c:f>
              <c:numCache>
                <c:formatCode>#,##0</c:formatCode>
                <c:ptCount val="1"/>
                <c:pt idx="0">
                  <c:v>-156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II-rо тримесечие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cat>
          <c:val>
            <c:numRef>
              <c:f>'ППФ - II-rо тримесечие 2025 г.'!$Y$16</c:f>
              <c:numCache>
                <c:formatCode>#,##0</c:formatCode>
                <c:ptCount val="1"/>
                <c:pt idx="0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г.'!$Z$7</c:f>
              <c:numCache>
                <c:formatCode>#,##0</c:formatCode>
                <c:ptCount val="1"/>
                <c:pt idx="0">
                  <c:v>5463666.889999995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2-4203-B59F-CA2332AF1C03}"/>
            </c:ext>
          </c:extLst>
        </c:ser>
        <c:ser>
          <c:idx val="1"/>
          <c:order val="1"/>
          <c:tx>
            <c:strRef>
              <c:f>'ППФ - I-во полугодие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г.'!$Z$8</c:f>
              <c:numCache>
                <c:formatCode>#,##0</c:formatCode>
                <c:ptCount val="1"/>
                <c:pt idx="0">
                  <c:v>-5000054.6500000004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32-4203-B59F-CA2332AF1C03}"/>
            </c:ext>
          </c:extLst>
        </c:ser>
        <c:ser>
          <c:idx val="2"/>
          <c:order val="2"/>
          <c:tx>
            <c:strRef>
              <c:f>'ППФ - I-во полугодие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2-4203-B59F-CA2332AF1C0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г.'!$Z$9</c:f>
              <c:numCache>
                <c:formatCode>#,##0</c:formatCode>
                <c:ptCount val="1"/>
                <c:pt idx="0">
                  <c:v>-3354864.2800000012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32-4203-B59F-CA2332AF1C03}"/>
            </c:ext>
          </c:extLst>
        </c:ser>
        <c:ser>
          <c:idx val="3"/>
          <c:order val="3"/>
          <c:tx>
            <c:strRef>
              <c:f>'ППФ - I-во полугодие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г.'!$Z$10</c:f>
              <c:numCache>
                <c:formatCode>#,##0</c:formatCode>
                <c:ptCount val="1"/>
                <c:pt idx="0">
                  <c:v>4011703.1199999973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32-4203-B59F-CA2332AF1C03}"/>
            </c:ext>
          </c:extLst>
        </c:ser>
        <c:ser>
          <c:idx val="4"/>
          <c:order val="4"/>
          <c:tx>
            <c:strRef>
              <c:f>'ППФ - I-во полугодие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г.'!$Z$11</c:f>
              <c:numCache>
                <c:formatCode>#,##0</c:formatCode>
                <c:ptCount val="1"/>
                <c:pt idx="0">
                  <c:v>2571228.9300000006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32-4203-B59F-CA2332AF1C03}"/>
            </c:ext>
          </c:extLst>
        </c:ser>
        <c:ser>
          <c:idx val="5"/>
          <c:order val="5"/>
          <c:tx>
            <c:strRef>
              <c:f>'ППФ - I-во полугодие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г.'!$Z$12</c:f>
              <c:numCache>
                <c:formatCode>#,##0</c:formatCode>
                <c:ptCount val="1"/>
                <c:pt idx="0">
                  <c:v>-2773430.8200000008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32-4203-B59F-CA2332AF1C03}"/>
            </c:ext>
          </c:extLst>
        </c:ser>
        <c:ser>
          <c:idx val="7"/>
          <c:order val="6"/>
          <c:tx>
            <c:strRef>
              <c:f>'ППФ - I-во полугодие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г.'!$Z$13</c:f>
              <c:numCache>
                <c:formatCode>#,##0</c:formatCode>
                <c:ptCount val="1"/>
                <c:pt idx="0">
                  <c:v>-2859.6800000001676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B32-4203-B59F-CA2332AF1C03}"/>
            </c:ext>
          </c:extLst>
        </c:ser>
        <c:ser>
          <c:idx val="8"/>
          <c:order val="7"/>
          <c:tx>
            <c:strRef>
              <c:f>'ППФ - I-во полугодие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г.'!$Z$14</c:f>
              <c:numCache>
                <c:formatCode>#,##0</c:formatCode>
                <c:ptCount val="1"/>
                <c:pt idx="0">
                  <c:v>-1794864.3700000003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32-4203-B59F-CA2332AF1C03}"/>
            </c:ext>
          </c:extLst>
        </c:ser>
        <c:ser>
          <c:idx val="9"/>
          <c:order val="8"/>
          <c:tx>
            <c:strRef>
              <c:f>'ППФ - I-во полугодие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г.'!$Z$15</c:f>
              <c:numCache>
                <c:formatCode>#,##0</c:formatCode>
                <c:ptCount val="1"/>
                <c:pt idx="0">
                  <c:v>-237711.6799999997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32-4203-B59F-CA2332AF1C03}"/>
            </c:ext>
          </c:extLst>
        </c:ser>
        <c:ser>
          <c:idx val="6"/>
          <c:order val="9"/>
          <c:tx>
            <c:strRef>
              <c:f>'ППФ - I-во полугодие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полугодие 2025 г.'!$X$15</c:f>
              <c:numCache>
                <c:formatCode>#,##0</c:formatCode>
                <c:ptCount val="1"/>
                <c:pt idx="0">
                  <c:v>2744999.5100000002</c:v>
                </c:pt>
              </c:numCache>
            </c:numRef>
          </c:cat>
          <c:val>
            <c:numRef>
              <c:f>'ППФ - I-во полугодие 2025 г.'!$Z$16</c:f>
              <c:numCache>
                <c:formatCode>#,##0</c:formatCode>
                <c:ptCount val="1"/>
                <c:pt idx="0">
                  <c:v>1117186.54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32-4203-B59F-CA2332AF1C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г.'!$Y$7</c:f>
              <c:numCache>
                <c:formatCode>#,##0</c:formatCode>
                <c:ptCount val="1"/>
                <c:pt idx="0">
                  <c:v>1164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A3-A8D6-ABFCB0C0F15F}"/>
            </c:ext>
          </c:extLst>
        </c:ser>
        <c:ser>
          <c:idx val="1"/>
          <c:order val="1"/>
          <c:tx>
            <c:strRef>
              <c:f>'ППФ - I-во полугодие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9BD-4FA3-A8D6-ABFCB0C0F15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г.'!$Y$8</c:f>
              <c:numCache>
                <c:formatCode>#,##0</c:formatCode>
                <c:ptCount val="1"/>
                <c:pt idx="0">
                  <c:v>-745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D-4FA3-A8D6-ABFCB0C0F15F}"/>
            </c:ext>
          </c:extLst>
        </c:ser>
        <c:ser>
          <c:idx val="2"/>
          <c:order val="2"/>
          <c:tx>
            <c:strRef>
              <c:f>'ППФ - I-во полугодие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г.'!$Y$9</c:f>
              <c:numCache>
                <c:formatCode>#,##0</c:formatCode>
                <c:ptCount val="1"/>
                <c:pt idx="0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BD-4FA3-A8D6-ABFCB0C0F15F}"/>
            </c:ext>
          </c:extLst>
        </c:ser>
        <c:ser>
          <c:idx val="3"/>
          <c:order val="3"/>
          <c:tx>
            <c:strRef>
              <c:f>'ППФ - I-во полугодие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г.'!$Y$10</c:f>
              <c:numCache>
                <c:formatCode>#,##0</c:formatCode>
                <c:ptCount val="1"/>
                <c:pt idx="0">
                  <c:v>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BD-4FA3-A8D6-ABFCB0C0F15F}"/>
            </c:ext>
          </c:extLst>
        </c:ser>
        <c:ser>
          <c:idx val="4"/>
          <c:order val="4"/>
          <c:tx>
            <c:strRef>
              <c:f>'ППФ - I-во полугодие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г.'!$Y$11</c:f>
              <c:numCache>
                <c:formatCode>#,##0</c:formatCode>
                <c:ptCount val="1"/>
                <c:pt idx="0">
                  <c:v>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BD-4FA3-A8D6-ABFCB0C0F15F}"/>
            </c:ext>
          </c:extLst>
        </c:ser>
        <c:ser>
          <c:idx val="5"/>
          <c:order val="5"/>
          <c:tx>
            <c:strRef>
              <c:f>'ППФ - I-во полугодие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г.'!$Y$12</c:f>
              <c:numCache>
                <c:formatCode>#,##0</c:formatCode>
                <c:ptCount val="1"/>
                <c:pt idx="0">
                  <c:v>-685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BD-4FA3-A8D6-ABFCB0C0F15F}"/>
            </c:ext>
          </c:extLst>
        </c:ser>
        <c:ser>
          <c:idx val="7"/>
          <c:order val="6"/>
          <c:tx>
            <c:strRef>
              <c:f>'ППФ - I-во полугодие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г.'!$Y$13</c:f>
              <c:numCache>
                <c:formatCode>#,##0</c:formatCode>
                <c:ptCount val="1"/>
                <c:pt idx="0">
                  <c:v>-199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9BD-4FA3-A8D6-ABFCB0C0F15F}"/>
            </c:ext>
          </c:extLst>
        </c:ser>
        <c:ser>
          <c:idx val="8"/>
          <c:order val="7"/>
          <c:tx>
            <c:strRef>
              <c:f>'ППФ - I-во полугодие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г.'!$Y$14</c:f>
              <c:numCache>
                <c:formatCode>#,##0</c:formatCode>
                <c:ptCount val="1"/>
                <c:pt idx="0">
                  <c:v>-545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BD-4FA3-A8D6-ABFCB0C0F15F}"/>
            </c:ext>
          </c:extLst>
        </c:ser>
        <c:ser>
          <c:idx val="9"/>
          <c:order val="8"/>
          <c:tx>
            <c:strRef>
              <c:f>'ППФ - I-во полугодие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г.'!$Y$15</c:f>
              <c:numCache>
                <c:formatCode>#,##0</c:formatCode>
                <c:ptCount val="1"/>
                <c:pt idx="0">
                  <c:v>-219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9BD-4FA3-A8D6-ABFCB0C0F15F}"/>
            </c:ext>
          </c:extLst>
        </c:ser>
        <c:ser>
          <c:idx val="6"/>
          <c:order val="9"/>
          <c:tx>
            <c:strRef>
              <c:f>'ППФ - I-во полугодие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cat>
          <c:val>
            <c:numRef>
              <c:f>'ППФ - I-во полугодие 2025 г.'!$Y$16</c:f>
              <c:numCache>
                <c:formatCode>#,##0</c:formatCode>
                <c:ptCount val="1"/>
                <c:pt idx="0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9BD-4FA3-A8D6-ABFCB0C0F1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5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96" ht="18.75" x14ac:dyDescent="0.3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37" t="s">
        <v>5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9</v>
      </c>
      <c r="H5" s="39"/>
      <c r="I5" s="39" t="s">
        <v>10</v>
      </c>
      <c r="J5" s="39"/>
      <c r="K5" s="39" t="s">
        <v>11</v>
      </c>
      <c r="L5" s="39"/>
      <c r="M5" s="39" t="s">
        <v>12</v>
      </c>
      <c r="N5" s="39"/>
      <c r="O5" s="39" t="s">
        <v>13</v>
      </c>
      <c r="P5" s="39"/>
      <c r="Q5" s="39" t="s">
        <v>14</v>
      </c>
      <c r="R5" s="39"/>
      <c r="S5" s="39" t="s">
        <v>19</v>
      </c>
      <c r="T5" s="39"/>
      <c r="U5" s="39" t="s">
        <v>15</v>
      </c>
      <c r="V5" s="39"/>
      <c r="W5" s="38" t="s">
        <v>0</v>
      </c>
      <c r="X5" s="38"/>
      <c r="Y5" s="36" t="s">
        <v>6</v>
      </c>
      <c r="Z5" s="3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28"/>
      <c r="D7" s="28"/>
      <c r="E7" s="20">
        <v>64</v>
      </c>
      <c r="F7" s="20">
        <v>336177.12</v>
      </c>
      <c r="G7" s="20">
        <v>344</v>
      </c>
      <c r="H7" s="20">
        <v>1714989.53</v>
      </c>
      <c r="I7" s="20">
        <v>356</v>
      </c>
      <c r="J7" s="20">
        <v>2083787.83</v>
      </c>
      <c r="K7" s="20">
        <v>138</v>
      </c>
      <c r="L7" s="20">
        <v>946809.22</v>
      </c>
      <c r="M7" s="20">
        <v>54</v>
      </c>
      <c r="N7" s="20">
        <v>379352.09</v>
      </c>
      <c r="O7" s="20">
        <v>23</v>
      </c>
      <c r="P7" s="20">
        <v>170378.29</v>
      </c>
      <c r="Q7" s="20">
        <v>33</v>
      </c>
      <c r="R7" s="20">
        <v>150263.32999999999</v>
      </c>
      <c r="S7" s="20">
        <v>13</v>
      </c>
      <c r="T7" s="20">
        <v>136691.54999999999</v>
      </c>
      <c r="U7" s="20">
        <v>59</v>
      </c>
      <c r="V7" s="20">
        <v>316349.09000000003</v>
      </c>
      <c r="W7" s="26">
        <f>C7+E7+G7+I7+K7+M7+O7+Q7+S7+U7</f>
        <v>1084</v>
      </c>
      <c r="X7" s="26">
        <f>D7+F7+H7+J7+L7+N7+P7+R7+T7+V7</f>
        <v>6234798.0499999998</v>
      </c>
      <c r="Y7" s="27">
        <f>C17-W7</f>
        <v>598</v>
      </c>
      <c r="Z7" s="27">
        <f>D17-X7</f>
        <v>2802212.2600000007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249</v>
      </c>
      <c r="D8" s="20">
        <v>1535000.09</v>
      </c>
      <c r="E8" s="28"/>
      <c r="F8" s="28"/>
      <c r="G8" s="20">
        <v>177</v>
      </c>
      <c r="H8" s="20">
        <v>962293.54</v>
      </c>
      <c r="I8" s="20">
        <v>147</v>
      </c>
      <c r="J8" s="20">
        <v>869962.48</v>
      </c>
      <c r="K8" s="20">
        <v>50</v>
      </c>
      <c r="L8" s="20">
        <v>209391.24</v>
      </c>
      <c r="M8" s="20">
        <v>9</v>
      </c>
      <c r="N8" s="20">
        <v>37454.769999999997</v>
      </c>
      <c r="O8" s="20">
        <v>18</v>
      </c>
      <c r="P8" s="20">
        <v>51083.98</v>
      </c>
      <c r="Q8" s="20">
        <v>11</v>
      </c>
      <c r="R8" s="20">
        <v>32808.21</v>
      </c>
      <c r="S8" s="20">
        <v>15</v>
      </c>
      <c r="T8" s="20">
        <v>426823.84</v>
      </c>
      <c r="U8" s="20">
        <v>19</v>
      </c>
      <c r="V8" s="20">
        <v>86758.44</v>
      </c>
      <c r="W8" s="26">
        <f t="shared" ref="W8:W14" si="0">C8+E8+G8+I8+K8+M8+O8+Q8+S8+U8</f>
        <v>695</v>
      </c>
      <c r="X8" s="26">
        <f t="shared" ref="X8:X14" si="1">D8+F8+H8+J8+L8+N8+P8+R8+T8+V8</f>
        <v>4211576.59</v>
      </c>
      <c r="Y8" s="27">
        <f>E17-W8</f>
        <v>-449</v>
      </c>
      <c r="Z8" s="27">
        <f>F17-X8</f>
        <v>-2949397.96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9</v>
      </c>
      <c r="C9" s="20">
        <v>479</v>
      </c>
      <c r="D9" s="20">
        <v>2857682.59</v>
      </c>
      <c r="E9" s="20">
        <v>70</v>
      </c>
      <c r="F9" s="20">
        <v>381191.6</v>
      </c>
      <c r="G9" s="28"/>
      <c r="H9" s="28"/>
      <c r="I9" s="20">
        <v>253</v>
      </c>
      <c r="J9" s="20">
        <v>1406029.4</v>
      </c>
      <c r="K9" s="20">
        <v>90</v>
      </c>
      <c r="L9" s="20">
        <v>611504.44999999995</v>
      </c>
      <c r="M9" s="20">
        <v>36</v>
      </c>
      <c r="N9" s="20">
        <v>172954.37</v>
      </c>
      <c r="O9" s="20">
        <v>20</v>
      </c>
      <c r="P9" s="20">
        <v>95344.21</v>
      </c>
      <c r="Q9" s="20">
        <v>35</v>
      </c>
      <c r="R9" s="20">
        <v>181117.13</v>
      </c>
      <c r="S9" s="20">
        <v>16</v>
      </c>
      <c r="T9" s="20">
        <v>183622.6</v>
      </c>
      <c r="U9" s="20">
        <v>46</v>
      </c>
      <c r="V9" s="20">
        <v>267116.02</v>
      </c>
      <c r="W9" s="26">
        <f t="shared" si="0"/>
        <v>1045</v>
      </c>
      <c r="X9" s="26">
        <f t="shared" si="1"/>
        <v>6156562.3699999992</v>
      </c>
      <c r="Y9" s="27">
        <f>G17-W9</f>
        <v>177</v>
      </c>
      <c r="Z9" s="27">
        <f>H17-X9</f>
        <v>-558955.19999999832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10</v>
      </c>
      <c r="C10" s="20">
        <v>342</v>
      </c>
      <c r="D10" s="20">
        <v>1691069.98</v>
      </c>
      <c r="E10" s="20">
        <v>40</v>
      </c>
      <c r="F10" s="20">
        <v>236650.6</v>
      </c>
      <c r="G10" s="20">
        <v>247</v>
      </c>
      <c r="H10" s="20">
        <v>1015623.18</v>
      </c>
      <c r="I10" s="28"/>
      <c r="J10" s="28"/>
      <c r="K10" s="20">
        <v>101</v>
      </c>
      <c r="L10" s="20">
        <v>501771.96</v>
      </c>
      <c r="M10" s="20">
        <v>30</v>
      </c>
      <c r="N10" s="20">
        <v>159829.62</v>
      </c>
      <c r="O10" s="20">
        <v>33</v>
      </c>
      <c r="P10" s="20">
        <v>167323.17000000001</v>
      </c>
      <c r="Q10" s="20">
        <v>22</v>
      </c>
      <c r="R10" s="20">
        <v>71505.149999999994</v>
      </c>
      <c r="S10" s="20">
        <v>25</v>
      </c>
      <c r="T10" s="20">
        <v>237599.81</v>
      </c>
      <c r="U10" s="20">
        <v>46</v>
      </c>
      <c r="V10" s="20">
        <v>210359.5</v>
      </c>
      <c r="W10" s="26">
        <f t="shared" si="0"/>
        <v>886</v>
      </c>
      <c r="X10" s="26">
        <f t="shared" si="1"/>
        <v>4291732.9700000007</v>
      </c>
      <c r="Y10" s="27">
        <f>I17-W10</f>
        <v>259</v>
      </c>
      <c r="Z10" s="27">
        <f>J17-X10</f>
        <v>1770900.1399999987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11</v>
      </c>
      <c r="C11" s="20">
        <v>138</v>
      </c>
      <c r="D11" s="20">
        <v>800755.24</v>
      </c>
      <c r="E11" s="20">
        <v>19</v>
      </c>
      <c r="F11" s="20">
        <v>97610.33</v>
      </c>
      <c r="G11" s="20">
        <v>93</v>
      </c>
      <c r="H11" s="20">
        <v>676554.29</v>
      </c>
      <c r="I11" s="20">
        <v>72</v>
      </c>
      <c r="J11" s="20">
        <v>307623.42</v>
      </c>
      <c r="K11" s="28"/>
      <c r="L11" s="28"/>
      <c r="M11" s="20">
        <v>21</v>
      </c>
      <c r="N11" s="20">
        <v>148069.56</v>
      </c>
      <c r="O11" s="20">
        <v>3</v>
      </c>
      <c r="P11" s="20">
        <v>48760.15</v>
      </c>
      <c r="Q11" s="20">
        <v>11</v>
      </c>
      <c r="R11" s="20">
        <v>43691.44</v>
      </c>
      <c r="S11" s="20">
        <v>3</v>
      </c>
      <c r="T11" s="20">
        <v>17970.02</v>
      </c>
      <c r="U11" s="20">
        <v>26</v>
      </c>
      <c r="V11" s="20">
        <v>103990.67</v>
      </c>
      <c r="W11" s="26">
        <f t="shared" si="0"/>
        <v>386</v>
      </c>
      <c r="X11" s="26">
        <f t="shared" si="1"/>
        <v>2245025.1199999996</v>
      </c>
      <c r="Y11" s="27">
        <f>K17-W11</f>
        <v>138</v>
      </c>
      <c r="Z11" s="27">
        <f>L17-X11</f>
        <v>697248.23000000045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12</v>
      </c>
      <c r="C12" s="20">
        <v>157</v>
      </c>
      <c r="D12" s="20">
        <v>717731.5</v>
      </c>
      <c r="E12" s="20">
        <v>11</v>
      </c>
      <c r="F12" s="20">
        <v>89817.97</v>
      </c>
      <c r="G12" s="20">
        <v>133</v>
      </c>
      <c r="H12" s="20">
        <v>422581.13</v>
      </c>
      <c r="I12" s="20">
        <v>98</v>
      </c>
      <c r="J12" s="20">
        <v>527081.12</v>
      </c>
      <c r="K12" s="20">
        <v>56</v>
      </c>
      <c r="L12" s="20">
        <v>316015.55</v>
      </c>
      <c r="M12" s="28"/>
      <c r="N12" s="28"/>
      <c r="O12" s="20">
        <v>11</v>
      </c>
      <c r="P12" s="20">
        <v>91450.13</v>
      </c>
      <c r="Q12" s="20">
        <v>14</v>
      </c>
      <c r="R12" s="20">
        <v>38371.89</v>
      </c>
      <c r="S12" s="20">
        <v>2</v>
      </c>
      <c r="T12" s="20">
        <v>10450.98</v>
      </c>
      <c r="U12" s="20">
        <v>19</v>
      </c>
      <c r="V12" s="20">
        <v>169990.95</v>
      </c>
      <c r="W12" s="26">
        <f t="shared" si="0"/>
        <v>501</v>
      </c>
      <c r="X12" s="26">
        <f t="shared" si="1"/>
        <v>2383491.2200000007</v>
      </c>
      <c r="Y12" s="27">
        <f>M17-W12</f>
        <v>-318</v>
      </c>
      <c r="Z12" s="27">
        <f>N17-X12</f>
        <v>-1396595.9600000007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13</v>
      </c>
      <c r="C13" s="20">
        <v>68</v>
      </c>
      <c r="D13" s="20">
        <v>390622.51</v>
      </c>
      <c r="E13" s="20">
        <v>9</v>
      </c>
      <c r="F13" s="20">
        <v>21881.05</v>
      </c>
      <c r="G13" s="20">
        <v>46</v>
      </c>
      <c r="H13" s="20">
        <v>212461.47</v>
      </c>
      <c r="I13" s="20">
        <v>49</v>
      </c>
      <c r="J13" s="20">
        <v>192925.22</v>
      </c>
      <c r="K13" s="20">
        <v>23</v>
      </c>
      <c r="L13" s="20">
        <v>112156.16</v>
      </c>
      <c r="M13" s="20">
        <v>6</v>
      </c>
      <c r="N13" s="20">
        <v>23254.68</v>
      </c>
      <c r="O13" s="28"/>
      <c r="P13" s="28"/>
      <c r="Q13" s="20">
        <v>9</v>
      </c>
      <c r="R13" s="20">
        <v>24891.51</v>
      </c>
      <c r="S13" s="20">
        <v>9</v>
      </c>
      <c r="T13" s="20">
        <v>151036.79999999999</v>
      </c>
      <c r="U13" s="20">
        <v>5</v>
      </c>
      <c r="V13" s="20">
        <v>86986.55</v>
      </c>
      <c r="W13" s="26">
        <f t="shared" si="0"/>
        <v>224</v>
      </c>
      <c r="X13" s="26">
        <f t="shared" si="1"/>
        <v>1216215.9500000002</v>
      </c>
      <c r="Y13" s="27">
        <f>O17-W13</f>
        <v>-39</v>
      </c>
      <c r="Z13" s="27">
        <f>P17-X13</f>
        <v>549817.14000000013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16</v>
      </c>
      <c r="C14" s="20">
        <v>127</v>
      </c>
      <c r="D14" s="20">
        <v>510017.35</v>
      </c>
      <c r="E14" s="20">
        <v>16</v>
      </c>
      <c r="F14" s="20">
        <v>45544.69</v>
      </c>
      <c r="G14" s="20">
        <v>81</v>
      </c>
      <c r="H14" s="20">
        <v>209943.23</v>
      </c>
      <c r="I14" s="20">
        <v>100</v>
      </c>
      <c r="J14" s="20">
        <v>425378.48</v>
      </c>
      <c r="K14" s="20">
        <v>37</v>
      </c>
      <c r="L14" s="20">
        <v>110747.46</v>
      </c>
      <c r="M14" s="20">
        <v>17</v>
      </c>
      <c r="N14" s="20">
        <v>43331.360000000001</v>
      </c>
      <c r="O14" s="20">
        <v>11</v>
      </c>
      <c r="P14" s="20">
        <v>18982.29</v>
      </c>
      <c r="Q14" s="28"/>
      <c r="R14" s="28"/>
      <c r="S14" s="20">
        <v>4</v>
      </c>
      <c r="T14" s="20">
        <v>12325.97</v>
      </c>
      <c r="U14" s="20">
        <v>10</v>
      </c>
      <c r="V14" s="20">
        <v>74032.95</v>
      </c>
      <c r="W14" s="26">
        <f t="shared" si="0"/>
        <v>403</v>
      </c>
      <c r="X14" s="26">
        <f t="shared" si="1"/>
        <v>1450303.78</v>
      </c>
      <c r="Y14" s="27">
        <f>Q17-W14</f>
        <v>-251</v>
      </c>
      <c r="Z14" s="27">
        <f>R17-X14</f>
        <v>-872284.70000000007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18</v>
      </c>
      <c r="C15" s="21">
        <v>69</v>
      </c>
      <c r="D15" s="24">
        <v>363581.14</v>
      </c>
      <c r="E15" s="21">
        <v>8</v>
      </c>
      <c r="F15" s="24">
        <v>30514.880000000001</v>
      </c>
      <c r="G15" s="21">
        <v>38</v>
      </c>
      <c r="H15" s="24">
        <v>137214.09</v>
      </c>
      <c r="I15" s="21">
        <v>35</v>
      </c>
      <c r="J15" s="24">
        <v>165343.72</v>
      </c>
      <c r="K15" s="21">
        <v>14</v>
      </c>
      <c r="L15" s="24">
        <v>85431.29</v>
      </c>
      <c r="M15" s="21">
        <v>7</v>
      </c>
      <c r="N15" s="24">
        <v>11534.52</v>
      </c>
      <c r="O15" s="21">
        <v>58</v>
      </c>
      <c r="P15" s="24">
        <v>1093891.3700000001</v>
      </c>
      <c r="Q15" s="21">
        <v>10</v>
      </c>
      <c r="R15" s="24">
        <v>17423.759999999998</v>
      </c>
      <c r="S15" s="28"/>
      <c r="T15" s="28"/>
      <c r="U15" s="20">
        <v>7</v>
      </c>
      <c r="V15" s="20">
        <v>71681.17</v>
      </c>
      <c r="W15" s="26">
        <f t="shared" ref="W15:W16" si="2">C15+E15+G15+I15+K15+M15+O15+Q15+S15+U15</f>
        <v>246</v>
      </c>
      <c r="X15" s="26">
        <f t="shared" ref="X15:X16" si="3">D15+F15+H15+J15+L15+N15+P15+R15+T15+V15</f>
        <v>1976615.9400000002</v>
      </c>
      <c r="Y15" s="27">
        <f>S17-W15</f>
        <v>-156</v>
      </c>
      <c r="Z15" s="27">
        <f>T17-X15</f>
        <v>-791439.4600000002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22" t="s">
        <v>15</v>
      </c>
      <c r="C16" s="21">
        <v>53</v>
      </c>
      <c r="D16" s="24">
        <v>170549.91</v>
      </c>
      <c r="E16" s="21">
        <v>9</v>
      </c>
      <c r="F16" s="24">
        <v>22790.39</v>
      </c>
      <c r="G16" s="21">
        <v>63</v>
      </c>
      <c r="H16" s="24">
        <v>245946.71</v>
      </c>
      <c r="I16" s="21">
        <v>35</v>
      </c>
      <c r="J16" s="24">
        <v>84501.440000000002</v>
      </c>
      <c r="K16" s="21">
        <v>15</v>
      </c>
      <c r="L16" s="24">
        <v>48446.02</v>
      </c>
      <c r="M16" s="21">
        <v>3</v>
      </c>
      <c r="N16" s="24">
        <v>11114.29</v>
      </c>
      <c r="O16" s="21">
        <v>8</v>
      </c>
      <c r="P16" s="24">
        <v>28819.5</v>
      </c>
      <c r="Q16" s="21">
        <v>7</v>
      </c>
      <c r="R16" s="24">
        <v>17946.66</v>
      </c>
      <c r="S16" s="24">
        <v>3</v>
      </c>
      <c r="T16" s="24">
        <v>8654.91</v>
      </c>
      <c r="U16" s="28"/>
      <c r="V16" s="28"/>
      <c r="W16" s="27">
        <f t="shared" si="2"/>
        <v>196</v>
      </c>
      <c r="X16" s="27">
        <f t="shared" si="3"/>
        <v>638769.83000000007</v>
      </c>
      <c r="Y16" s="27">
        <f>U17-W16</f>
        <v>41</v>
      </c>
      <c r="Z16" s="27">
        <f>V17-X16</f>
        <v>748495.51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1682</v>
      </c>
      <c r="D17" s="25">
        <f t="shared" si="4"/>
        <v>9037010.3100000005</v>
      </c>
      <c r="E17" s="25">
        <f t="shared" si="4"/>
        <v>246</v>
      </c>
      <c r="F17" s="25">
        <f t="shared" si="4"/>
        <v>1262178.6299999997</v>
      </c>
      <c r="G17" s="25">
        <f t="shared" si="4"/>
        <v>1222</v>
      </c>
      <c r="H17" s="25">
        <f t="shared" si="4"/>
        <v>5597607.1700000009</v>
      </c>
      <c r="I17" s="25">
        <f t="shared" si="4"/>
        <v>1145</v>
      </c>
      <c r="J17" s="25">
        <f t="shared" si="4"/>
        <v>6062633.1099999994</v>
      </c>
      <c r="K17" s="25">
        <f t="shared" si="4"/>
        <v>524</v>
      </c>
      <c r="L17" s="25">
        <f t="shared" si="4"/>
        <v>2942273.35</v>
      </c>
      <c r="M17" s="25">
        <f t="shared" si="4"/>
        <v>183</v>
      </c>
      <c r="N17" s="25">
        <f t="shared" si="4"/>
        <v>986895.26</v>
      </c>
      <c r="O17" s="25">
        <f t="shared" si="4"/>
        <v>185</v>
      </c>
      <c r="P17" s="25">
        <f t="shared" si="4"/>
        <v>1766033.0900000003</v>
      </c>
      <c r="Q17" s="25">
        <f t="shared" si="4"/>
        <v>152</v>
      </c>
      <c r="R17" s="25">
        <f t="shared" si="4"/>
        <v>578019.07999999996</v>
      </c>
      <c r="S17" s="25">
        <f t="shared" si="4"/>
        <v>90</v>
      </c>
      <c r="T17" s="25">
        <f t="shared" si="4"/>
        <v>1185176.48</v>
      </c>
      <c r="U17" s="25">
        <f t="shared" si="4"/>
        <v>237</v>
      </c>
      <c r="V17" s="25">
        <f t="shared" si="4"/>
        <v>1387265.34</v>
      </c>
      <c r="W17" s="25">
        <f t="shared" si="4"/>
        <v>5666</v>
      </c>
      <c r="X17" s="25">
        <f t="shared" si="4"/>
        <v>30805091.82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96" ht="18.75" x14ac:dyDescent="0.3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37" t="s">
        <v>5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9</v>
      </c>
      <c r="H5" s="39"/>
      <c r="I5" s="39" t="s">
        <v>10</v>
      </c>
      <c r="J5" s="39"/>
      <c r="K5" s="39" t="s">
        <v>11</v>
      </c>
      <c r="L5" s="39"/>
      <c r="M5" s="39" t="s">
        <v>12</v>
      </c>
      <c r="N5" s="39"/>
      <c r="O5" s="39" t="s">
        <v>13</v>
      </c>
      <c r="P5" s="39"/>
      <c r="Q5" s="39" t="s">
        <v>14</v>
      </c>
      <c r="R5" s="39"/>
      <c r="S5" s="39" t="s">
        <v>19</v>
      </c>
      <c r="T5" s="39"/>
      <c r="U5" s="39" t="s">
        <v>15</v>
      </c>
      <c r="V5" s="39"/>
      <c r="W5" s="38" t="s">
        <v>0</v>
      </c>
      <c r="X5" s="38"/>
      <c r="Y5" s="36" t="s">
        <v>6</v>
      </c>
      <c r="Z5" s="3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2" t="s">
        <v>2</v>
      </c>
      <c r="V6" s="32" t="s">
        <v>3</v>
      </c>
      <c r="W6" s="34" t="s">
        <v>2</v>
      </c>
      <c r="X6" s="34" t="s">
        <v>3</v>
      </c>
      <c r="Y6" s="33" t="s">
        <v>2</v>
      </c>
      <c r="Z6" s="33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28"/>
      <c r="D7" s="28"/>
      <c r="E7" s="20">
        <v>144</v>
      </c>
      <c r="F7" s="20">
        <v>849684.4</v>
      </c>
      <c r="G7" s="20">
        <v>728</v>
      </c>
      <c r="H7" s="20">
        <v>3338107.5300000003</v>
      </c>
      <c r="I7" s="20">
        <v>684</v>
      </c>
      <c r="J7" s="20">
        <v>4099339.62</v>
      </c>
      <c r="K7" s="20">
        <v>367</v>
      </c>
      <c r="L7" s="20">
        <v>2481226.84</v>
      </c>
      <c r="M7" s="20">
        <v>110</v>
      </c>
      <c r="N7" s="20">
        <v>718990.19</v>
      </c>
      <c r="O7" s="20">
        <v>39</v>
      </c>
      <c r="P7" s="20">
        <v>255753.92</v>
      </c>
      <c r="Q7" s="20">
        <v>72</v>
      </c>
      <c r="R7" s="20">
        <v>296953.15999999997</v>
      </c>
      <c r="S7" s="20">
        <v>42</v>
      </c>
      <c r="T7" s="20">
        <v>371957.93</v>
      </c>
      <c r="U7" s="20">
        <v>116</v>
      </c>
      <c r="V7" s="20">
        <v>631760.97</v>
      </c>
      <c r="W7" s="26">
        <v>2302</v>
      </c>
      <c r="X7" s="26">
        <f>D7+F7+H7+J7+L7+N7+P7+R7+T7+V7</f>
        <v>13043774.560000001</v>
      </c>
      <c r="Y7" s="27">
        <f>C17-W7</f>
        <v>1164</v>
      </c>
      <c r="Z7" s="27">
        <f>D17-X7</f>
        <v>5463666.889999995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468</v>
      </c>
      <c r="D8" s="20">
        <v>2868772.79</v>
      </c>
      <c r="E8" s="28"/>
      <c r="F8" s="28"/>
      <c r="G8" s="20">
        <v>342</v>
      </c>
      <c r="H8" s="20">
        <v>1499782.4700000002</v>
      </c>
      <c r="I8" s="20">
        <v>270</v>
      </c>
      <c r="J8" s="20">
        <v>1671996.12</v>
      </c>
      <c r="K8" s="20">
        <v>117</v>
      </c>
      <c r="L8" s="20">
        <v>676567.95</v>
      </c>
      <c r="M8" s="20">
        <v>21</v>
      </c>
      <c r="N8" s="20">
        <v>106216.43</v>
      </c>
      <c r="O8" s="20">
        <v>32</v>
      </c>
      <c r="P8" s="20">
        <v>140989.16</v>
      </c>
      <c r="Q8" s="20">
        <v>19</v>
      </c>
      <c r="R8" s="20">
        <v>80584.31</v>
      </c>
      <c r="S8" s="20">
        <v>30</v>
      </c>
      <c r="T8" s="20">
        <v>744080.63</v>
      </c>
      <c r="U8" s="20">
        <v>48</v>
      </c>
      <c r="V8" s="20">
        <v>197069.16</v>
      </c>
      <c r="W8" s="26">
        <v>1347</v>
      </c>
      <c r="X8" s="26">
        <f t="shared" ref="W8:X16" si="0">D8+F8+H8+J8+L8+N8+P8+R8+T8+V8</f>
        <v>7986059.0199999996</v>
      </c>
      <c r="Y8" s="27">
        <f>E17-W8</f>
        <v>-745</v>
      </c>
      <c r="Z8" s="27">
        <f>F17-X8</f>
        <v>-5000054.6500000004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9</v>
      </c>
      <c r="C9" s="20">
        <v>987</v>
      </c>
      <c r="D9" s="20">
        <v>5807212.3200000003</v>
      </c>
      <c r="E9" s="20">
        <v>165</v>
      </c>
      <c r="F9" s="20">
        <v>725934.11</v>
      </c>
      <c r="G9" s="28"/>
      <c r="H9" s="28"/>
      <c r="I9" s="20">
        <v>585</v>
      </c>
      <c r="J9" s="20">
        <v>3400030.91</v>
      </c>
      <c r="K9" s="20">
        <v>248</v>
      </c>
      <c r="L9" s="20">
        <v>1591951.5499999998</v>
      </c>
      <c r="M9" s="20">
        <v>86</v>
      </c>
      <c r="N9" s="20">
        <v>487227.15</v>
      </c>
      <c r="O9" s="20">
        <v>60</v>
      </c>
      <c r="P9" s="20">
        <v>367185.35000000003</v>
      </c>
      <c r="Q9" s="20">
        <v>71</v>
      </c>
      <c r="R9" s="20">
        <v>303653.41000000003</v>
      </c>
      <c r="S9" s="20">
        <v>40</v>
      </c>
      <c r="T9" s="20">
        <v>374923.33</v>
      </c>
      <c r="U9" s="20">
        <v>115</v>
      </c>
      <c r="V9" s="20">
        <v>565743.15</v>
      </c>
      <c r="W9" s="26">
        <v>2357</v>
      </c>
      <c r="X9" s="26">
        <f t="shared" si="0"/>
        <v>13623861.280000001</v>
      </c>
      <c r="Y9" s="27">
        <f>G17-W9</f>
        <v>114</v>
      </c>
      <c r="Z9" s="27">
        <f>H17-X9</f>
        <v>-3354864.2800000012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10</v>
      </c>
      <c r="C10" s="20">
        <v>685</v>
      </c>
      <c r="D10" s="20">
        <v>3625201.81</v>
      </c>
      <c r="E10" s="20">
        <v>116</v>
      </c>
      <c r="F10" s="20">
        <v>672529.05</v>
      </c>
      <c r="G10" s="20">
        <v>480</v>
      </c>
      <c r="H10" s="20">
        <v>1913899.75</v>
      </c>
      <c r="I10" s="28"/>
      <c r="J10" s="28"/>
      <c r="K10" s="20">
        <v>205</v>
      </c>
      <c r="L10" s="20">
        <v>1061592.8600000001</v>
      </c>
      <c r="M10" s="20">
        <v>58</v>
      </c>
      <c r="N10" s="20">
        <v>333823.62</v>
      </c>
      <c r="O10" s="20">
        <v>54</v>
      </c>
      <c r="P10" s="20">
        <v>330486.7</v>
      </c>
      <c r="Q10" s="20">
        <v>49</v>
      </c>
      <c r="R10" s="20">
        <v>174879.97999999998</v>
      </c>
      <c r="S10" s="20">
        <v>50</v>
      </c>
      <c r="T10" s="20">
        <v>355135.2</v>
      </c>
      <c r="U10" s="20">
        <v>95</v>
      </c>
      <c r="V10" s="20">
        <v>394350.44</v>
      </c>
      <c r="W10" s="26">
        <v>1792</v>
      </c>
      <c r="X10" s="26">
        <f t="shared" si="0"/>
        <v>8861899.4100000001</v>
      </c>
      <c r="Y10" s="27">
        <f>I17-W10</f>
        <v>606</v>
      </c>
      <c r="Z10" s="27">
        <f>J17-X10</f>
        <v>4011703.1199999973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11</v>
      </c>
      <c r="C11" s="20">
        <v>320</v>
      </c>
      <c r="D11" s="20">
        <v>1826596.98</v>
      </c>
      <c r="E11" s="20">
        <v>42</v>
      </c>
      <c r="F11" s="20">
        <v>196728.94</v>
      </c>
      <c r="G11" s="20">
        <v>188</v>
      </c>
      <c r="H11" s="20">
        <v>1184775.3500000001</v>
      </c>
      <c r="I11" s="20">
        <v>151</v>
      </c>
      <c r="J11" s="20">
        <v>730770.82000000007</v>
      </c>
      <c r="K11" s="28"/>
      <c r="L11" s="28"/>
      <c r="M11" s="20">
        <v>40</v>
      </c>
      <c r="N11" s="20">
        <v>216042.23999999999</v>
      </c>
      <c r="O11" s="20">
        <v>11</v>
      </c>
      <c r="P11" s="20">
        <v>55982.340000000004</v>
      </c>
      <c r="Q11" s="20">
        <v>19</v>
      </c>
      <c r="R11" s="20">
        <v>65545.36</v>
      </c>
      <c r="S11" s="20">
        <v>20</v>
      </c>
      <c r="T11" s="20">
        <v>191350.74</v>
      </c>
      <c r="U11" s="20">
        <v>44</v>
      </c>
      <c r="V11" s="20">
        <v>142817.29999999999</v>
      </c>
      <c r="W11" s="26">
        <v>835</v>
      </c>
      <c r="X11" s="26">
        <f t="shared" si="0"/>
        <v>4610610.07</v>
      </c>
      <c r="Y11" s="27">
        <f>K17-W11</f>
        <v>387</v>
      </c>
      <c r="Z11" s="27">
        <f>L17-X11</f>
        <v>2571228.9300000006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12</v>
      </c>
      <c r="C12" s="20">
        <v>340</v>
      </c>
      <c r="D12" s="20">
        <v>1669753.0699999998</v>
      </c>
      <c r="E12" s="20">
        <v>35</v>
      </c>
      <c r="F12" s="20">
        <v>230891.71</v>
      </c>
      <c r="G12" s="20">
        <v>240</v>
      </c>
      <c r="H12" s="20">
        <v>722688.76</v>
      </c>
      <c r="I12" s="20">
        <v>240</v>
      </c>
      <c r="J12" s="20">
        <v>1177663.8399999999</v>
      </c>
      <c r="K12" s="20">
        <v>116</v>
      </c>
      <c r="L12" s="20">
        <v>652487.11</v>
      </c>
      <c r="M12" s="28"/>
      <c r="N12" s="28"/>
      <c r="O12" s="20">
        <v>26</v>
      </c>
      <c r="P12" s="20">
        <v>152795.94</v>
      </c>
      <c r="Q12" s="20">
        <v>25</v>
      </c>
      <c r="R12" s="20">
        <v>55333.75</v>
      </c>
      <c r="S12" s="20">
        <v>14</v>
      </c>
      <c r="T12" s="20">
        <v>25789.55</v>
      </c>
      <c r="U12" s="20">
        <v>33</v>
      </c>
      <c r="V12" s="20">
        <v>207731.86000000002</v>
      </c>
      <c r="W12" s="26">
        <v>1069</v>
      </c>
      <c r="X12" s="26">
        <f t="shared" si="0"/>
        <v>4895135.5900000008</v>
      </c>
      <c r="Y12" s="27">
        <f>M17-W12</f>
        <v>-685</v>
      </c>
      <c r="Z12" s="27">
        <f>N17-X12</f>
        <v>-2773430.8200000008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13</v>
      </c>
      <c r="C13" s="20">
        <v>150</v>
      </c>
      <c r="D13" s="20">
        <v>769994.02</v>
      </c>
      <c r="E13" s="20">
        <v>25</v>
      </c>
      <c r="F13" s="20">
        <v>59096.759999999995</v>
      </c>
      <c r="G13" s="20">
        <v>107</v>
      </c>
      <c r="H13" s="20">
        <v>406370.14</v>
      </c>
      <c r="I13" s="20">
        <v>119</v>
      </c>
      <c r="J13" s="20">
        <v>466407.68999999994</v>
      </c>
      <c r="K13" s="20">
        <v>49</v>
      </c>
      <c r="L13" s="20">
        <v>245036.61000000002</v>
      </c>
      <c r="M13" s="20">
        <v>15</v>
      </c>
      <c r="N13" s="20">
        <v>95371.68</v>
      </c>
      <c r="O13" s="28"/>
      <c r="P13" s="28"/>
      <c r="Q13" s="20">
        <v>14</v>
      </c>
      <c r="R13" s="20">
        <v>35497.14</v>
      </c>
      <c r="S13" s="20">
        <v>27</v>
      </c>
      <c r="T13" s="20">
        <v>361836.4</v>
      </c>
      <c r="U13" s="20">
        <v>14</v>
      </c>
      <c r="V13" s="20">
        <v>97380.790000000008</v>
      </c>
      <c r="W13" s="26">
        <v>520</v>
      </c>
      <c r="X13" s="26">
        <f t="shared" si="0"/>
        <v>2536991.23</v>
      </c>
      <c r="Y13" s="27">
        <f>O17-W13</f>
        <v>-199</v>
      </c>
      <c r="Z13" s="27">
        <f>P17-X13</f>
        <v>-2859.6800000001676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16</v>
      </c>
      <c r="C14" s="20">
        <v>276</v>
      </c>
      <c r="D14" s="20">
        <v>1013268.4099999999</v>
      </c>
      <c r="E14" s="20">
        <v>43</v>
      </c>
      <c r="F14" s="20">
        <v>149392.01</v>
      </c>
      <c r="G14" s="20">
        <v>189</v>
      </c>
      <c r="H14" s="20">
        <v>497193.36</v>
      </c>
      <c r="I14" s="20">
        <v>187</v>
      </c>
      <c r="J14" s="20">
        <v>734075.04</v>
      </c>
      <c r="K14" s="20">
        <v>64</v>
      </c>
      <c r="L14" s="20">
        <v>216032.91</v>
      </c>
      <c r="M14" s="20">
        <v>30</v>
      </c>
      <c r="N14" s="20">
        <v>87687.41</v>
      </c>
      <c r="O14" s="20">
        <v>17</v>
      </c>
      <c r="P14" s="20">
        <v>33480.42</v>
      </c>
      <c r="Q14" s="28"/>
      <c r="R14" s="28"/>
      <c r="S14" s="20">
        <v>15</v>
      </c>
      <c r="T14" s="20">
        <v>48785.43</v>
      </c>
      <c r="U14" s="20">
        <v>21</v>
      </c>
      <c r="V14" s="20">
        <v>105471.85</v>
      </c>
      <c r="W14" s="26">
        <v>842</v>
      </c>
      <c r="X14" s="26">
        <f t="shared" si="0"/>
        <v>2885386.8400000003</v>
      </c>
      <c r="Y14" s="27">
        <f>Q17-W14</f>
        <v>-545</v>
      </c>
      <c r="Z14" s="27">
        <f>R17-X14</f>
        <v>-1794864.3700000003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18</v>
      </c>
      <c r="C15" s="21">
        <v>142</v>
      </c>
      <c r="D15" s="24">
        <v>657366.97</v>
      </c>
      <c r="E15" s="21">
        <v>18</v>
      </c>
      <c r="F15" s="24">
        <v>74648.930000000008</v>
      </c>
      <c r="G15" s="21">
        <v>74</v>
      </c>
      <c r="H15" s="24">
        <v>268113.88</v>
      </c>
      <c r="I15" s="21">
        <v>86</v>
      </c>
      <c r="J15" s="24">
        <v>342303.04000000004</v>
      </c>
      <c r="K15" s="21">
        <v>27</v>
      </c>
      <c r="L15" s="24">
        <v>109527.54</v>
      </c>
      <c r="M15" s="21">
        <v>15</v>
      </c>
      <c r="N15" s="24">
        <v>35783.800000000003</v>
      </c>
      <c r="O15" s="21">
        <v>64</v>
      </c>
      <c r="P15" s="24">
        <v>1114422.1300000001</v>
      </c>
      <c r="Q15" s="21">
        <v>18</v>
      </c>
      <c r="R15" s="24">
        <v>44116.47</v>
      </c>
      <c r="S15" s="28"/>
      <c r="T15" s="28"/>
      <c r="U15" s="20">
        <v>18</v>
      </c>
      <c r="V15" s="20">
        <v>98716.75</v>
      </c>
      <c r="W15" s="26">
        <v>462</v>
      </c>
      <c r="X15" s="26">
        <f t="shared" si="0"/>
        <v>2744999.5100000002</v>
      </c>
      <c r="Y15" s="27">
        <f>S17-W15</f>
        <v>-219</v>
      </c>
      <c r="Z15" s="27">
        <f>T17-X15</f>
        <v>-237711.6799999997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22" t="s">
        <v>15</v>
      </c>
      <c r="C16" s="21">
        <v>98</v>
      </c>
      <c r="D16" s="24">
        <v>269275.08</v>
      </c>
      <c r="E16" s="21">
        <v>14</v>
      </c>
      <c r="F16" s="24">
        <v>27098.46</v>
      </c>
      <c r="G16" s="21">
        <v>123</v>
      </c>
      <c r="H16" s="24">
        <v>438065.76</v>
      </c>
      <c r="I16" s="21">
        <v>76</v>
      </c>
      <c r="J16" s="24">
        <v>251015.45</v>
      </c>
      <c r="K16" s="21">
        <v>29</v>
      </c>
      <c r="L16" s="24">
        <v>147415.63</v>
      </c>
      <c r="M16" s="21">
        <v>9</v>
      </c>
      <c r="N16" s="24">
        <v>40562.25</v>
      </c>
      <c r="O16" s="21">
        <v>18</v>
      </c>
      <c r="P16" s="24">
        <v>83035.59</v>
      </c>
      <c r="Q16" s="21">
        <v>10</v>
      </c>
      <c r="R16" s="24">
        <v>33958.89</v>
      </c>
      <c r="S16" s="24">
        <v>5</v>
      </c>
      <c r="T16" s="24">
        <v>33428.619999999995</v>
      </c>
      <c r="U16" s="28"/>
      <c r="V16" s="28"/>
      <c r="W16" s="27">
        <v>382</v>
      </c>
      <c r="X16" s="27">
        <f t="shared" si="0"/>
        <v>1323855.73</v>
      </c>
      <c r="Y16" s="27">
        <f>U17-W16</f>
        <v>122</v>
      </c>
      <c r="Z16" s="27">
        <f>V17-X16</f>
        <v>1117186.54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1">SUM(C7:C16)</f>
        <v>3466</v>
      </c>
      <c r="D17" s="25">
        <f t="shared" si="1"/>
        <v>18507441.449999996</v>
      </c>
      <c r="E17" s="25">
        <f t="shared" si="1"/>
        <v>602</v>
      </c>
      <c r="F17" s="25">
        <f t="shared" si="1"/>
        <v>2986004.3699999996</v>
      </c>
      <c r="G17" s="25">
        <f t="shared" si="1"/>
        <v>2471</v>
      </c>
      <c r="H17" s="25">
        <f t="shared" si="1"/>
        <v>10268997</v>
      </c>
      <c r="I17" s="25">
        <f t="shared" si="1"/>
        <v>2398</v>
      </c>
      <c r="J17" s="25">
        <f t="shared" si="1"/>
        <v>12873602.529999997</v>
      </c>
      <c r="K17" s="25">
        <f t="shared" si="1"/>
        <v>1222</v>
      </c>
      <c r="L17" s="25">
        <f t="shared" si="1"/>
        <v>7181839.0000000009</v>
      </c>
      <c r="M17" s="25">
        <f t="shared" si="1"/>
        <v>384</v>
      </c>
      <c r="N17" s="25">
        <f t="shared" si="1"/>
        <v>2121704.77</v>
      </c>
      <c r="O17" s="25">
        <f t="shared" si="1"/>
        <v>321</v>
      </c>
      <c r="P17" s="25">
        <f t="shared" si="1"/>
        <v>2534131.5499999998</v>
      </c>
      <c r="Q17" s="25">
        <f t="shared" si="1"/>
        <v>297</v>
      </c>
      <c r="R17" s="25">
        <f t="shared" si="1"/>
        <v>1090522.47</v>
      </c>
      <c r="S17" s="25">
        <f t="shared" si="1"/>
        <v>243</v>
      </c>
      <c r="T17" s="25">
        <f t="shared" si="1"/>
        <v>2507287.8300000005</v>
      </c>
      <c r="U17" s="25">
        <f t="shared" si="1"/>
        <v>504</v>
      </c>
      <c r="V17" s="25">
        <f t="shared" si="1"/>
        <v>2441042.27</v>
      </c>
      <c r="W17" s="25">
        <f t="shared" si="1"/>
        <v>11908</v>
      </c>
      <c r="X17" s="25">
        <f t="shared" si="1"/>
        <v>62512573.239999995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7:A16"/>
    <mergeCell ref="A19:Z19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II-rо тримесечие 2025 г.</vt:lpstr>
      <vt:lpstr>ППФ - I-во полугодие 2025 г.</vt:lpstr>
      <vt:lpstr>'ППФ - II-rо тримесечие 2025 г.'!Print_Area</vt:lpstr>
      <vt:lpstr>'ППФ - I-во полугодие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2024-08-21T11:20:01Z</cp:lastPrinted>
  <dcterms:created xsi:type="dcterms:W3CDTF">2004-05-22T18:25:26Z</dcterms:created>
  <dcterms:modified xsi:type="dcterms:W3CDTF">2025-08-27T11:54:00Z</dcterms:modified>
</cp:coreProperties>
</file>