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.zhelev\Desktop\"/>
    </mc:Choice>
  </mc:AlternateContent>
  <bookViews>
    <workbookView xWindow="0" yWindow="0" windowWidth="28800" windowHeight="11400"/>
  </bookViews>
  <sheets>
    <sheet name="Доходност 30.06.2023-30.06.2025" sheetId="1" r:id="rId1"/>
  </sheets>
  <definedNames>
    <definedName name="_xlnm.Print_Area" localSheetId="0">'Доходност 30.06.2023-30.06.2025'!$A$1:$S$78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J50" i="1"/>
  <c r="J27" i="1"/>
  <c r="G6" i="1"/>
  <c r="H15" i="1"/>
  <c r="F15" i="1"/>
  <c r="H14" i="1"/>
  <c r="G14" i="1"/>
  <c r="F14" i="1"/>
  <c r="H13" i="1"/>
  <c r="F13" i="1"/>
  <c r="H12" i="1"/>
  <c r="G12" i="1"/>
  <c r="F12" i="1"/>
  <c r="H11" i="1"/>
  <c r="F11" i="1"/>
  <c r="H10" i="1"/>
  <c r="G10" i="1"/>
  <c r="F10" i="1"/>
  <c r="H9" i="1"/>
  <c r="F9" i="1"/>
  <c r="H8" i="1"/>
  <c r="G8" i="1"/>
  <c r="F8" i="1"/>
  <c r="H7" i="1"/>
  <c r="F7" i="1"/>
  <c r="H6" i="1"/>
  <c r="F6" i="1"/>
  <c r="K5" i="1"/>
  <c r="K4" i="1"/>
  <c r="J4" i="1"/>
  <c r="K6" i="1" l="1"/>
  <c r="G16" i="1"/>
  <c r="K49" i="1"/>
  <c r="G7" i="1"/>
  <c r="G9" i="1"/>
  <c r="G11" i="1"/>
  <c r="G13" i="1"/>
  <c r="G15" i="1"/>
  <c r="F52" i="1"/>
  <c r="F53" i="1"/>
  <c r="F54" i="1"/>
  <c r="F55" i="1"/>
  <c r="F56" i="1"/>
  <c r="F57" i="1"/>
  <c r="F58" i="1"/>
  <c r="F59" i="1"/>
  <c r="F60" i="1"/>
  <c r="G37" i="1" l="1"/>
  <c r="G35" i="1"/>
  <c r="G33" i="1"/>
  <c r="G31" i="1"/>
  <c r="G29" i="1"/>
  <c r="G38" i="1"/>
  <c r="G36" i="1"/>
  <c r="G34" i="1"/>
  <c r="G32" i="1"/>
  <c r="G30" i="1"/>
  <c r="K29" i="1"/>
  <c r="F37" i="1" l="1"/>
  <c r="F35" i="1"/>
  <c r="F33" i="1"/>
  <c r="F31" i="1"/>
  <c r="F29" i="1"/>
  <c r="K28" i="1"/>
  <c r="F38" i="1"/>
  <c r="F36" i="1"/>
  <c r="F34" i="1"/>
  <c r="F32" i="1"/>
  <c r="F30" i="1"/>
  <c r="H29" i="1" l="1"/>
  <c r="H38" i="1"/>
  <c r="H36" i="1"/>
  <c r="H34" i="1"/>
  <c r="H32" i="1"/>
  <c r="H30" i="1"/>
  <c r="H37" i="1"/>
  <c r="H35" i="1"/>
  <c r="H33" i="1"/>
  <c r="H31" i="1"/>
  <c r="K27" i="1"/>
</calcChain>
</file>

<file path=xl/sharedStrings.xml><?xml version="1.0" encoding="utf-8"?>
<sst xmlns="http://schemas.openxmlformats.org/spreadsheetml/2006/main" count="75" uniqueCount="53">
  <si>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</si>
  <si>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</si>
  <si>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</si>
  <si>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</si>
  <si>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</si>
  <si>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</si>
  <si>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</si>
  <si>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</si>
  <si>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</si>
  <si>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</si>
  <si>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</si>
  <si>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</si>
  <si>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</si>
  <si>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</si>
  <si>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УПФ "ДаллБогг: Живот и Здраве"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</si>
  <si>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</si>
  <si>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</si>
  <si>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</si>
  <si>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</si>
  <si>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</si>
  <si>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</si>
  <si>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</si>
  <si>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</si>
  <si>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</si>
  <si>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</si>
  <si>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</si>
  <si>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</si>
  <si>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</si>
  <si>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</si>
  <si>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</si>
  <si>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</si>
  <si>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ППФ "ДаллБогг: Живот и Здраве"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</si>
  <si>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</si>
  <si>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</si>
  <si>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</si>
  <si>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</si>
  <si>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</si>
  <si>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</si>
  <si>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</si>
  <si>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</si>
  <si>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</si>
  <si>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</si>
  <si>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ДПФ "ДаллБогг: Живот и Здраве"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</si>
  <si>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</si>
  <si>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</si>
  <si>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</si>
  <si>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</si>
  <si>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</si>
  <si>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ДОХОДНОСТ НА ФОНДОВЕТЕ ЗА ДОПЪЛНИТЕЛНО ПЕНСИОННО ОСИГУРЯВАНЕ ЗА ПЕРИОДА 30.06.2023 г. - 30.06.2025 г. НА ГОДИШНА БАЗА</t>
  </si>
  <si>
    <t>ДОХОДНОСТ НА УНИВЕРСАЛНИТЕ ПЕНСИОННИ ФОНДОВЕ
ЗА ПЕРИОДА 30.06.2023 г. - 30.06.2025 г.</t>
  </si>
  <si>
    <t>ДОХОДНОСТ НА ПРОФЕСИОНАЛНИТЕ ПЕНСИОННИ ФОНДОВЕ
ЗА ПЕРИОДА 30.06.2023 г. - 30.06.2025 г.</t>
  </si>
  <si>
    <t>ДОХОДНОСТ НА ДОБРОВОЛНИТЕ ПЕНСИОННИ ФОНДОВЕ
ЗА ПЕРИОДА 30.06.2023 г. - 30.06.2025 г.</t>
  </si>
  <si>
    <t>ДОХОДНОСТ НА ДОБРОВОЛНИЯ ПЕНСИОНЕН ФОНД
ПО ПРОФЕСИОНАЛНИ СХЕМИ
ЗА ПЕРИОДА 30.06.2023 г. - 30.06.2025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</si>
</sst>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9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</font>
    <font>
      <sz val="10"/>
      <color indexed="9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99">
    <xf numFmtId="0" fontId="0" fillId="0" borderId="0" xfId="0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0" fontId="1" fillId="2" borderId="0" xfId="0" applyFont="1" applyFill="1"/>
    <xf numFmtId="10" fontId="1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2" fontId="8" fillId="2" borderId="0" xfId="0" applyNumberFormat="1" applyFont="1" applyFill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3" fillId="2" borderId="0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6" xfId="0" applyFont="1" applyFill="1" applyBorder="1" applyAlignment="1"/>
    <xf numFmtId="10" fontId="10" fillId="2" borderId="7" xfId="0" applyNumberFormat="1" applyFont="1" applyFill="1" applyBorder="1" applyAlignment="1">
      <alignment horizontal="right" indent="1"/>
    </xf>
    <xf numFmtId="10" fontId="16" fillId="2" borderId="0" xfId="0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3" fillId="2" borderId="0" xfId="2" applyNumberFormat="1" applyFont="1" applyFill="1" applyBorder="1" applyAlignment="1">
      <alignment horizontal="center"/>
    </xf>
    <xf numFmtId="10" fontId="10" fillId="2" borderId="7" xfId="0" applyNumberFormat="1" applyFont="1" applyFill="1" applyBorder="1" applyAlignment="1">
      <alignment horizontal="right" wrapText="1" indent="1"/>
    </xf>
    <xf numFmtId="10" fontId="22" fillId="2" borderId="0" xfId="1" applyNumberFormat="1" applyFont="1" applyFill="1" applyBorder="1" applyAlignment="1">
      <alignment horizontal="center"/>
    </xf>
    <xf numFmtId="10" fontId="20" fillId="2" borderId="0" xfId="1" applyNumberFormat="1" applyFont="1" applyFill="1" applyBorder="1" applyAlignment="1">
      <alignment horizontal="center"/>
    </xf>
    <xf numFmtId="10" fontId="19" fillId="2" borderId="0" xfId="1" applyNumberFormat="1" applyFont="1" applyFill="1" applyBorder="1" applyAlignment="1">
      <alignment horizontal="center"/>
    </xf>
    <xf numFmtId="10" fontId="10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3" fillId="2" borderId="0" xfId="0" applyFont="1" applyFill="1" applyAlignment="1">
      <alignment horizontal="center"/>
    </xf>
    <xf numFmtId="0" fontId="15" fillId="2" borderId="0" xfId="0" applyFont="1" applyFill="1"/>
    <xf numFmtId="0" fontId="1" fillId="0" borderId="0" xfId="0" applyFont="1" applyFill="1" applyAlignment="1">
      <alignment horizontal="left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wrapText="1"/>
    </xf>
    <xf numFmtId="10" fontId="16" fillId="2" borderId="0" xfId="0" applyNumberFormat="1" applyFont="1" applyFill="1" applyBorder="1" applyAlignment="1">
      <alignment horizontal="right"/>
    </xf>
    <xf numFmtId="10" fontId="12" fillId="2" borderId="0" xfId="0" applyNumberFormat="1" applyFont="1" applyFill="1" applyBorder="1" applyAlignment="1">
      <alignment horizontal="center"/>
    </xf>
    <xf numFmtId="10" fontId="8" fillId="2" borderId="0" xfId="0" applyNumberFormat="1" applyFont="1" applyFill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10" fontId="10" fillId="2" borderId="12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 wrapText="1"/>
    </xf>
    <xf numFmtId="10" fontId="10" fillId="2" borderId="0" xfId="0" applyNumberFormat="1" applyFont="1" applyFill="1" applyBorder="1" applyAlignment="1">
      <alignment horizontal="right"/>
    </xf>
    <xf numFmtId="0" fontId="28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8" fillId="2" borderId="0" xfId="0" applyFont="1" applyFill="1"/>
    <xf numFmtId="0" fontId="9" fillId="2" borderId="0" xfId="0" applyFont="1" applyFill="1" applyBorder="1"/>
    <xf numFmtId="0" fontId="9" fillId="2" borderId="0" xfId="0" applyFont="1" applyFill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right" wrapText="1" indent="1"/>
    </xf>
    <xf numFmtId="0" fontId="10" fillId="2" borderId="6" xfId="0" applyFont="1" applyFill="1" applyBorder="1" applyAlignment="1">
      <alignment horizontal="right" wrapText="1" indent="1"/>
    </xf>
    <xf numFmtId="0" fontId="5" fillId="2" borderId="11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30.06.2023-30.06.2025'!$J$4</c:f>
          <c:strCache>
            <c:ptCount val="1"/>
            <c:pt idx="0">
              <c:v>ДОХОДНОСТ НА УНИВЕРСАЛНИТЕ ПЕНСИОННИ ФОНДОВЕ
ЗА ПЕРИОДА 30.06.2023 г. - 30.06.2025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30.06.2023-30.06.2025'!$B$6:$B$15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30.06.2023-30.06.2025'!$E$6:$E$15</c:f>
              <c:numCache>
                <c:formatCode>0.00%</c:formatCode>
                <c:ptCount val="10"/>
                <c:pt idx="0">
                  <c:v>6.4265089826143429E-2</c:v>
                </c:pt>
                <c:pt idx="1">
                  <c:v>5.1920554307552047E-2</c:v>
                </c:pt>
                <c:pt idx="2">
                  <c:v>6.3783004537325327E-2</c:v>
                </c:pt>
                <c:pt idx="3">
                  <c:v>6.5190488680459513E-2</c:v>
                </c:pt>
                <c:pt idx="4">
                  <c:v>7.1680579543500489E-2</c:v>
                </c:pt>
                <c:pt idx="5">
                  <c:v>5.7596660110607489E-2</c:v>
                </c:pt>
                <c:pt idx="6">
                  <c:v>5.6291399465669745E-2</c:v>
                </c:pt>
                <c:pt idx="7">
                  <c:v>7.9598561093082054E-2</c:v>
                </c:pt>
                <c:pt idx="8">
                  <c:v>4.9834197762488097E-2</c:v>
                </c:pt>
                <c:pt idx="9">
                  <c:v>6.4853854242697739E-2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0-4C78-9E06-C7A756E0BF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30.06.2023-30.06.2025'!$B$6:$B$15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30.06.2023-30.06.2025'!$F$6:$F$15</c:f>
              <c:numCache>
                <c:formatCode>0.00%</c:formatCode>
                <c:ptCount val="10"/>
                <c:pt idx="0">
                  <c:v>6.3564050987564971E-2</c:v>
                </c:pt>
                <c:pt idx="1">
                  <c:v>6.3564050987564971E-2</c:v>
                </c:pt>
                <c:pt idx="2">
                  <c:v>6.3564050987564971E-2</c:v>
                </c:pt>
                <c:pt idx="3">
                  <c:v>6.3564050987564971E-2</c:v>
                </c:pt>
                <c:pt idx="4">
                  <c:v>6.3564050987564971E-2</c:v>
                </c:pt>
                <c:pt idx="5">
                  <c:v>6.3564050987564971E-2</c:v>
                </c:pt>
                <c:pt idx="6">
                  <c:v>6.3564050987564971E-2</c:v>
                </c:pt>
                <c:pt idx="7">
                  <c:v>6.3564050987564971E-2</c:v>
                </c:pt>
                <c:pt idx="8">
                  <c:v>6.3564050987564971E-2</c:v>
                </c:pt>
                <c:pt idx="9">
                  <c:v>6.3564050987564971E-2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0-4C78-9E06-C7A756E0BFE2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30.06.2023-30.06.2025'!$B$6:$B$15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30.06.2023-30.06.2025'!$G$6:$G$15</c:f>
              <c:numCache>
                <c:formatCode>0.00%</c:formatCode>
                <c:ptCount val="10"/>
                <c:pt idx="0">
                  <c:v>3.3564050987564979E-2</c:v>
                </c:pt>
                <c:pt idx="1">
                  <c:v>3.3564050987564979E-2</c:v>
                </c:pt>
                <c:pt idx="2">
                  <c:v>3.3564050987564979E-2</c:v>
                </c:pt>
                <c:pt idx="3">
                  <c:v>3.3564050987564979E-2</c:v>
                </c:pt>
                <c:pt idx="4">
                  <c:v>3.3564050987564979E-2</c:v>
                </c:pt>
                <c:pt idx="5">
                  <c:v>3.3564050987564979E-2</c:v>
                </c:pt>
                <c:pt idx="6">
                  <c:v>3.3564050987564979E-2</c:v>
                </c:pt>
                <c:pt idx="7">
                  <c:v>3.3564050987564979E-2</c:v>
                </c:pt>
                <c:pt idx="8">
                  <c:v>3.3564050987564979E-2</c:v>
                </c:pt>
                <c:pt idx="9">
                  <c:v>3.3564050987564979E-2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0-4C78-9E06-C7A756E0BFE2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30.06.2023-30.06.2025'!$B$6:$B$15</c:f>
              <c:strCache>
                <c:ptCount val="10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  <c:pt idx="9">
                  <c:v>УПФ "ДаллБогг: Живот и Здраве"</c:v>
                </c:pt>
              </c:strCache>
            </c:strRef>
          </c:cat>
          <c:val>
            <c:numRef>
              <c:f>'Доходност 30.06.2023-30.06.2025'!$H$6:$H$15</c:f>
              <c:numCache>
                <c:formatCode>0.00%</c:formatCode>
                <c:ptCount val="10"/>
                <c:pt idx="0">
                  <c:v>9.356405098756497E-2</c:v>
                </c:pt>
                <c:pt idx="1">
                  <c:v>9.356405098756497E-2</c:v>
                </c:pt>
                <c:pt idx="2">
                  <c:v>9.356405098756497E-2</c:v>
                </c:pt>
                <c:pt idx="3">
                  <c:v>9.356405098756497E-2</c:v>
                </c:pt>
                <c:pt idx="4">
                  <c:v>9.356405098756497E-2</c:v>
                </c:pt>
                <c:pt idx="5">
                  <c:v>9.356405098756497E-2</c:v>
                </c:pt>
                <c:pt idx="6">
                  <c:v>9.356405098756497E-2</c:v>
                </c:pt>
                <c:pt idx="7">
                  <c:v>9.356405098756497E-2</c:v>
                </c:pt>
                <c:pt idx="8">
                  <c:v>9.356405098756497E-2</c:v>
                </c:pt>
                <c:pt idx="9">
                  <c:v>9.356405098756497E-2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0-4C78-9E06-C7A756E0BF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  <c:max val="0.12000000000000001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30.06.2023 г. - 30.06.2025 г. НА ГОДИШНА БАЗА"</c:f>
          <c:strCache>
            <c:ptCount val="1"/>
            <c:pt idx="0">
              <c:v>ДОХОДНОСТ НА ДОБРОВОЛНИТЕ ПЕНСИОННИ ФОНДОВЕ
ЗА ПЕРИОДА 30.06.2023 г. - 30.06.2025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30.06.2023-30.06.2025'!$B$52:$B$61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30.06.2023-30.06.2025'!$E$52:$E$61</c:f>
              <c:numCache>
                <c:formatCode>0.00%</c:formatCode>
                <c:ptCount val="10"/>
                <c:pt idx="0">
                  <c:v>7.0429711937679995E-2</c:v>
                </c:pt>
                <c:pt idx="1">
                  <c:v>4.241477393384141E-2</c:v>
                </c:pt>
                <c:pt idx="2">
                  <c:v>7.2641298516605168E-2</c:v>
                </c:pt>
                <c:pt idx="3">
                  <c:v>6.999299462361086E-2</c:v>
                </c:pt>
                <c:pt idx="4">
                  <c:v>8.5314801967165454E-2</c:v>
                </c:pt>
                <c:pt idx="5">
                  <c:v>5.166973743899872E-2</c:v>
                </c:pt>
                <c:pt idx="6">
                  <c:v>7.5842770054376896E-2</c:v>
                </c:pt>
                <c:pt idx="7">
                  <c:v>0.11883064514723363</c:v>
                </c:pt>
                <c:pt idx="8">
                  <c:v>5.1765131815641352E-2</c:v>
                </c:pt>
                <c:pt idx="9">
                  <c:v>7.0185014451290106E-2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0-4740-8B32-7768F98410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30.06.2023-30.06.2025'!$B$52:$B$61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Ref>
              <c:f>'Доходност 30.06.2023-30.06.2025'!$F$52:$F$61</c:f>
              <c:numCache>
                <c:formatCode>0.00%</c:formatCode>
                <c:ptCount val="10"/>
                <c:pt idx="0">
                  <c:v>6.9368594014979398E-2</c:v>
                </c:pt>
                <c:pt idx="1">
                  <c:v>6.9368594014979398E-2</c:v>
                </c:pt>
                <c:pt idx="2">
                  <c:v>6.9368594014979398E-2</c:v>
                </c:pt>
                <c:pt idx="3">
                  <c:v>6.9368594014979398E-2</c:v>
                </c:pt>
                <c:pt idx="4">
                  <c:v>6.9368594014979398E-2</c:v>
                </c:pt>
                <c:pt idx="5">
                  <c:v>6.9368594014979398E-2</c:v>
                </c:pt>
                <c:pt idx="6">
                  <c:v>6.9368594014979398E-2</c:v>
                </c:pt>
                <c:pt idx="7">
                  <c:v>6.9368594014979398E-2</c:v>
                </c:pt>
                <c:pt idx="8">
                  <c:v>6.9368594014979398E-2</c:v>
                </c:pt>
                <c:pt idx="9">
                  <c:v>6.9368594014979398E-2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40-4740-8B32-7768F98410EF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40-4740-8B32-7768F98410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30.06.2023-30.06.2025'!$B$52:$B$61</c:f>
              <c:strCache>
                <c:ptCount val="10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  <c:pt idx="9">
                  <c:v>ДПФ "ДаллБогг: Живот и Здраве"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D40-4740-8B32-7768F98410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kern="0" normalizeH="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  <c:max val="0.13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30.06.2023-30.06.2025'!$J$27</c:f>
          <c:strCache>
            <c:ptCount val="1"/>
            <c:pt idx="0">
              <c:v>ДОХОДНОСТ НА ПРОФЕСИОНАЛНИТЕ ПЕНСИОННИ ФОНДОВЕ
ЗА ПЕРИОДА 30.06.2023 г. - 30.06.2025 г. НА ГОДИШНА БАЗА</c:v>
            </c:pt>
          </c:strCache>
        </c:strRef>
      </c:tx>
      <c:layout>
        <c:manualLayout>
          <c:xMode val="edge"/>
          <c:yMode val="edge"/>
          <c:x val="0.25932027691275733"/>
          <c:y val="1.6911393020316905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30.06.2023-30.06.2025'!$B$29:$B$38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30.06.2023-30.06.2025'!$E$29:$E$38</c:f>
              <c:numCache>
                <c:formatCode>0.00%</c:formatCode>
                <c:ptCount val="10"/>
                <c:pt idx="0">
                  <c:v>6.3244311664728547E-2</c:v>
                </c:pt>
                <c:pt idx="1">
                  <c:v>3.4100375611899603E-2</c:v>
                </c:pt>
                <c:pt idx="2">
                  <c:v>6.8430356633982559E-2</c:v>
                </c:pt>
                <c:pt idx="3">
                  <c:v>6.6939790888586259E-2</c:v>
                </c:pt>
                <c:pt idx="4">
                  <c:v>7.9509681088216988E-2</c:v>
                </c:pt>
                <c:pt idx="5">
                  <c:v>3.6627430299108532E-2</c:v>
                </c:pt>
                <c:pt idx="6">
                  <c:v>8.1242727946109206E-2</c:v>
                </c:pt>
                <c:pt idx="7">
                  <c:v>8.6897495637431987E-2</c:v>
                </c:pt>
                <c:pt idx="8">
                  <c:v>5.3009075900788183E-2</c:v>
                </c:pt>
                <c:pt idx="9">
                  <c:v>6.3676545206337476E-2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0-491C-839C-1345407B10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'Доходност 30.06.2023-30.06.2025'!$B$29:$B$38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30.06.2023-30.06.2025'!$F$29:$F$38</c:f>
              <c:numCache>
                <c:formatCode>0.00%</c:formatCode>
                <c:ptCount val="10"/>
                <c:pt idx="0">
                  <c:v>6.1130084745364001E-2</c:v>
                </c:pt>
                <c:pt idx="1">
                  <c:v>6.1130084745364001E-2</c:v>
                </c:pt>
                <c:pt idx="2">
                  <c:v>6.1130084745364001E-2</c:v>
                </c:pt>
                <c:pt idx="3">
                  <c:v>6.1130084745364001E-2</c:v>
                </c:pt>
                <c:pt idx="4">
                  <c:v>6.1130084745364001E-2</c:v>
                </c:pt>
                <c:pt idx="5">
                  <c:v>6.1130084745364001E-2</c:v>
                </c:pt>
                <c:pt idx="6">
                  <c:v>6.1130084745364001E-2</c:v>
                </c:pt>
                <c:pt idx="7">
                  <c:v>6.1130084745364001E-2</c:v>
                </c:pt>
                <c:pt idx="8">
                  <c:v>6.1130084745364001E-2</c:v>
                </c:pt>
                <c:pt idx="9">
                  <c:v>6.1130084745364001E-2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91C-839C-1345407B1093}"/>
            </c:ext>
          </c:extLst>
        </c:ser>
        <c:ser>
          <c:idx val="2"/>
          <c:order val="2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'Доходност 30.06.2023-30.06.2025'!$B$29:$B$38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30.06.2023-30.06.2025'!$G$29:$G$38</c:f>
              <c:numCache>
                <c:formatCode>0.00%</c:formatCode>
                <c:ptCount val="10"/>
                <c:pt idx="0">
                  <c:v>3.1130084745364002E-2</c:v>
                </c:pt>
                <c:pt idx="1">
                  <c:v>3.1130084745364002E-2</c:v>
                </c:pt>
                <c:pt idx="2">
                  <c:v>3.1130084745364002E-2</c:v>
                </c:pt>
                <c:pt idx="3">
                  <c:v>3.1130084745364002E-2</c:v>
                </c:pt>
                <c:pt idx="4">
                  <c:v>3.1130084745364002E-2</c:v>
                </c:pt>
                <c:pt idx="5">
                  <c:v>3.1130084745364002E-2</c:v>
                </c:pt>
                <c:pt idx="6">
                  <c:v>3.1130084745364002E-2</c:v>
                </c:pt>
                <c:pt idx="7">
                  <c:v>3.1130084745364002E-2</c:v>
                </c:pt>
                <c:pt idx="8">
                  <c:v>3.1130084745364002E-2</c:v>
                </c:pt>
                <c:pt idx="9">
                  <c:v>3.1130084745364002E-2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91C-839C-1345407B1093}"/>
            </c:ext>
          </c:extLst>
        </c:ser>
        <c:ser>
          <c:idx val="3"/>
          <c:order val="3"/>
          <c:spPr>
            <a:ln>
              <a:solidFill>
                <a:srgbClr val="0066FF"/>
              </a:solidFill>
            </a:ln>
          </c:spPr>
          <c:marker>
            <c:symbol val="none"/>
          </c:marker>
          <c:cat>
            <c:strRef>
              <c:f>'Доходност 30.06.2023-30.06.2025'!$B$29:$B$38</c:f>
              <c:strCache>
                <c:ptCount val="10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  <c:pt idx="9">
                  <c:v>ППФ "ДаллБогг: Живот и Здраве"</c:v>
                </c:pt>
              </c:strCache>
            </c:strRef>
          </c:cat>
          <c:val>
            <c:numRef>
              <c:f>'Доходност 30.06.2023-30.06.2025'!$H$29:$H$38</c:f>
              <c:numCache>
                <c:formatCode>0.00%</c:formatCode>
                <c:ptCount val="10"/>
                <c:pt idx="0">
                  <c:v>9.1130084745364007E-2</c:v>
                </c:pt>
                <c:pt idx="1">
                  <c:v>9.1130084745364007E-2</c:v>
                </c:pt>
                <c:pt idx="2">
                  <c:v>9.1130084745364007E-2</c:v>
                </c:pt>
                <c:pt idx="3">
                  <c:v>9.1130084745364007E-2</c:v>
                </c:pt>
                <c:pt idx="4">
                  <c:v>9.1130084745364007E-2</c:v>
                </c:pt>
                <c:pt idx="5">
                  <c:v>9.1130084745364007E-2</c:v>
                </c:pt>
                <c:pt idx="6">
                  <c:v>9.1130084745364007E-2</c:v>
                </c:pt>
                <c:pt idx="7">
                  <c:v>9.1130084745364007E-2</c:v>
                </c:pt>
                <c:pt idx="8">
                  <c:v>9.1130084745364007E-2</c:v>
                </c:pt>
                <c:pt idx="9">
                  <c:v>9.1130084745364007E-2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91C-839C-1345407B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8944"/>
        <c:crosses val="autoZero"/>
        <c:auto val="1"/>
        <c:lblAlgn val="ctr"/>
        <c:lblOffset val="100"/>
        <c:noMultiLvlLbl val="0"/>
      </c:catAx>
      <c:valAx>
        <c:axId val="91538944"/>
        <c:scaling>
          <c:orientation val="minMax"/>
          <c:max val="0.12000000000000001"/>
          <c:min val="0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2</xdr:row>
      <xdr:rowOff>200026</xdr:rowOff>
    </xdr:from>
    <xdr:to>
      <xdr:col>19</xdr:col>
      <xdr:colOff>66675</xdr:colOff>
      <xdr:row>21</xdr:row>
      <xdr:rowOff>85726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47</xdr:row>
      <xdr:rowOff>66673</xdr:rowOff>
    </xdr:from>
    <xdr:to>
      <xdr:col>19</xdr:col>
      <xdr:colOff>180975</xdr:colOff>
      <xdr:row>70</xdr:row>
      <xdr:rowOff>9524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514349</xdr:colOff>
      <xdr:row>24</xdr:row>
      <xdr:rowOff>9525</xdr:rowOff>
    </xdr:from>
    <xdr:to>
      <xdr:col>18</xdr:col>
      <xdr:colOff>542925</xdr:colOff>
      <xdr:row>42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0.88837</cdr:x>
      <cdr:y>0.28186</cdr:y>
    </cdr:from>
    <cdr:to>
      <cdr:x>0.99883</cdr:x>
      <cdr:y>0.4134</cdr:y>
    </cdr:to>
    <cdr:sp macro="" textlink="'Доходност 30.06.2023-30.06.2025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200927" y="1159798"/>
          <a:ext cx="895364" cy="541260"/>
        </a:xfrm>
        <a:prstGeom xmlns:a="http://schemas.openxmlformats.org/drawingml/2006/main" prst="accentCallout2">
          <a:avLst>
            <a:gd name="adj1" fmla="val 58294"/>
            <a:gd name="adj2" fmla="val -16888"/>
            <a:gd name="adj3" fmla="val 59402"/>
            <a:gd name="adj4" fmla="val -120916"/>
            <a:gd name="adj5" fmla="val 11603"/>
            <a:gd name="adj6" fmla="val -12083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9,36%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0.44977</cdr:y>
    </cdr:from>
    <cdr:to>
      <cdr:x>1</cdr:x>
      <cdr:y>0.57694</cdr:y>
    </cdr:to>
    <cdr:sp macro="" textlink="'Доходност 30.06.2023-30.06.2025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00497" y="1850714"/>
          <a:ext cx="1005278" cy="523279"/>
        </a:xfrm>
        <a:prstGeom xmlns:a="http://schemas.openxmlformats.org/drawingml/2006/main" prst="accentCallout2">
          <a:avLst>
            <a:gd name="adj1" fmla="val 63052"/>
            <a:gd name="adj2" fmla="val -4555"/>
            <a:gd name="adj3" fmla="val 62295"/>
            <a:gd name="adj4" fmla="val -95209"/>
            <a:gd name="adj5" fmla="val 21337"/>
            <a:gd name="adj6" fmla="val -95165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6,36%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0.63985</cdr:y>
    </cdr:from>
    <cdr:to>
      <cdr:x>1</cdr:x>
      <cdr:y>0.75151</cdr:y>
    </cdr:to>
    <cdr:sp macro="" textlink="'Доходност 30.06.2023-30.06.2025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22950" y="2632855"/>
          <a:ext cx="982825" cy="459458"/>
        </a:xfrm>
        <a:prstGeom xmlns:a="http://schemas.openxmlformats.org/drawingml/2006/main" prst="accentCallout2">
          <a:avLst>
            <a:gd name="adj1" fmla="val 62500"/>
            <a:gd name="adj2" fmla="val -7875"/>
            <a:gd name="adj3" fmla="val 62711"/>
            <a:gd name="adj4" fmla="val -101212"/>
            <a:gd name="adj5" fmla="val 16374"/>
            <a:gd name="adj6" fmla="val -100843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3,36%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0.87293</cdr:x>
      <cdr:y>0.34212</cdr:y>
    </cdr:from>
    <cdr:to>
      <cdr:x>1</cdr:x>
      <cdr:y>0.47475</cdr:y>
    </cdr:to>
    <cdr:sp macro="" textlink="'Доходност 30.06.2023-30.06.2025'!$K$49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325214" y="1733625"/>
          <a:ext cx="1066311" cy="672076"/>
        </a:xfrm>
        <a:prstGeom xmlns:a="http://schemas.openxmlformats.org/drawingml/2006/main" prst="accentCallout2">
          <a:avLst>
            <a:gd name="adj1" fmla="val 28960"/>
            <a:gd name="adj2" fmla="val -2427"/>
            <a:gd name="adj3" fmla="val 28553"/>
            <a:gd name="adj4" fmla="val -67401"/>
            <a:gd name="adj5" fmla="val 112209"/>
            <a:gd name="adj6" fmla="val -67132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6,94%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0.88882</cdr:x>
      <cdr:y>0.15223</cdr:y>
    </cdr:from>
    <cdr:to>
      <cdr:x>0.99882</cdr:x>
      <cdr:y>0.28377</cdr:y>
    </cdr:to>
    <cdr:sp macro="" textlink="'Доходност 30.06.2023-30.06.2025'!$K$27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179178" y="626396"/>
          <a:ext cx="888492" cy="541261"/>
        </a:xfrm>
        <a:prstGeom xmlns:a="http://schemas.openxmlformats.org/drawingml/2006/main" prst="accentCallout2">
          <a:avLst>
            <a:gd name="adj1" fmla="val 56534"/>
            <a:gd name="adj2" fmla="val -19060"/>
            <a:gd name="adj3" fmla="val 54123"/>
            <a:gd name="adj4" fmla="val -124107"/>
            <a:gd name="adj5" fmla="val 122467"/>
            <a:gd name="adj6" fmla="val -123541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8C98423-55B5-48D9-BF71-4D459163CF7B}" type="TxLink">
            <a:rPr lang="en-US" sz="900" b="0" i="0" u="none" strike="noStrike">
              <a:solidFill>
                <a:srgbClr val="0070C0"/>
              </a:solidFill>
              <a:latin typeface="Times New Roman"/>
              <a:cs typeface="Times New Roman"/>
            </a:rPr>
            <a:pPr algn="l" rtl="1">
              <a:defRPr sz="1000"/>
            </a:pPr>
            <a:t>9,11%
Горна граница
на доходността</a:t>
          </a:fld>
          <a:endParaRPr lang="en-US" b="0" i="0" strike="noStrike">
            <a:solidFill>
              <a:srgbClr val="0070C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0.87598</cdr:x>
      <cdr:y>0.32941</cdr:y>
    </cdr:from>
    <cdr:to>
      <cdr:x>1</cdr:x>
      <cdr:y>0.45658</cdr:y>
    </cdr:to>
    <cdr:sp macro="" textlink="'Доходност 30.06.2023-30.06.2025'!$K$28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75467" y="1355456"/>
          <a:ext cx="1001734" cy="523279"/>
        </a:xfrm>
        <a:prstGeom xmlns:a="http://schemas.openxmlformats.org/drawingml/2006/main" prst="accentCallout2">
          <a:avLst>
            <a:gd name="adj1" fmla="val 66692"/>
            <a:gd name="adj2" fmla="val -5506"/>
            <a:gd name="adj3" fmla="val 64116"/>
            <a:gd name="adj4" fmla="val -98059"/>
            <a:gd name="adj5" fmla="val 126912"/>
            <a:gd name="adj6" fmla="val -9780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B0AA14F7-9560-4560-AFE8-0275C3FD03DC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6,11%
Среднопретеглена
доходност</a:t>
          </a:fld>
          <a:endParaRPr lang="bg-BG" sz="825" b="0" i="0" strike="noStrike">
            <a:solidFill>
              <a:srgbClr val="00B05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0.57271</cdr:y>
    </cdr:from>
    <cdr:to>
      <cdr:x>1</cdr:x>
      <cdr:y>0.68437</cdr:y>
    </cdr:to>
    <cdr:sp macro="" textlink="'Доходност 30.06.2023-30.06.2025'!$K$29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097840" y="2356587"/>
          <a:ext cx="979361" cy="459459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02092"/>
            <a:gd name="adj5" fmla="val 84784"/>
            <a:gd name="adj6" fmla="val -102576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B469FDB2-1643-4B90-BBA6-CDA705B13F3F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3,11%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abSelected="1" zoomScaleNormal="100" workbookViewId="0">
      <selection activeCell="V55" sqref="V55"/>
    </sheetView>
  </sheetViews>
  <sheetFormatPr defaultRowHeight="12" x14ac:dyDescent="0.2"/>
  <cols>
    <col min="1" max="1" width="3.5703125" style="2" customWidth="1"/>
    <col min="2" max="2" width="27.5703125" style="2" customWidth="1"/>
    <col min="3" max="4" width="14.28515625" style="2" customWidth="1"/>
    <col min="5" max="5" width="12" style="2" customWidth="1"/>
    <col min="6" max="6" width="9.5703125" style="79" customWidth="1"/>
    <col min="7" max="7" width="9.5703125" style="21" customWidth="1"/>
    <col min="8" max="8" width="9.42578125" style="21" customWidth="1"/>
    <col min="9" max="9" width="9.140625" style="21"/>
    <col min="10" max="10" width="9.140625" style="81"/>
    <col min="11" max="11" width="9.140625" style="21" customWidth="1"/>
    <col min="12" max="12" width="9.140625" style="21"/>
    <col min="13" max="13" width="9.140625" style="21" customWidth="1"/>
    <col min="14" max="15" width="9.140625" style="21"/>
    <col min="16" max="16" width="9.85546875" style="2" customWidth="1"/>
    <col min="17" max="17" width="9.140625" style="2"/>
    <col min="18" max="18" width="9.140625" style="2" customWidth="1"/>
    <col min="19" max="19" width="8.7109375" style="2" customWidth="1"/>
    <col min="20" max="16384" width="9.140625" style="2"/>
  </cols>
  <sheetData>
    <row r="1" spans="1:19" ht="14.25" customHeight="1" x14ac:dyDescent="0.25">
      <c r="A1" s="97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"/>
    </row>
    <row r="2" spans="1:19" ht="14.25" customHeight="1" x14ac:dyDescent="0.2">
      <c r="A2" s="3"/>
      <c r="B2" s="3"/>
      <c r="C2" s="3"/>
      <c r="D2" s="3"/>
      <c r="E2" s="3"/>
      <c r="F2" s="4"/>
      <c r="G2" s="5"/>
      <c r="H2" s="6"/>
      <c r="I2" s="6"/>
      <c r="J2" s="7"/>
      <c r="K2" s="6"/>
      <c r="L2" s="6"/>
      <c r="M2" s="6"/>
      <c r="N2" s="6"/>
      <c r="O2" s="6"/>
      <c r="P2" s="1"/>
    </row>
    <row r="3" spans="1:19" ht="43.5" customHeight="1" thickBot="1" x14ac:dyDescent="0.25">
      <c r="A3" s="91" t="s">
        <v>49</v>
      </c>
      <c r="B3" s="91"/>
      <c r="C3" s="91"/>
      <c r="D3" s="91"/>
      <c r="E3" s="91"/>
      <c r="F3" s="8"/>
      <c r="G3" s="9"/>
      <c r="H3" s="6"/>
      <c r="I3" s="6"/>
      <c r="J3" s="7"/>
      <c r="K3" s="6"/>
      <c r="L3" s="6"/>
      <c r="M3" s="6"/>
      <c r="N3" s="6"/>
      <c r="O3" s="6"/>
      <c r="P3" s="1"/>
    </row>
    <row r="4" spans="1:19" ht="72" x14ac:dyDescent="0.2">
      <c r="A4" s="10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8"/>
      <c r="G4" s="13"/>
      <c r="H4" s="14"/>
      <c r="I4" s="14"/>
      <c r="J4" s="15" t="str">
        <f>CONCATENATE(A3," НА ГОДИШНА БАЗА")</f>
        <v>ДОХОДНОСТ НА УНИВЕРСАЛНИТЕ ПЕНСИОННИ ФОНДОВЕ
ЗА ПЕРИОДА 30.06.2023 г. - 30.06.2025 г. НА ГОДИШНА БАЗА</v>
      </c>
      <c r="K4" s="16" t="str">
        <f>CONCATENATE(TEXT(E20*100,"# ##0,00%"),"
Горна граница
на доходността")</f>
        <v>9,36%
Горна граница
на доходността</v>
      </c>
      <c r="L4" s="14"/>
      <c r="M4" s="6"/>
      <c r="N4" s="6"/>
      <c r="O4" s="6"/>
      <c r="P4" s="1"/>
      <c r="S4" s="17"/>
    </row>
    <row r="5" spans="1:19" s="21" customFormat="1" ht="12.75" customHeight="1" x14ac:dyDescent="0.2">
      <c r="A5" s="18">
        <v>1</v>
      </c>
      <c r="B5" s="19">
        <v>2</v>
      </c>
      <c r="C5" s="19">
        <v>3</v>
      </c>
      <c r="D5" s="19">
        <v>4</v>
      </c>
      <c r="E5" s="20">
        <v>5</v>
      </c>
      <c r="G5" s="22"/>
      <c r="H5" s="23"/>
      <c r="I5" s="23"/>
      <c r="J5" s="24"/>
      <c r="K5" s="16" t="str">
        <f>CONCATENATE(TEXT(E17*100,"# ##0,00%"),"
Среднопретеглена
доходност")</f>
        <v>6,36%
Среднопретеглена
доходност</v>
      </c>
      <c r="L5" s="14"/>
      <c r="M5" s="6"/>
      <c r="N5" s="6"/>
      <c r="O5" s="6"/>
      <c r="P5" s="6"/>
      <c r="S5" s="25"/>
    </row>
    <row r="6" spans="1:19" s="21" customFormat="1" ht="12.75" customHeight="1" x14ac:dyDescent="0.2">
      <c r="A6" s="26">
        <v>1</v>
      </c>
      <c r="B6" s="27" t="s">
        <v>5</v>
      </c>
      <c r="C6" s="28">
        <v>0.24911026900242417</v>
      </c>
      <c r="D6" s="28">
        <v>0.2</v>
      </c>
      <c r="E6" s="29">
        <v>6.4265089826143429E-2</v>
      </c>
      <c r="F6" s="30">
        <f t="shared" ref="F6:F15" si="0">$E$17</f>
        <v>6.3564050987564971E-2</v>
      </c>
      <c r="G6" s="30">
        <f t="shared" ref="G6:G16" si="1">$E$19</f>
        <v>3.3564050987564979E-2</v>
      </c>
      <c r="H6" s="23">
        <f t="shared" ref="H6:H15" si="2">$E$20</f>
        <v>9.356405098756497E-2</v>
      </c>
      <c r="I6" s="23"/>
      <c r="J6" s="24"/>
      <c r="K6" s="16" t="str">
        <f>CONCATENATE(TEXT(E19*100,"# ##0,00%"),"
Минимална
доходност")</f>
        <v>3,36%
Минимална
доходност</v>
      </c>
      <c r="L6" s="14"/>
      <c r="M6" s="6"/>
      <c r="N6" s="6"/>
      <c r="O6" s="6"/>
      <c r="P6" s="6"/>
      <c r="S6" s="25"/>
    </row>
    <row r="7" spans="1:19" s="21" customFormat="1" ht="12.75" x14ac:dyDescent="0.2">
      <c r="A7" s="26">
        <v>2</v>
      </c>
      <c r="B7" s="27" t="s">
        <v>6</v>
      </c>
      <c r="C7" s="28">
        <v>7.8787525297812203E-2</v>
      </c>
      <c r="D7" s="28">
        <v>9.0008018329173767E-2</v>
      </c>
      <c r="E7" s="29">
        <v>5.1920554307552047E-2</v>
      </c>
      <c r="F7" s="30">
        <f t="shared" si="0"/>
        <v>6.3564050987564971E-2</v>
      </c>
      <c r="G7" s="30">
        <f t="shared" si="1"/>
        <v>3.3564050987564979E-2</v>
      </c>
      <c r="H7" s="23">
        <f t="shared" si="2"/>
        <v>9.356405098756497E-2</v>
      </c>
      <c r="I7" s="23"/>
      <c r="J7" s="24"/>
      <c r="K7" s="22"/>
      <c r="L7" s="14"/>
      <c r="M7" s="6"/>
      <c r="N7" s="6"/>
      <c r="O7" s="6"/>
      <c r="P7" s="6"/>
      <c r="S7" s="25"/>
    </row>
    <row r="8" spans="1:19" s="21" customFormat="1" ht="12.75" x14ac:dyDescent="0.2">
      <c r="A8" s="26">
        <v>3</v>
      </c>
      <c r="B8" s="27" t="s">
        <v>7</v>
      </c>
      <c r="C8" s="28">
        <v>0.20848513468137361</v>
      </c>
      <c r="D8" s="28">
        <v>0.2</v>
      </c>
      <c r="E8" s="29">
        <v>6.3783004537325327E-2</v>
      </c>
      <c r="F8" s="30">
        <f t="shared" si="0"/>
        <v>6.3564050987564971E-2</v>
      </c>
      <c r="G8" s="30">
        <f t="shared" si="1"/>
        <v>3.3564050987564979E-2</v>
      </c>
      <c r="H8" s="23">
        <f t="shared" si="2"/>
        <v>9.356405098756497E-2</v>
      </c>
      <c r="I8" s="23"/>
      <c r="J8" s="24"/>
      <c r="K8" s="14"/>
      <c r="L8" s="14"/>
      <c r="M8" s="6"/>
      <c r="N8" s="6"/>
      <c r="O8" s="6"/>
      <c r="P8" s="6"/>
      <c r="S8" s="25"/>
    </row>
    <row r="9" spans="1:19" s="21" customFormat="1" ht="12.75" x14ac:dyDescent="0.2">
      <c r="A9" s="26">
        <v>4</v>
      </c>
      <c r="B9" s="27" t="s">
        <v>8</v>
      </c>
      <c r="C9" s="28">
        <v>0.19226901168562593</v>
      </c>
      <c r="D9" s="28">
        <v>0.2</v>
      </c>
      <c r="E9" s="29">
        <v>6.5190488680459513E-2</v>
      </c>
      <c r="F9" s="30">
        <f t="shared" si="0"/>
        <v>6.3564050987564971E-2</v>
      </c>
      <c r="G9" s="30">
        <f t="shared" si="1"/>
        <v>3.3564050987564979E-2</v>
      </c>
      <c r="H9" s="23">
        <f t="shared" si="2"/>
        <v>9.356405098756497E-2</v>
      </c>
      <c r="I9" s="23"/>
      <c r="J9" s="24"/>
      <c r="K9" s="14"/>
      <c r="L9" s="14"/>
      <c r="M9" s="6"/>
      <c r="N9" s="6"/>
      <c r="O9" s="6"/>
      <c r="P9" s="6"/>
      <c r="S9" s="25"/>
    </row>
    <row r="10" spans="1:19" s="21" customFormat="1" ht="12.75" x14ac:dyDescent="0.2">
      <c r="A10" s="26">
        <v>5</v>
      </c>
      <c r="B10" s="27" t="s">
        <v>9</v>
      </c>
      <c r="C10" s="28">
        <v>0.13079574949553452</v>
      </c>
      <c r="D10" s="28">
        <v>0.14942297239914701</v>
      </c>
      <c r="E10" s="29">
        <v>7.1680579543500489E-2</v>
      </c>
      <c r="F10" s="30">
        <f t="shared" si="0"/>
        <v>6.3564050987564971E-2</v>
      </c>
      <c r="G10" s="30">
        <f t="shared" si="1"/>
        <v>3.3564050987564979E-2</v>
      </c>
      <c r="H10" s="23">
        <f t="shared" si="2"/>
        <v>9.356405098756497E-2</v>
      </c>
      <c r="I10" s="23"/>
      <c r="J10" s="24"/>
      <c r="K10" s="14"/>
      <c r="L10" s="14"/>
      <c r="M10" s="6"/>
      <c r="N10" s="6"/>
      <c r="O10" s="6"/>
      <c r="P10" s="6"/>
      <c r="S10" s="25"/>
    </row>
    <row r="11" spans="1:19" s="21" customFormat="1" ht="12.75" x14ac:dyDescent="0.2">
      <c r="A11" s="26">
        <v>6</v>
      </c>
      <c r="B11" s="27" t="s">
        <v>10</v>
      </c>
      <c r="C11" s="28">
        <v>8.7223987497053165E-2</v>
      </c>
      <c r="D11" s="28">
        <v>9.9645955824892371E-2</v>
      </c>
      <c r="E11" s="29">
        <v>5.7596660110607489E-2</v>
      </c>
      <c r="F11" s="30">
        <f t="shared" si="0"/>
        <v>6.3564050987564971E-2</v>
      </c>
      <c r="G11" s="30">
        <f t="shared" si="1"/>
        <v>3.3564050987564979E-2</v>
      </c>
      <c r="H11" s="23">
        <f t="shared" si="2"/>
        <v>9.356405098756497E-2</v>
      </c>
      <c r="I11" s="23"/>
      <c r="J11" s="24"/>
      <c r="K11" s="14"/>
      <c r="L11" s="14"/>
      <c r="M11" s="6"/>
      <c r="N11" s="6"/>
      <c r="O11" s="6"/>
      <c r="P11" s="6"/>
      <c r="S11" s="25"/>
    </row>
    <row r="12" spans="1:19" s="21" customFormat="1" ht="12.75" x14ac:dyDescent="0.2">
      <c r="A12" s="31">
        <v>7</v>
      </c>
      <c r="B12" s="32" t="s">
        <v>11</v>
      </c>
      <c r="C12" s="28">
        <v>2.3461028210672311E-2</v>
      </c>
      <c r="D12" s="28">
        <v>2.6802220900141588E-2</v>
      </c>
      <c r="E12" s="29">
        <v>5.6291399465669745E-2</v>
      </c>
      <c r="F12" s="30">
        <f t="shared" si="0"/>
        <v>6.3564050987564971E-2</v>
      </c>
      <c r="G12" s="30">
        <f t="shared" si="1"/>
        <v>3.3564050987564979E-2</v>
      </c>
      <c r="H12" s="23">
        <f t="shared" si="2"/>
        <v>9.356405098756497E-2</v>
      </c>
      <c r="I12" s="14"/>
      <c r="J12" s="24"/>
      <c r="K12" s="14"/>
      <c r="L12" s="14"/>
      <c r="M12" s="6"/>
      <c r="N12" s="6"/>
      <c r="O12" s="6"/>
      <c r="P12" s="6"/>
      <c r="S12" s="25"/>
    </row>
    <row r="13" spans="1:19" s="21" customFormat="1" ht="12.75" x14ac:dyDescent="0.2">
      <c r="A13" s="31">
        <v>8</v>
      </c>
      <c r="B13" s="32" t="s">
        <v>12</v>
      </c>
      <c r="C13" s="28">
        <v>1.4380121516848919E-2</v>
      </c>
      <c r="D13" s="28">
        <v>1.6428060612029716E-2</v>
      </c>
      <c r="E13" s="29">
        <v>7.9598561093082054E-2</v>
      </c>
      <c r="F13" s="30">
        <f t="shared" si="0"/>
        <v>6.3564050987564971E-2</v>
      </c>
      <c r="G13" s="30">
        <f t="shared" si="1"/>
        <v>3.3564050987564979E-2</v>
      </c>
      <c r="H13" s="23">
        <f t="shared" si="2"/>
        <v>9.356405098756497E-2</v>
      </c>
      <c r="I13" s="14"/>
      <c r="J13" s="24"/>
      <c r="K13" s="14"/>
      <c r="L13" s="14"/>
      <c r="M13" s="6"/>
      <c r="N13" s="6"/>
      <c r="O13" s="6"/>
      <c r="P13" s="6"/>
      <c r="S13" s="25"/>
    </row>
    <row r="14" spans="1:19" s="21" customFormat="1" ht="12.75" x14ac:dyDescent="0.2">
      <c r="A14" s="31">
        <v>9</v>
      </c>
      <c r="B14" s="32" t="s">
        <v>13</v>
      </c>
      <c r="C14" s="28">
        <v>9.9518347182865202E-3</v>
      </c>
      <c r="D14" s="28">
        <v>1.1369121169202585E-2</v>
      </c>
      <c r="E14" s="29">
        <v>4.9834197762488097E-2</v>
      </c>
      <c r="F14" s="30">
        <f t="shared" si="0"/>
        <v>6.3564050987564971E-2</v>
      </c>
      <c r="G14" s="30">
        <f t="shared" si="1"/>
        <v>3.3564050987564979E-2</v>
      </c>
      <c r="H14" s="23">
        <f t="shared" si="2"/>
        <v>9.356405098756497E-2</v>
      </c>
      <c r="I14" s="14"/>
      <c r="J14" s="24"/>
      <c r="K14" s="14"/>
      <c r="L14" s="14"/>
      <c r="M14" s="6"/>
      <c r="N14" s="6"/>
      <c r="O14" s="6"/>
      <c r="P14" s="6"/>
      <c r="S14" s="25"/>
    </row>
    <row r="15" spans="1:19" s="21" customFormat="1" ht="12.75" x14ac:dyDescent="0.2">
      <c r="A15" s="31">
        <v>10</v>
      </c>
      <c r="B15" s="33" t="s">
        <v>14</v>
      </c>
      <c r="C15" s="28">
        <v>5.5353378943685892E-3</v>
      </c>
      <c r="D15" s="28">
        <v>6.3236507654128964E-3</v>
      </c>
      <c r="E15" s="29">
        <v>6.4853854242697739E-2</v>
      </c>
      <c r="F15" s="30">
        <f t="shared" si="0"/>
        <v>6.3564050987564971E-2</v>
      </c>
      <c r="G15" s="30">
        <f t="shared" si="1"/>
        <v>3.3564050987564979E-2</v>
      </c>
      <c r="H15" s="23">
        <f t="shared" si="2"/>
        <v>9.356405098756497E-2</v>
      </c>
      <c r="I15" s="14"/>
      <c r="J15" s="24"/>
      <c r="K15" s="14"/>
      <c r="L15" s="14"/>
      <c r="M15" s="6"/>
      <c r="N15" s="6"/>
      <c r="O15" s="6"/>
      <c r="P15" s="6"/>
      <c r="S15" s="25"/>
    </row>
    <row r="16" spans="1:19" s="21" customFormat="1" ht="12.75" x14ac:dyDescent="0.2">
      <c r="A16" s="86" t="s">
        <v>15</v>
      </c>
      <c r="B16" s="87"/>
      <c r="C16" s="87"/>
      <c r="D16" s="87"/>
      <c r="E16" s="34">
        <v>6.3651251196709474E-2</v>
      </c>
      <c r="F16" s="35"/>
      <c r="G16" s="30">
        <f t="shared" si="1"/>
        <v>3.3564050987564979E-2</v>
      </c>
      <c r="H16" s="14"/>
      <c r="I16" s="14"/>
      <c r="J16" s="24"/>
      <c r="K16" s="14"/>
      <c r="L16" s="14"/>
      <c r="M16" s="6"/>
      <c r="N16" s="6"/>
      <c r="O16" s="6"/>
      <c r="P16" s="6"/>
    </row>
    <row r="17" spans="1:16" s="21" customFormat="1" ht="12.75" x14ac:dyDescent="0.2">
      <c r="A17" s="86" t="s">
        <v>16</v>
      </c>
      <c r="B17" s="87"/>
      <c r="C17" s="87"/>
      <c r="D17" s="87"/>
      <c r="E17" s="34">
        <v>6.3564050987564971E-2</v>
      </c>
      <c r="F17" s="36"/>
      <c r="G17" s="35"/>
      <c r="H17" s="14"/>
      <c r="I17" s="14"/>
      <c r="J17" s="24"/>
      <c r="K17" s="14"/>
      <c r="L17" s="14"/>
      <c r="M17" s="6"/>
      <c r="N17" s="6"/>
      <c r="O17" s="6"/>
      <c r="P17" s="6"/>
    </row>
    <row r="18" spans="1:16" s="21" customFormat="1" ht="12.75" x14ac:dyDescent="0.2">
      <c r="A18" s="86" t="s">
        <v>17</v>
      </c>
      <c r="B18" s="87"/>
      <c r="C18" s="87"/>
      <c r="D18" s="87"/>
      <c r="E18" s="34">
        <v>6.2501438956952593E-2</v>
      </c>
      <c r="F18" s="36"/>
      <c r="G18" s="35"/>
      <c r="H18" s="14"/>
      <c r="I18" s="14"/>
      <c r="J18" s="24"/>
      <c r="K18" s="14"/>
      <c r="L18" s="14"/>
      <c r="M18" s="6"/>
      <c r="N18" s="6"/>
      <c r="O18" s="6"/>
      <c r="P18" s="6"/>
    </row>
    <row r="19" spans="1:16" s="21" customFormat="1" ht="12.75" x14ac:dyDescent="0.2">
      <c r="A19" s="94" t="s">
        <v>18</v>
      </c>
      <c r="B19" s="95"/>
      <c r="C19" s="95"/>
      <c r="D19" s="95"/>
      <c r="E19" s="34">
        <v>3.3564050987564979E-2</v>
      </c>
      <c r="F19" s="36"/>
      <c r="G19" s="36"/>
      <c r="H19" s="6"/>
      <c r="I19" s="6"/>
      <c r="J19" s="7"/>
      <c r="K19" s="6"/>
      <c r="L19" s="6"/>
      <c r="M19" s="6"/>
      <c r="N19" s="6"/>
      <c r="O19" s="6"/>
      <c r="P19" s="6"/>
    </row>
    <row r="20" spans="1:16" s="21" customFormat="1" ht="13.5" thickBot="1" x14ac:dyDescent="0.25">
      <c r="A20" s="88" t="s">
        <v>19</v>
      </c>
      <c r="B20" s="89"/>
      <c r="C20" s="89"/>
      <c r="D20" s="89"/>
      <c r="E20" s="34">
        <v>9.356405098756497E-2</v>
      </c>
      <c r="F20" s="37"/>
      <c r="G20" s="37"/>
      <c r="H20" s="6"/>
      <c r="I20" s="6"/>
      <c r="J20" s="7"/>
      <c r="K20" s="6"/>
      <c r="L20" s="6"/>
      <c r="M20" s="6"/>
      <c r="N20" s="6"/>
      <c r="O20" s="6"/>
      <c r="P20" s="6"/>
    </row>
    <row r="21" spans="1:16" s="21" customFormat="1" ht="12.75" x14ac:dyDescent="0.2">
      <c r="A21" s="93"/>
      <c r="B21" s="93"/>
      <c r="C21" s="93"/>
      <c r="D21" s="93"/>
      <c r="E21" s="93"/>
      <c r="F21" s="37"/>
      <c r="G21" s="37"/>
      <c r="H21" s="6"/>
      <c r="I21" s="6"/>
      <c r="J21" s="7"/>
      <c r="K21" s="6"/>
      <c r="L21" s="6"/>
      <c r="M21" s="6"/>
      <c r="N21" s="6"/>
      <c r="O21" s="6"/>
      <c r="P21" s="6"/>
    </row>
    <row r="22" spans="1:16" ht="12.75" x14ac:dyDescent="0.2">
      <c r="A22" s="90" t="s">
        <v>20</v>
      </c>
      <c r="B22" s="90"/>
      <c r="C22" s="90"/>
      <c r="D22" s="90"/>
      <c r="E22" s="90"/>
      <c r="F22" s="38"/>
      <c r="G22" s="37"/>
      <c r="H22" s="6"/>
      <c r="I22" s="6"/>
      <c r="J22" s="7"/>
      <c r="K22" s="6"/>
      <c r="L22" s="6"/>
      <c r="M22" s="6"/>
      <c r="N22" s="6"/>
      <c r="O22" s="6"/>
      <c r="P22" s="1"/>
    </row>
    <row r="23" spans="1:16" ht="12.75" x14ac:dyDescent="0.2">
      <c r="A23" s="39"/>
      <c r="B23" s="40"/>
      <c r="C23" s="40"/>
      <c r="D23" s="40"/>
      <c r="E23" s="40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1"/>
    </row>
    <row r="24" spans="1:16" ht="12.75" x14ac:dyDescent="0.2">
      <c r="A24" s="39"/>
      <c r="B24" s="40"/>
      <c r="C24" s="40"/>
      <c r="D24" s="40"/>
      <c r="E24" s="40"/>
      <c r="F24" s="41"/>
      <c r="G24" s="42"/>
      <c r="H24" s="42"/>
      <c r="I24" s="42"/>
      <c r="J24" s="42"/>
      <c r="K24" s="42"/>
      <c r="L24" s="42"/>
      <c r="M24" s="42"/>
      <c r="N24" s="42"/>
      <c r="O24" s="42"/>
      <c r="P24" s="1"/>
    </row>
    <row r="25" spans="1:16" ht="12.75" x14ac:dyDescent="0.2">
      <c r="A25" s="39"/>
      <c r="B25" s="40"/>
      <c r="C25" s="40"/>
      <c r="D25" s="40"/>
      <c r="E25" s="40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1"/>
    </row>
    <row r="26" spans="1:16" ht="43.5" customHeight="1" thickBot="1" x14ac:dyDescent="0.25">
      <c r="A26" s="91" t="s">
        <v>50</v>
      </c>
      <c r="B26" s="91"/>
      <c r="C26" s="91"/>
      <c r="D26" s="91"/>
      <c r="E26" s="91"/>
      <c r="F26" s="43"/>
      <c r="G26" s="43"/>
      <c r="H26" s="14"/>
      <c r="I26" s="14"/>
      <c r="J26" s="15"/>
      <c r="K26" s="14"/>
      <c r="L26" s="6"/>
      <c r="M26" s="6"/>
      <c r="N26" s="6"/>
      <c r="O26" s="6"/>
      <c r="P26" s="1"/>
    </row>
    <row r="27" spans="1:16" ht="72" x14ac:dyDescent="0.2">
      <c r="A27" s="10" t="s">
        <v>0</v>
      </c>
      <c r="B27" s="11" t="s">
        <v>1</v>
      </c>
      <c r="C27" s="11" t="s">
        <v>21</v>
      </c>
      <c r="D27" s="11" t="s">
        <v>3</v>
      </c>
      <c r="E27" s="12" t="s">
        <v>4</v>
      </c>
      <c r="F27" s="13"/>
      <c r="G27" s="13"/>
      <c r="H27" s="14"/>
      <c r="I27" s="14"/>
      <c r="J27" s="15" t="str">
        <f>CONCATENATE(A26," НА ГОДИШНА БАЗА")</f>
        <v>ДОХОДНОСТ НА ПРОФЕСИОНАЛНИТЕ ПЕНСИОННИ ФОНДОВЕ
ЗА ПЕРИОДА 30.06.2023 г. - 30.06.2025 г. НА ГОДИШНА БАЗА</v>
      </c>
      <c r="K27" s="16" t="str">
        <f>CONCATENATE(TEXT(E43*100,"# ##0,00%"),"
Горна граница
на доходността")</f>
        <v>9,11%
Горна граница
на доходността</v>
      </c>
      <c r="L27" s="6"/>
      <c r="M27" s="6"/>
      <c r="N27" s="6"/>
      <c r="O27" s="6"/>
      <c r="P27" s="1"/>
    </row>
    <row r="28" spans="1:16" ht="12.75" customHeight="1" x14ac:dyDescent="0.2">
      <c r="A28" s="18">
        <v>1</v>
      </c>
      <c r="B28" s="19">
        <v>2</v>
      </c>
      <c r="C28" s="19">
        <v>3</v>
      </c>
      <c r="D28" s="19">
        <v>4</v>
      </c>
      <c r="E28" s="20">
        <v>5</v>
      </c>
      <c r="F28" s="13"/>
      <c r="G28" s="13"/>
      <c r="H28" s="14"/>
      <c r="I28" s="14"/>
      <c r="J28" s="24"/>
      <c r="K28" s="16" t="str">
        <f>CONCATENATE(TEXT(E40*100,"# ##0,00%"),"
Среднопретеглена
доходност")</f>
        <v>6,11%
Среднопретеглена
доходност</v>
      </c>
      <c r="L28" s="6"/>
      <c r="M28" s="6"/>
      <c r="N28" s="6"/>
      <c r="O28" s="6"/>
      <c r="P28" s="1"/>
    </row>
    <row r="29" spans="1:16" ht="12.75" customHeight="1" x14ac:dyDescent="0.2">
      <c r="A29" s="26">
        <v>1</v>
      </c>
      <c r="B29" s="27" t="s">
        <v>22</v>
      </c>
      <c r="C29" s="44">
        <v>0.24665879338469623</v>
      </c>
      <c r="D29" s="44">
        <v>0.2</v>
      </c>
      <c r="E29" s="45">
        <v>6.3244311664728547E-2</v>
      </c>
      <c r="F29" s="46">
        <f t="shared" ref="F29:F38" si="3">$E$40</f>
        <v>6.1130084745364001E-2</v>
      </c>
      <c r="G29" s="46">
        <f t="shared" ref="G29:G38" si="4">$E$42</f>
        <v>3.1130084745364002E-2</v>
      </c>
      <c r="H29" s="23">
        <f t="shared" ref="H29:H38" si="5">$E$43</f>
        <v>9.1130084745364007E-2</v>
      </c>
      <c r="I29" s="23"/>
      <c r="J29" s="24"/>
      <c r="K29" s="16" t="str">
        <f>CONCATENATE(TEXT(E42*100,"# ##0,00%"),"
Минимална
доходност")</f>
        <v>3,11%
Минимална
доходност</v>
      </c>
      <c r="L29" s="6"/>
      <c r="M29" s="6"/>
      <c r="N29" s="6"/>
      <c r="O29" s="6"/>
      <c r="P29" s="1"/>
    </row>
    <row r="30" spans="1:16" ht="12.75" x14ac:dyDescent="0.2">
      <c r="A30" s="26">
        <v>2</v>
      </c>
      <c r="B30" s="27" t="s">
        <v>23</v>
      </c>
      <c r="C30" s="44">
        <v>0.12787261221567872</v>
      </c>
      <c r="D30" s="44">
        <v>0.13609223385397759</v>
      </c>
      <c r="E30" s="45">
        <v>3.4100375611899603E-2</v>
      </c>
      <c r="F30" s="46">
        <f t="shared" si="3"/>
        <v>6.1130084745364001E-2</v>
      </c>
      <c r="G30" s="46">
        <f t="shared" si="4"/>
        <v>3.1130084745364002E-2</v>
      </c>
      <c r="H30" s="23">
        <f t="shared" si="5"/>
        <v>9.1130084745364007E-2</v>
      </c>
      <c r="I30" s="23"/>
      <c r="J30" s="24"/>
      <c r="K30" s="14"/>
      <c r="L30" s="6"/>
      <c r="M30" s="6"/>
      <c r="N30" s="6"/>
      <c r="O30" s="6"/>
      <c r="P30" s="1"/>
    </row>
    <row r="31" spans="1:16" ht="12.75" x14ac:dyDescent="0.2">
      <c r="A31" s="26">
        <v>3</v>
      </c>
      <c r="B31" s="27" t="s">
        <v>24</v>
      </c>
      <c r="C31" s="44">
        <v>0.18957966668989529</v>
      </c>
      <c r="D31" s="44">
        <v>0.2</v>
      </c>
      <c r="E31" s="45">
        <v>6.8430356633982559E-2</v>
      </c>
      <c r="F31" s="46">
        <f t="shared" si="3"/>
        <v>6.1130084745364001E-2</v>
      </c>
      <c r="G31" s="46">
        <f t="shared" si="4"/>
        <v>3.1130084745364002E-2</v>
      </c>
      <c r="H31" s="23">
        <f t="shared" si="5"/>
        <v>9.1130084745364007E-2</v>
      </c>
      <c r="I31" s="23"/>
      <c r="J31" s="24"/>
      <c r="K31" s="14"/>
      <c r="L31" s="6"/>
      <c r="M31" s="6"/>
      <c r="N31" s="6"/>
      <c r="O31" s="6"/>
      <c r="P31" s="1"/>
    </row>
    <row r="32" spans="1:16" ht="12.75" x14ac:dyDescent="0.2">
      <c r="A32" s="26">
        <v>4</v>
      </c>
      <c r="B32" s="27" t="s">
        <v>25</v>
      </c>
      <c r="C32" s="44">
        <v>0.17143712638213374</v>
      </c>
      <c r="D32" s="44">
        <v>0.18245706481305901</v>
      </c>
      <c r="E32" s="45">
        <v>6.6939790888586259E-2</v>
      </c>
      <c r="F32" s="46">
        <f t="shared" si="3"/>
        <v>6.1130084745364001E-2</v>
      </c>
      <c r="G32" s="46">
        <f t="shared" si="4"/>
        <v>3.1130084745364002E-2</v>
      </c>
      <c r="H32" s="23">
        <f t="shared" si="5"/>
        <v>9.1130084745364007E-2</v>
      </c>
      <c r="I32" s="23"/>
      <c r="J32" s="24"/>
      <c r="K32" s="14"/>
      <c r="L32" s="6"/>
      <c r="M32" s="6"/>
      <c r="N32" s="6"/>
      <c r="O32" s="6"/>
      <c r="P32" s="1"/>
    </row>
    <row r="33" spans="1:16" ht="12.75" x14ac:dyDescent="0.2">
      <c r="A33" s="26">
        <v>5</v>
      </c>
      <c r="B33" s="27" t="s">
        <v>26</v>
      </c>
      <c r="C33" s="44">
        <v>7.0466225808797148E-2</v>
      </c>
      <c r="D33" s="44">
        <v>7.4995778340736632E-2</v>
      </c>
      <c r="E33" s="45">
        <v>7.9509681088216988E-2</v>
      </c>
      <c r="F33" s="46">
        <f t="shared" si="3"/>
        <v>6.1130084745364001E-2</v>
      </c>
      <c r="G33" s="46">
        <f t="shared" si="4"/>
        <v>3.1130084745364002E-2</v>
      </c>
      <c r="H33" s="23">
        <f t="shared" si="5"/>
        <v>9.1130084745364007E-2</v>
      </c>
      <c r="I33" s="23"/>
      <c r="J33" s="24"/>
      <c r="K33" s="14"/>
      <c r="L33" s="6"/>
      <c r="M33" s="6"/>
      <c r="N33" s="6"/>
      <c r="O33" s="6"/>
      <c r="P33" s="1"/>
    </row>
    <row r="34" spans="1:16" ht="12.75" x14ac:dyDescent="0.2">
      <c r="A34" s="26">
        <v>6</v>
      </c>
      <c r="B34" s="27" t="s">
        <v>27</v>
      </c>
      <c r="C34" s="44">
        <v>9.1983498418462595E-2</v>
      </c>
      <c r="D34" s="44">
        <v>9.7896176206663105E-2</v>
      </c>
      <c r="E34" s="45">
        <v>3.6627430299108532E-2</v>
      </c>
      <c r="F34" s="46">
        <f t="shared" si="3"/>
        <v>6.1130084745364001E-2</v>
      </c>
      <c r="G34" s="46">
        <f t="shared" si="4"/>
        <v>3.1130084745364002E-2</v>
      </c>
      <c r="H34" s="23">
        <f t="shared" si="5"/>
        <v>9.1130084745364007E-2</v>
      </c>
      <c r="I34" s="23"/>
      <c r="J34" s="24"/>
      <c r="K34" s="14"/>
      <c r="L34" s="6"/>
      <c r="M34" s="6"/>
      <c r="N34" s="6"/>
      <c r="O34" s="6"/>
      <c r="P34" s="1"/>
    </row>
    <row r="35" spans="1:16" ht="12.75" x14ac:dyDescent="0.2">
      <c r="A35" s="31">
        <v>7</v>
      </c>
      <c r="B35" s="32" t="s">
        <v>28</v>
      </c>
      <c r="C35" s="44">
        <v>2.6645671372209172E-2</v>
      </c>
      <c r="D35" s="44">
        <v>2.8358448902776865E-2</v>
      </c>
      <c r="E35" s="45">
        <v>8.1242727946109206E-2</v>
      </c>
      <c r="F35" s="46">
        <f t="shared" si="3"/>
        <v>6.1130084745364001E-2</v>
      </c>
      <c r="G35" s="46">
        <f t="shared" si="4"/>
        <v>3.1130084745364002E-2</v>
      </c>
      <c r="H35" s="23">
        <f t="shared" si="5"/>
        <v>9.1130084745364007E-2</v>
      </c>
      <c r="I35" s="14"/>
      <c r="J35" s="24"/>
      <c r="K35" s="14"/>
      <c r="L35" s="6"/>
      <c r="M35" s="6"/>
      <c r="N35" s="6"/>
      <c r="O35" s="6"/>
      <c r="P35" s="1"/>
    </row>
    <row r="36" spans="1:16" ht="12.75" x14ac:dyDescent="0.2">
      <c r="A36" s="31">
        <v>8</v>
      </c>
      <c r="B36" s="32" t="s">
        <v>29</v>
      </c>
      <c r="C36" s="44">
        <v>4.7759201793096964E-2</v>
      </c>
      <c r="D36" s="44">
        <v>5.0829152126357524E-2</v>
      </c>
      <c r="E36" s="45">
        <v>8.6897495637431987E-2</v>
      </c>
      <c r="F36" s="46">
        <f t="shared" si="3"/>
        <v>6.1130084745364001E-2</v>
      </c>
      <c r="G36" s="46">
        <f t="shared" si="4"/>
        <v>3.1130084745364002E-2</v>
      </c>
      <c r="H36" s="23">
        <f t="shared" si="5"/>
        <v>9.1130084745364007E-2</v>
      </c>
      <c r="I36" s="14"/>
      <c r="J36" s="24"/>
      <c r="K36" s="14"/>
      <c r="L36" s="6"/>
      <c r="M36" s="6"/>
      <c r="N36" s="6"/>
      <c r="O36" s="6"/>
      <c r="P36" s="1"/>
    </row>
    <row r="37" spans="1:16" ht="12.75" x14ac:dyDescent="0.2">
      <c r="A37" s="31">
        <v>9</v>
      </c>
      <c r="B37" s="32" t="s">
        <v>30</v>
      </c>
      <c r="C37" s="44">
        <v>1.752423289239435E-2</v>
      </c>
      <c r="D37" s="44">
        <v>1.8650686488524543E-2</v>
      </c>
      <c r="E37" s="45">
        <v>5.3009075900788183E-2</v>
      </c>
      <c r="F37" s="46">
        <f t="shared" si="3"/>
        <v>6.1130084745364001E-2</v>
      </c>
      <c r="G37" s="46">
        <f t="shared" si="4"/>
        <v>3.1130084745364002E-2</v>
      </c>
      <c r="H37" s="23">
        <f t="shared" si="5"/>
        <v>9.1130084745364007E-2</v>
      </c>
      <c r="I37" s="14"/>
      <c r="J37" s="24"/>
      <c r="K37" s="14"/>
      <c r="L37" s="6"/>
      <c r="M37" s="6"/>
      <c r="N37" s="6"/>
      <c r="O37" s="6"/>
      <c r="P37" s="1"/>
    </row>
    <row r="38" spans="1:16" ht="12.75" x14ac:dyDescent="0.2">
      <c r="A38" s="31">
        <v>10</v>
      </c>
      <c r="B38" s="33" t="s">
        <v>31</v>
      </c>
      <c r="C38" s="44">
        <v>1.0072971042635912E-2</v>
      </c>
      <c r="D38" s="44">
        <v>1.0720459267904653E-2</v>
      </c>
      <c r="E38" s="45">
        <v>6.3676545206337476E-2</v>
      </c>
      <c r="F38" s="46">
        <f t="shared" si="3"/>
        <v>6.1130084745364001E-2</v>
      </c>
      <c r="G38" s="46">
        <f t="shared" si="4"/>
        <v>3.1130084745364002E-2</v>
      </c>
      <c r="H38" s="23">
        <f t="shared" si="5"/>
        <v>9.1130084745364007E-2</v>
      </c>
      <c r="I38" s="14"/>
      <c r="J38" s="24"/>
      <c r="K38" s="14"/>
      <c r="L38" s="6"/>
      <c r="M38" s="6"/>
      <c r="N38" s="6"/>
      <c r="O38" s="6"/>
      <c r="P38" s="1"/>
    </row>
    <row r="39" spans="1:16" ht="12.75" x14ac:dyDescent="0.2">
      <c r="A39" s="86" t="s">
        <v>15</v>
      </c>
      <c r="B39" s="87"/>
      <c r="C39" s="87"/>
      <c r="D39" s="87"/>
      <c r="E39" s="47">
        <v>6.1266383069087688E-2</v>
      </c>
      <c r="F39" s="48"/>
      <c r="G39" s="48"/>
      <c r="H39" s="14"/>
      <c r="I39" s="14"/>
      <c r="J39" s="24"/>
      <c r="K39" s="14"/>
      <c r="L39" s="6"/>
      <c r="M39" s="6"/>
      <c r="N39" s="6"/>
      <c r="O39" s="6"/>
      <c r="P39" s="1"/>
    </row>
    <row r="40" spans="1:16" ht="12.75" x14ac:dyDescent="0.2">
      <c r="A40" s="86" t="s">
        <v>16</v>
      </c>
      <c r="B40" s="87"/>
      <c r="C40" s="87"/>
      <c r="D40" s="87"/>
      <c r="E40" s="47">
        <v>6.1130084745364001E-2</v>
      </c>
      <c r="F40" s="49"/>
      <c r="G40" s="49"/>
      <c r="H40" s="6"/>
      <c r="I40" s="6"/>
      <c r="J40" s="7"/>
      <c r="K40" s="6"/>
      <c r="L40" s="6"/>
      <c r="M40" s="6"/>
      <c r="N40" s="6"/>
      <c r="O40" s="6"/>
      <c r="P40" s="1"/>
    </row>
    <row r="41" spans="1:16" ht="12.75" x14ac:dyDescent="0.2">
      <c r="A41" s="86" t="s">
        <v>17</v>
      </c>
      <c r="B41" s="87"/>
      <c r="C41" s="87"/>
      <c r="D41" s="87"/>
      <c r="E41" s="47">
        <v>6.3367779087718928E-2</v>
      </c>
      <c r="F41" s="49"/>
      <c r="G41" s="49"/>
      <c r="H41" s="6"/>
      <c r="I41" s="6"/>
      <c r="J41" s="7"/>
      <c r="K41" s="6"/>
      <c r="L41" s="6"/>
      <c r="M41" s="6"/>
      <c r="N41" s="6"/>
      <c r="O41" s="6"/>
      <c r="P41" s="1"/>
    </row>
    <row r="42" spans="1:16" ht="12.75" x14ac:dyDescent="0.2">
      <c r="A42" s="94" t="s">
        <v>18</v>
      </c>
      <c r="B42" s="95"/>
      <c r="C42" s="95"/>
      <c r="D42" s="95"/>
      <c r="E42" s="47">
        <v>3.1130084745364002E-2</v>
      </c>
      <c r="F42" s="50"/>
      <c r="G42" s="49"/>
      <c r="H42" s="6"/>
      <c r="I42" s="6"/>
      <c r="J42" s="7"/>
      <c r="K42" s="6"/>
      <c r="L42" s="6"/>
      <c r="M42" s="6"/>
      <c r="N42" s="6"/>
      <c r="O42" s="6"/>
      <c r="P42" s="1"/>
    </row>
    <row r="43" spans="1:16" ht="13.5" thickBot="1" x14ac:dyDescent="0.25">
      <c r="A43" s="88" t="s">
        <v>19</v>
      </c>
      <c r="B43" s="89"/>
      <c r="C43" s="89"/>
      <c r="D43" s="89"/>
      <c r="E43" s="51">
        <v>9.1130084745364007E-2</v>
      </c>
      <c r="F43" s="52"/>
      <c r="G43" s="37"/>
      <c r="H43" s="6"/>
      <c r="I43" s="6"/>
      <c r="J43" s="7"/>
      <c r="K43" s="6"/>
      <c r="L43" s="6"/>
      <c r="M43" s="6"/>
      <c r="N43" s="6"/>
      <c r="O43" s="6"/>
      <c r="P43" s="1"/>
    </row>
    <row r="44" spans="1:16" ht="12.75" x14ac:dyDescent="0.2">
      <c r="A44" s="96"/>
      <c r="B44" s="96"/>
      <c r="C44" s="96"/>
      <c r="D44" s="96"/>
      <c r="E44" s="96"/>
      <c r="F44" s="52"/>
      <c r="G44" s="37"/>
      <c r="H44" s="6"/>
      <c r="I44" s="6"/>
      <c r="J44" s="7"/>
      <c r="K44" s="6"/>
      <c r="L44" s="6"/>
      <c r="M44" s="6"/>
      <c r="N44" s="6"/>
      <c r="O44" s="6"/>
      <c r="P44" s="1"/>
    </row>
    <row r="45" spans="1:16" ht="12.75" x14ac:dyDescent="0.2">
      <c r="A45" s="90" t="s">
        <v>32</v>
      </c>
      <c r="B45" s="90"/>
      <c r="C45" s="90"/>
      <c r="D45" s="90"/>
      <c r="E45" s="90"/>
      <c r="F45" s="52"/>
      <c r="G45" s="37"/>
      <c r="H45" s="6"/>
      <c r="I45" s="6"/>
      <c r="J45" s="7"/>
      <c r="K45" s="6"/>
      <c r="L45" s="6"/>
      <c r="M45" s="6"/>
      <c r="N45" s="6"/>
      <c r="O45" s="6"/>
      <c r="P45" s="1"/>
    </row>
    <row r="46" spans="1:16" ht="12.75" x14ac:dyDescent="0.2">
      <c r="A46" s="52"/>
      <c r="B46" s="52"/>
      <c r="C46" s="52"/>
      <c r="D46" s="52"/>
      <c r="E46" s="52"/>
      <c r="F46" s="53"/>
      <c r="G46" s="54"/>
      <c r="H46" s="6"/>
      <c r="I46" s="6"/>
      <c r="J46" s="7"/>
      <c r="K46" s="6"/>
      <c r="L46" s="6"/>
      <c r="M46" s="6"/>
      <c r="N46" s="6"/>
      <c r="O46" s="6"/>
      <c r="P46" s="1"/>
    </row>
    <row r="47" spans="1:16" ht="12.75" customHeight="1" x14ac:dyDescent="0.2">
      <c r="B47" s="55"/>
      <c r="C47" s="55"/>
      <c r="D47" s="55"/>
      <c r="E47" s="56"/>
      <c r="F47" s="53"/>
      <c r="G47" s="54"/>
      <c r="H47" s="6"/>
      <c r="I47" s="6"/>
      <c r="J47" s="7"/>
      <c r="K47" s="6"/>
      <c r="L47" s="6"/>
      <c r="M47" s="6"/>
      <c r="N47" s="6"/>
      <c r="O47" s="6"/>
      <c r="P47" s="1"/>
    </row>
    <row r="48" spans="1:16" ht="12.75" x14ac:dyDescent="0.2">
      <c r="A48" s="55"/>
      <c r="B48" s="55"/>
      <c r="C48" s="55"/>
      <c r="D48" s="55"/>
      <c r="E48" s="56"/>
      <c r="F48" s="38"/>
      <c r="G48" s="57"/>
      <c r="H48" s="14"/>
      <c r="I48" s="14"/>
      <c r="J48" s="24"/>
      <c r="K48" s="14"/>
      <c r="L48" s="6"/>
      <c r="M48" s="6"/>
      <c r="N48" s="6"/>
      <c r="O48" s="6"/>
      <c r="P48" s="1"/>
    </row>
    <row r="49" spans="1:16" ht="43.5" customHeight="1" thickBot="1" x14ac:dyDescent="0.25">
      <c r="A49" s="91" t="s">
        <v>51</v>
      </c>
      <c r="B49" s="91"/>
      <c r="C49" s="91"/>
      <c r="D49" s="91"/>
      <c r="E49" s="91"/>
      <c r="F49" s="8"/>
      <c r="G49" s="13"/>
      <c r="H49" s="14"/>
      <c r="I49" s="14"/>
      <c r="J49" s="58"/>
      <c r="K49" s="59" t="str">
        <f>CONCATENATE(TEXT(E63*100,"# ##0,00%"),"
Среднопретеглена
доходност")</f>
        <v>6,94%
Среднопретеглена
доходност</v>
      </c>
      <c r="L49" s="6"/>
      <c r="M49" s="6"/>
      <c r="N49" s="6"/>
      <c r="O49" s="6"/>
      <c r="P49" s="1"/>
    </row>
    <row r="50" spans="1:16" ht="63.75" x14ac:dyDescent="0.2">
      <c r="A50" s="10" t="s">
        <v>0</v>
      </c>
      <c r="B50" s="11" t="s">
        <v>1</v>
      </c>
      <c r="C50" s="11" t="s">
        <v>2</v>
      </c>
      <c r="D50" s="11" t="s">
        <v>3</v>
      </c>
      <c r="E50" s="12" t="s">
        <v>4</v>
      </c>
      <c r="F50" s="60"/>
      <c r="G50" s="61"/>
      <c r="H50" s="14"/>
      <c r="I50" s="14"/>
      <c r="J50" s="15" t="str">
        <f>CONCATENATE(A49," НА ГОДИШНА БАЗА")</f>
        <v>ДОХОДНОСТ НА ДОБРОВОЛНИТЕ ПЕНСИОННИ ФОНДОВЕ
ЗА ПЕРИОДА 30.06.2023 г. - 30.06.2025 г. НА ГОДИШНА БАЗА</v>
      </c>
      <c r="K50" s="14"/>
      <c r="L50" s="6"/>
      <c r="M50" s="6"/>
      <c r="N50" s="6"/>
      <c r="O50" s="6"/>
      <c r="P50" s="1"/>
    </row>
    <row r="51" spans="1:16" ht="12.75" x14ac:dyDescent="0.2">
      <c r="A51" s="62">
        <v>1</v>
      </c>
      <c r="B51" s="63">
        <v>2</v>
      </c>
      <c r="C51" s="63">
        <v>3</v>
      </c>
      <c r="D51" s="63">
        <v>4</v>
      </c>
      <c r="E51" s="64">
        <v>5</v>
      </c>
      <c r="F51" s="2"/>
      <c r="G51" s="30"/>
      <c r="H51" s="23"/>
      <c r="I51" s="14"/>
      <c r="J51" s="24"/>
      <c r="K51" s="14"/>
      <c r="L51" s="6"/>
      <c r="M51" s="6"/>
      <c r="N51" s="6"/>
      <c r="O51" s="6"/>
      <c r="P51" s="1"/>
    </row>
    <row r="52" spans="1:16" ht="12.75" x14ac:dyDescent="0.2">
      <c r="A52" s="26">
        <v>1</v>
      </c>
      <c r="B52" s="65" t="s">
        <v>33</v>
      </c>
      <c r="C52" s="28">
        <v>0.12331849411013072</v>
      </c>
      <c r="D52" s="28">
        <v>0.17992512832924032</v>
      </c>
      <c r="E52" s="29">
        <v>7.0429711937679995E-2</v>
      </c>
      <c r="F52" s="66">
        <f t="shared" ref="F52:F61" si="6">$E$63</f>
        <v>6.9368594014979398E-2</v>
      </c>
      <c r="G52" s="30"/>
      <c r="H52" s="23"/>
      <c r="I52" s="14"/>
      <c r="J52" s="24"/>
      <c r="K52" s="14"/>
      <c r="L52" s="6"/>
      <c r="M52" s="6"/>
      <c r="N52" s="6"/>
      <c r="O52" s="6"/>
      <c r="P52" s="1"/>
    </row>
    <row r="53" spans="1:16" ht="12.75" x14ac:dyDescent="0.2">
      <c r="A53" s="26">
        <v>2</v>
      </c>
      <c r="B53" s="65" t="s">
        <v>34</v>
      </c>
      <c r="C53" s="28">
        <v>6.9705790183811719E-2</v>
      </c>
      <c r="D53" s="28">
        <v>0.10170269540360129</v>
      </c>
      <c r="E53" s="29">
        <v>4.241477393384141E-2</v>
      </c>
      <c r="F53" s="66">
        <f t="shared" si="6"/>
        <v>6.9368594014979398E-2</v>
      </c>
      <c r="G53" s="30"/>
      <c r="H53" s="23"/>
      <c r="I53" s="14"/>
      <c r="J53" s="24"/>
      <c r="K53" s="14"/>
      <c r="L53" s="6"/>
      <c r="M53" s="6"/>
      <c r="N53" s="6"/>
      <c r="O53" s="6"/>
      <c r="P53" s="1"/>
    </row>
    <row r="54" spans="1:16" ht="12.75" x14ac:dyDescent="0.2">
      <c r="A54" s="26">
        <v>3</v>
      </c>
      <c r="B54" s="65" t="s">
        <v>35</v>
      </c>
      <c r="C54" s="28">
        <v>0.10423063450371992</v>
      </c>
      <c r="D54" s="28">
        <v>0.15207540786357454</v>
      </c>
      <c r="E54" s="29">
        <v>7.2641298516605168E-2</v>
      </c>
      <c r="F54" s="66">
        <f t="shared" si="6"/>
        <v>6.9368594014979398E-2</v>
      </c>
      <c r="G54" s="67"/>
      <c r="H54" s="68"/>
      <c r="I54" s="6"/>
      <c r="J54" s="7"/>
      <c r="K54" s="6"/>
      <c r="L54" s="6"/>
      <c r="M54" s="6"/>
      <c r="N54" s="6"/>
      <c r="O54" s="6"/>
      <c r="P54" s="1"/>
    </row>
    <row r="55" spans="1:16" ht="12.75" x14ac:dyDescent="0.2">
      <c r="A55" s="26">
        <v>4</v>
      </c>
      <c r="B55" s="65" t="s">
        <v>36</v>
      </c>
      <c r="C55" s="28">
        <v>0.4325371248694545</v>
      </c>
      <c r="D55" s="28">
        <v>0.2</v>
      </c>
      <c r="E55" s="29">
        <v>6.999299462361086E-2</v>
      </c>
      <c r="F55" s="66">
        <f t="shared" si="6"/>
        <v>6.9368594014979398E-2</v>
      </c>
      <c r="G55" s="67"/>
      <c r="H55" s="68"/>
      <c r="I55" s="6"/>
      <c r="J55" s="7"/>
      <c r="K55" s="6"/>
      <c r="L55" s="6"/>
      <c r="M55" s="6"/>
      <c r="N55" s="6"/>
      <c r="O55" s="6"/>
      <c r="P55" s="1"/>
    </row>
    <row r="56" spans="1:16" ht="12.75" x14ac:dyDescent="0.2">
      <c r="A56" s="26">
        <v>5</v>
      </c>
      <c r="B56" s="65" t="s">
        <v>37</v>
      </c>
      <c r="C56" s="28">
        <v>0.15623017432244019</v>
      </c>
      <c r="D56" s="28">
        <v>0.2</v>
      </c>
      <c r="E56" s="29">
        <v>8.5314801967165454E-2</v>
      </c>
      <c r="F56" s="66">
        <f t="shared" si="6"/>
        <v>6.9368594014979398E-2</v>
      </c>
      <c r="G56" s="67"/>
      <c r="H56" s="68"/>
      <c r="I56" s="6"/>
      <c r="J56" s="7"/>
      <c r="K56" s="6"/>
      <c r="L56" s="6"/>
      <c r="M56" s="6"/>
      <c r="N56" s="6"/>
      <c r="O56" s="6"/>
      <c r="P56" s="1"/>
    </row>
    <row r="57" spans="1:16" ht="12.75" x14ac:dyDescent="0.2">
      <c r="A57" s="26">
        <v>6</v>
      </c>
      <c r="B57" s="65" t="s">
        <v>38</v>
      </c>
      <c r="C57" s="28">
        <v>8.2903983143122625E-2</v>
      </c>
      <c r="D57" s="28">
        <v>0.12095922767845499</v>
      </c>
      <c r="E57" s="29">
        <v>5.166973743899872E-2</v>
      </c>
      <c r="F57" s="66">
        <f t="shared" si="6"/>
        <v>6.9368594014979398E-2</v>
      </c>
      <c r="G57" s="67"/>
      <c r="H57" s="68"/>
      <c r="I57" s="6"/>
      <c r="J57" s="7"/>
      <c r="K57" s="6"/>
      <c r="L57" s="6"/>
      <c r="M57" s="6"/>
      <c r="N57" s="6"/>
      <c r="O57" s="6"/>
      <c r="P57" s="1"/>
    </row>
    <row r="58" spans="1:16" ht="12.75" x14ac:dyDescent="0.2">
      <c r="A58" s="31">
        <v>7</v>
      </c>
      <c r="B58" s="32" t="s">
        <v>39</v>
      </c>
      <c r="C58" s="28">
        <v>1.3618912931430742E-2</v>
      </c>
      <c r="D58" s="28">
        <v>1.9870374468764499E-2</v>
      </c>
      <c r="E58" s="29">
        <v>7.5842770054376896E-2</v>
      </c>
      <c r="F58" s="66">
        <f t="shared" si="6"/>
        <v>6.9368594014979398E-2</v>
      </c>
      <c r="G58" s="36"/>
      <c r="H58" s="6"/>
      <c r="I58" s="6"/>
      <c r="J58" s="7"/>
      <c r="K58" s="6"/>
      <c r="L58" s="6"/>
      <c r="M58" s="6"/>
      <c r="N58" s="6"/>
      <c r="O58" s="6"/>
      <c r="P58" s="1"/>
    </row>
    <row r="59" spans="1:16" ht="12.75" x14ac:dyDescent="0.2">
      <c r="A59" s="31">
        <v>8</v>
      </c>
      <c r="B59" s="32" t="s">
        <v>40</v>
      </c>
      <c r="C59" s="28">
        <v>1.053847522991468E-2</v>
      </c>
      <c r="D59" s="28">
        <v>1.537592979722536E-2</v>
      </c>
      <c r="E59" s="29">
        <v>0.11883064514723363</v>
      </c>
      <c r="F59" s="66">
        <f t="shared" si="6"/>
        <v>6.9368594014979398E-2</v>
      </c>
      <c r="G59" s="36"/>
      <c r="H59" s="6"/>
      <c r="I59" s="6"/>
      <c r="J59" s="7"/>
      <c r="K59" s="6"/>
      <c r="L59" s="6"/>
      <c r="M59" s="6"/>
      <c r="N59" s="6"/>
      <c r="O59" s="6"/>
      <c r="P59" s="1"/>
    </row>
    <row r="60" spans="1:16" ht="12.75" x14ac:dyDescent="0.2">
      <c r="A60" s="31">
        <v>9</v>
      </c>
      <c r="B60" s="32" t="s">
        <v>41</v>
      </c>
      <c r="C60" s="28">
        <v>6.7099994669263566E-4</v>
      </c>
      <c r="D60" s="28">
        <v>9.7900766943980898E-4</v>
      </c>
      <c r="E60" s="29">
        <v>5.1765131815641352E-2</v>
      </c>
      <c r="F60" s="66">
        <f t="shared" si="6"/>
        <v>6.9368594014979398E-2</v>
      </c>
      <c r="G60" s="36"/>
      <c r="H60" s="6"/>
      <c r="I60" s="6"/>
      <c r="J60" s="7"/>
      <c r="K60" s="6"/>
      <c r="L60" s="6"/>
      <c r="M60" s="6"/>
      <c r="N60" s="6"/>
      <c r="O60" s="6"/>
      <c r="P60" s="1"/>
    </row>
    <row r="61" spans="1:16" ht="14.25" customHeight="1" x14ac:dyDescent="0.2">
      <c r="A61" s="31">
        <v>10</v>
      </c>
      <c r="B61" s="32" t="s">
        <v>42</v>
      </c>
      <c r="C61" s="28">
        <v>6.245410759282307E-3</v>
      </c>
      <c r="D61" s="28">
        <v>9.1122287896992227E-3</v>
      </c>
      <c r="E61" s="29">
        <v>7.0185014451290106E-2</v>
      </c>
      <c r="F61" s="66">
        <f t="shared" si="6"/>
        <v>6.9368594014979398E-2</v>
      </c>
      <c r="G61" s="36"/>
      <c r="H61" s="6"/>
      <c r="I61" s="6"/>
      <c r="J61" s="7"/>
      <c r="K61" s="6"/>
      <c r="L61" s="6"/>
      <c r="M61" s="6"/>
      <c r="N61" s="6"/>
      <c r="O61" s="6"/>
      <c r="P61" s="1"/>
    </row>
    <row r="62" spans="1:16" ht="12.75" x14ac:dyDescent="0.2">
      <c r="A62" s="86" t="s">
        <v>15</v>
      </c>
      <c r="B62" s="87"/>
      <c r="C62" s="87"/>
      <c r="D62" s="87"/>
      <c r="E62" s="34">
        <v>6.9858490602989196E-2</v>
      </c>
      <c r="F62" s="69"/>
      <c r="G62" s="36"/>
      <c r="H62" s="6"/>
      <c r="I62" s="6"/>
      <c r="J62" s="7"/>
      <c r="K62" s="6"/>
      <c r="L62" s="6"/>
      <c r="M62" s="6"/>
      <c r="N62" s="6"/>
      <c r="O62" s="6"/>
      <c r="P62" s="1"/>
    </row>
    <row r="63" spans="1:16" ht="12.75" x14ac:dyDescent="0.2">
      <c r="A63" s="86" t="s">
        <v>16</v>
      </c>
      <c r="B63" s="87"/>
      <c r="C63" s="87"/>
      <c r="D63" s="87"/>
      <c r="E63" s="34">
        <v>6.9368594014979398E-2</v>
      </c>
      <c r="F63" s="69"/>
      <c r="G63" s="36"/>
      <c r="H63" s="6"/>
      <c r="I63" s="6"/>
      <c r="J63" s="7"/>
      <c r="K63" s="6"/>
      <c r="L63" s="6"/>
      <c r="M63" s="6"/>
      <c r="N63" s="6"/>
      <c r="O63" s="6"/>
      <c r="P63" s="1"/>
    </row>
    <row r="64" spans="1:16" ht="13.5" thickBot="1" x14ac:dyDescent="0.25">
      <c r="A64" s="88" t="s">
        <v>17</v>
      </c>
      <c r="B64" s="89"/>
      <c r="C64" s="89"/>
      <c r="D64" s="89"/>
      <c r="E64" s="70">
        <v>7.0908687988644359E-2</v>
      </c>
      <c r="F64" s="71"/>
      <c r="G64" s="36"/>
      <c r="H64" s="6"/>
      <c r="I64" s="6"/>
      <c r="J64" s="7"/>
      <c r="K64" s="6"/>
      <c r="L64" s="6"/>
      <c r="M64" s="6"/>
      <c r="N64" s="6"/>
      <c r="O64" s="6"/>
      <c r="P64" s="1"/>
    </row>
    <row r="65" spans="1:16" ht="12.75" x14ac:dyDescent="0.2">
      <c r="A65" s="72"/>
      <c r="B65" s="72"/>
      <c r="C65" s="72"/>
      <c r="D65" s="72"/>
      <c r="E65" s="73"/>
      <c r="F65" s="71"/>
      <c r="G65" s="36"/>
      <c r="H65" s="6"/>
      <c r="I65" s="6"/>
      <c r="J65" s="7"/>
      <c r="K65" s="6"/>
      <c r="L65" s="6"/>
      <c r="M65" s="6"/>
      <c r="N65" s="6"/>
      <c r="O65" s="6"/>
      <c r="P65" s="1"/>
    </row>
    <row r="66" spans="1:16" ht="12.75" x14ac:dyDescent="0.2">
      <c r="A66" s="90" t="s">
        <v>43</v>
      </c>
      <c r="B66" s="90"/>
      <c r="C66" s="90"/>
      <c r="D66" s="90"/>
      <c r="E66" s="90"/>
      <c r="F66" s="74"/>
      <c r="G66" s="6"/>
      <c r="H66" s="6"/>
      <c r="I66" s="6"/>
      <c r="J66" s="7"/>
      <c r="K66" s="6"/>
      <c r="L66" s="6"/>
      <c r="M66" s="6"/>
      <c r="N66" s="6"/>
      <c r="O66" s="6"/>
      <c r="P66" s="1"/>
    </row>
    <row r="67" spans="1:16" x14ac:dyDescent="0.2">
      <c r="A67" s="1"/>
      <c r="B67" s="1"/>
      <c r="C67" s="1"/>
      <c r="D67" s="1"/>
      <c r="E67" s="1"/>
      <c r="F67" s="74"/>
      <c r="G67" s="6"/>
      <c r="H67" s="6"/>
      <c r="I67" s="6"/>
      <c r="J67" s="7"/>
      <c r="K67" s="6"/>
      <c r="L67" s="6"/>
      <c r="M67" s="6"/>
      <c r="N67" s="6"/>
      <c r="O67" s="6"/>
      <c r="P67" s="1"/>
    </row>
    <row r="68" spans="1:16" x14ac:dyDescent="0.2">
      <c r="A68" s="1"/>
      <c r="B68" s="1"/>
      <c r="C68" s="1"/>
      <c r="D68" s="1"/>
      <c r="E68" s="1"/>
      <c r="F68" s="74"/>
      <c r="G68" s="6"/>
      <c r="H68" s="6"/>
      <c r="I68" s="6"/>
      <c r="J68" s="7"/>
      <c r="K68" s="6"/>
      <c r="L68" s="6"/>
      <c r="M68" s="6"/>
      <c r="N68" s="6"/>
      <c r="O68" s="6"/>
      <c r="P68" s="1"/>
    </row>
    <row r="69" spans="1:16" ht="12" customHeight="1" x14ac:dyDescent="0.2">
      <c r="B69" s="55"/>
      <c r="C69" s="55"/>
      <c r="D69" s="55"/>
      <c r="E69" s="56"/>
      <c r="F69" s="74"/>
      <c r="G69" s="6"/>
      <c r="H69" s="6"/>
      <c r="I69" s="6"/>
      <c r="J69" s="7"/>
      <c r="K69" s="6"/>
      <c r="L69" s="6"/>
      <c r="M69" s="6"/>
      <c r="N69" s="6"/>
      <c r="O69" s="6"/>
      <c r="P69" s="1"/>
    </row>
    <row r="70" spans="1:16" ht="41.25" customHeight="1" thickBot="1" x14ac:dyDescent="0.25">
      <c r="A70" s="91" t="s">
        <v>52</v>
      </c>
      <c r="B70" s="91"/>
      <c r="C70" s="91"/>
      <c r="D70" s="91"/>
      <c r="E70" s="91"/>
      <c r="F70" s="74"/>
      <c r="G70" s="6"/>
      <c r="H70" s="6"/>
      <c r="I70" s="6"/>
      <c r="J70" s="7"/>
      <c r="K70" s="6"/>
      <c r="L70" s="6"/>
      <c r="M70" s="6"/>
      <c r="N70" s="6"/>
      <c r="O70" s="6"/>
      <c r="P70" s="1"/>
    </row>
    <row r="71" spans="1:16" ht="63.75" x14ac:dyDescent="0.2">
      <c r="A71" s="10" t="s">
        <v>0</v>
      </c>
      <c r="B71" s="11" t="s">
        <v>1</v>
      </c>
      <c r="C71" s="11" t="s">
        <v>2</v>
      </c>
      <c r="D71" s="11" t="s">
        <v>3</v>
      </c>
      <c r="E71" s="12" t="s">
        <v>4</v>
      </c>
      <c r="F71" s="74"/>
      <c r="G71" s="6"/>
      <c r="H71" s="6"/>
      <c r="I71" s="6"/>
      <c r="J71" s="7"/>
      <c r="K71" s="6"/>
      <c r="L71" s="6"/>
      <c r="M71" s="6"/>
      <c r="N71" s="6"/>
      <c r="O71" s="6"/>
      <c r="P71" s="1"/>
    </row>
    <row r="72" spans="1:16" x14ac:dyDescent="0.2">
      <c r="A72" s="62">
        <v>1</v>
      </c>
      <c r="B72" s="63">
        <v>2</v>
      </c>
      <c r="C72" s="63">
        <v>3</v>
      </c>
      <c r="D72" s="63">
        <v>4</v>
      </c>
      <c r="E72" s="64">
        <v>5</v>
      </c>
      <c r="F72" s="74"/>
      <c r="G72" s="6"/>
      <c r="H72" s="6"/>
      <c r="I72" s="6"/>
      <c r="J72" s="7"/>
      <c r="K72" s="6"/>
      <c r="L72" s="6"/>
      <c r="M72" s="6"/>
      <c r="N72" s="6"/>
      <c r="O72" s="6"/>
      <c r="P72" s="1"/>
    </row>
    <row r="73" spans="1:16" s="79" customFormat="1" ht="13.5" thickBot="1" x14ac:dyDescent="0.25">
      <c r="A73" s="75">
        <v>1</v>
      </c>
      <c r="B73" s="76" t="s">
        <v>44</v>
      </c>
      <c r="C73" s="77">
        <v>1</v>
      </c>
      <c r="D73" s="78">
        <v>1</v>
      </c>
      <c r="E73" s="70">
        <v>7.2307999769176234E-2</v>
      </c>
      <c r="F73" s="74"/>
      <c r="G73" s="6"/>
      <c r="H73" s="6"/>
      <c r="I73" s="6"/>
      <c r="J73" s="7"/>
      <c r="K73" s="6"/>
      <c r="L73" s="6"/>
      <c r="M73" s="6"/>
      <c r="N73" s="6"/>
      <c r="O73" s="6"/>
    </row>
    <row r="74" spans="1:16" x14ac:dyDescent="0.2">
      <c r="A74" s="1"/>
      <c r="B74" s="1"/>
      <c r="C74" s="1"/>
      <c r="D74" s="1"/>
      <c r="E74" s="1"/>
      <c r="J74" s="80"/>
      <c r="K74" s="92"/>
      <c r="L74" s="92"/>
      <c r="M74" s="92"/>
      <c r="N74" s="92"/>
      <c r="O74" s="92"/>
    </row>
    <row r="75" spans="1:16" ht="24.75" customHeight="1" x14ac:dyDescent="0.2">
      <c r="A75" s="83" t="s">
        <v>45</v>
      </c>
      <c r="B75" s="83"/>
      <c r="C75" s="1"/>
      <c r="D75" s="1"/>
      <c r="E75" s="1"/>
      <c r="P75" s="82"/>
    </row>
    <row r="76" spans="1:16" ht="27" customHeight="1" x14ac:dyDescent="0.2">
      <c r="A76" s="84" t="s">
        <v>46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</row>
    <row r="77" spans="1:16" ht="27" customHeight="1" x14ac:dyDescent="0.2">
      <c r="A77" s="84" t="s">
        <v>47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</row>
    <row r="78" spans="1:16" ht="26.25" customHeight="1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</row>
  </sheetData>
  <mergeCells count="28">
    <mergeCell ref="A19:D19"/>
    <mergeCell ref="A1:O1"/>
    <mergeCell ref="A3:E3"/>
    <mergeCell ref="A16:D16"/>
    <mergeCell ref="A17:D17"/>
    <mergeCell ref="A18:D18"/>
    <mergeCell ref="A49:E49"/>
    <mergeCell ref="A20:D20"/>
    <mergeCell ref="A21:E21"/>
    <mergeCell ref="A22:E22"/>
    <mergeCell ref="A26:E26"/>
    <mergeCell ref="A39:D39"/>
    <mergeCell ref="A40:D40"/>
    <mergeCell ref="A41:D41"/>
    <mergeCell ref="A42:D42"/>
    <mergeCell ref="A43:D43"/>
    <mergeCell ref="A44:E44"/>
    <mergeCell ref="A45:E45"/>
    <mergeCell ref="A75:B75"/>
    <mergeCell ref="A76:P76"/>
    <mergeCell ref="A77:P77"/>
    <mergeCell ref="A78:P78"/>
    <mergeCell ref="A62:D62"/>
    <mergeCell ref="A63:D63"/>
    <mergeCell ref="A64:D64"/>
    <mergeCell ref="A66:E66"/>
    <mergeCell ref="A70:E70"/>
    <mergeCell ref="K74:O74"/>
  </mergeCells>
  <printOptions horizontalCentered="1" verticalCentered="1"/>
  <pageMargins left="0" right="0" top="0" bottom="0" header="0.70866141732283472" footer="0.23622047244094491"/>
  <pageSetup paperSize="9" scale="70" fitToHeight="2" orientation="landscape" r:id="rId1"/>
  <headerFooter alignWithMargins="0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Доходност 30.06.2023-30.06.2025</vt:lpstr>
      <vt:lpstr>'Доходност 30.06.2023-30.06.2025'!Print_Area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2025-07-10T06:46:02Z</dcterms:created>
  <dcterms:modified xsi:type="dcterms:W3CDTF">2025-07-10T12:13:25Z</dcterms:modified>
</cp:coreProperties>
</file>