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.lilova\Desktop\"/>
    </mc:Choice>
  </mc:AlternateContent>
  <bookViews>
    <workbookView xWindow="0" yWindow="0" windowWidth="27870" windowHeight="12885"/>
  </bookViews>
  <sheets>
    <sheet name="Осигурени лица" sheetId="1" r:id="rId1"/>
    <sheet name="Натрупани средства" sheetId="2" r:id="rId2"/>
    <sheet name="Лица, получаващи плащания" sheetId="5" r:id="rId3"/>
    <sheet name="-" sheetId="3" state="veryHidden" r:id="rId4"/>
  </sheets>
  <calcPr calcId="162913"/>
</workbook>
</file>

<file path=xl/calcChain.xml><?xml version="1.0" encoding="utf-8"?>
<calcChain xmlns="http://schemas.openxmlformats.org/spreadsheetml/2006/main">
  <c r="M6" i="1" l="1"/>
  <c r="M7" i="1"/>
  <c r="C7" i="3"/>
  <c r="C8" i="3"/>
  <c r="C6" i="3"/>
  <c r="B2" i="1" l="1"/>
  <c r="M8" i="1" l="1"/>
  <c r="M6" i="2"/>
  <c r="O20" i="1" l="1"/>
  <c r="C12" i="1"/>
  <c r="K20" i="2"/>
  <c r="J16" i="2"/>
  <c r="L20" i="2"/>
  <c r="I8" i="2"/>
  <c r="M8" i="2"/>
  <c r="M12" i="2"/>
  <c r="I20" i="2"/>
  <c r="J8" i="2"/>
  <c r="D20" i="1"/>
  <c r="F8" i="2"/>
  <c r="O19" i="1"/>
  <c r="G11" i="2"/>
  <c r="N11" i="2"/>
  <c r="D7" i="2"/>
  <c r="F15" i="2"/>
  <c r="J15" i="2"/>
  <c r="G7" i="2"/>
  <c r="K7" i="2"/>
  <c r="M7" i="2"/>
  <c r="I11" i="2"/>
  <c r="M11" i="2"/>
  <c r="E19" i="2"/>
  <c r="I19" i="2"/>
  <c r="J7" i="2"/>
  <c r="F7" i="2"/>
  <c r="C7" i="1"/>
  <c r="K7" i="1"/>
  <c r="E11" i="2"/>
  <c r="D19" i="2"/>
  <c r="H16" i="2"/>
  <c r="C20" i="1"/>
  <c r="L16" i="2"/>
  <c r="J20" i="2"/>
  <c r="M16" i="2"/>
  <c r="D12" i="2"/>
  <c r="E12" i="2"/>
  <c r="F20" i="2"/>
  <c r="L8" i="2"/>
  <c r="E8" i="2"/>
  <c r="D16" i="2"/>
  <c r="D10" i="2"/>
  <c r="E10" i="2"/>
  <c r="F10" i="2"/>
  <c r="G10" i="2"/>
  <c r="H10" i="2"/>
  <c r="I10" i="2"/>
  <c r="J10" i="2"/>
  <c r="K10" i="2"/>
  <c r="L10" i="2"/>
  <c r="M10" i="2"/>
  <c r="N10" i="2"/>
  <c r="D11" i="2"/>
  <c r="F11" i="2"/>
  <c r="H11" i="2"/>
  <c r="J11" i="2"/>
  <c r="K11" i="2"/>
  <c r="L11" i="2"/>
  <c r="F12" i="2"/>
  <c r="G12" i="2"/>
  <c r="H12" i="2"/>
  <c r="I12" i="2"/>
  <c r="J12" i="2"/>
  <c r="K12" i="2"/>
  <c r="L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G15" i="2"/>
  <c r="H15" i="2"/>
  <c r="I15" i="2"/>
  <c r="K15" i="2"/>
  <c r="L15" i="2"/>
  <c r="M15" i="2"/>
  <c r="N15" i="2"/>
  <c r="E16" i="2"/>
  <c r="F16" i="2"/>
  <c r="G16" i="2"/>
  <c r="I16" i="2"/>
  <c r="K16" i="2"/>
  <c r="N16" i="2"/>
  <c r="D18" i="2"/>
  <c r="E18" i="2"/>
  <c r="F18" i="2"/>
  <c r="G18" i="2"/>
  <c r="H18" i="2"/>
  <c r="I18" i="2"/>
  <c r="J18" i="2"/>
  <c r="K18" i="2"/>
  <c r="L18" i="2"/>
  <c r="M18" i="2"/>
  <c r="N18" i="2"/>
  <c r="F19" i="2"/>
  <c r="G19" i="2"/>
  <c r="H19" i="2"/>
  <c r="J19" i="2"/>
  <c r="K19" i="2"/>
  <c r="L19" i="2"/>
  <c r="M19" i="2"/>
  <c r="N19" i="2"/>
  <c r="E20" i="2"/>
  <c r="G20" i="2"/>
  <c r="H20" i="2"/>
  <c r="M20" i="2"/>
  <c r="N20" i="2"/>
  <c r="D6" i="2"/>
  <c r="E6" i="2"/>
  <c r="F6" i="2"/>
  <c r="G6" i="2"/>
  <c r="H6" i="2"/>
  <c r="I6" i="2"/>
  <c r="J6" i="2"/>
  <c r="K6" i="2"/>
  <c r="L6" i="2"/>
  <c r="E7" i="2"/>
  <c r="H7" i="2"/>
  <c r="I7" i="2"/>
  <c r="L7" i="2"/>
  <c r="G8" i="2"/>
  <c r="H8" i="2"/>
  <c r="K8" i="2"/>
  <c r="B2" i="2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18" i="1"/>
  <c r="C15" i="1"/>
  <c r="C14" i="1"/>
  <c r="O18" i="1"/>
  <c r="O15" i="1"/>
  <c r="O14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1" i="1"/>
  <c r="C10" i="1"/>
  <c r="O6" i="1"/>
  <c r="D7" i="1"/>
  <c r="E7" i="1"/>
  <c r="F7" i="1"/>
  <c r="G7" i="1"/>
  <c r="H7" i="1"/>
  <c r="I7" i="1"/>
  <c r="J7" i="1"/>
  <c r="L7" i="1"/>
  <c r="D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C11" i="2" l="1"/>
  <c r="C12" i="2"/>
  <c r="O12" i="1"/>
  <c r="C20" i="2"/>
  <c r="D8" i="2"/>
  <c r="D20" i="2"/>
  <c r="C18" i="2"/>
  <c r="C8" i="1"/>
  <c r="C6" i="2"/>
  <c r="E11" i="1"/>
  <c r="O7" i="1"/>
  <c r="C7" i="2"/>
  <c r="C15" i="2"/>
  <c r="C10" i="2"/>
  <c r="E26" i="1"/>
  <c r="E28" i="1" s="1"/>
  <c r="O16" i="1"/>
  <c r="C16" i="1"/>
  <c r="C19" i="2"/>
  <c r="C8" i="2"/>
  <c r="E8" i="1"/>
  <c r="C19" i="1"/>
  <c r="O8" i="1" l="1"/>
  <c r="E30" i="1"/>
  <c r="D30" i="2"/>
  <c r="E29" i="1"/>
  <c r="D29" i="2"/>
  <c r="D28" i="2"/>
  <c r="E27" i="1"/>
  <c r="D27" i="2"/>
  <c r="C16" i="2"/>
  <c r="C14" i="2"/>
</calcChain>
</file>

<file path=xl/sharedStrings.xml><?xml version="1.0" encoding="utf-8"?>
<sst xmlns="http://schemas.openxmlformats.org/spreadsheetml/2006/main" count="149" uniqueCount="46">
  <si>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</si>
  <si>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</si>
  <si>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</si>
  <si>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</si>
  <si>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</si>
  <si>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</si>
  <si>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</si>
  <si>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</si>
  <si>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</si>
  <si>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</si>
  <si>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</si>
  <si>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</si>
  <si>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</si>
  <si>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</si>
  <si>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</si>
  <si>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</si>
  <si>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</si>
  <si>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</si>
  <si>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</si>
  <si>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</si>
  <si>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</si>
  <si>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</si>
  <si>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</si>
  <si>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</si>
  <si>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</si>
  <si>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</si>
  <si>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</si>
  <si>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</si>
  <si>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</si>
  <si>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</si>
  <si>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</si>
  <si>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</si>
  <si>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</si>
  <si>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</si>
  <si>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</si>
  <si>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</si>
  <si>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</si>
  <si>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</si>
  <si>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 пенсионните фондовете по пол и възраст към 31.12.2024 г.</t>
  </si>
  <si>
    <t>Среден размер на натрупаните средства на едно осигурено лице* според пола и възрастта към 31.12.2024 г.</t>
  </si>
  <si>
    <t>ФРП</t>
  </si>
  <si>
    <t>ФИПП</t>
  </si>
  <si>
    <t>Среден размер на задълженията към лицата</t>
  </si>
  <si>
    <t>Брой лица - общо</t>
  </si>
  <si>
    <t>62 - 64 г.</t>
  </si>
  <si>
    <t>Лица, получаващи плащания от ФИПП и от ФРП
и задълженията към тях по пол и възраст към 31.12.2024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</si>
</sst>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9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el"/>
      <charset val="204"/>
    </font>
    <font>
      <sz val="10"/>
      <color theme="1"/>
      <name val="Ariel"/>
      <charset val="204"/>
    </font>
    <font>
      <sz val="10"/>
      <color rgb="FF000000"/>
      <name val="Ariel"/>
      <charset val="204"/>
    </font>
    <font>
      <b/>
      <sz val="10"/>
      <color theme="1"/>
      <name val="Arie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11">
    <xf numFmtId="0" fontId="0" fillId="0" borderId="0" xfId="0"/>
    <xf numFmtId="0" fontId="6" fillId="0" borderId="0" xfId="1"/>
    <xf numFmtId="0" fontId="3" fillId="0" borderId="0" xfId="1" applyFont="1"/>
    <xf numFmtId="4" fontId="3" fillId="0" borderId="0" xfId="1" applyNumberFormat="1" applyFont="1"/>
    <xf numFmtId="4" fontId="6" fillId="0" borderId="0" xfId="1" applyNumberFormat="1"/>
    <xf numFmtId="0" fontId="7" fillId="0" borderId="0" xfId="0" applyFont="1" applyFill="1" applyProtection="1">
      <protection hidden="1"/>
    </xf>
    <xf numFmtId="0" fontId="8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1" fontId="3" fillId="0" borderId="0" xfId="0" applyNumberFormat="1" applyFont="1" applyBorder="1" applyProtection="1">
      <protection locked="0"/>
    </xf>
    <xf numFmtId="1" fontId="3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7" fillId="0" borderId="0" xfId="0" applyFont="1" applyBorder="1" applyProtection="1">
      <protection hidden="1"/>
    </xf>
    <xf numFmtId="0" fontId="7" fillId="0" borderId="0" xfId="0" applyFont="1" applyProtection="1">
      <protection hidden="1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 hidden="1"/>
    </xf>
    <xf numFmtId="0" fontId="3" fillId="0" borderId="2" xfId="0" applyFont="1" applyFill="1" applyBorder="1" applyAlignment="1" applyProtection="1">
      <alignment horizontal="center" vertical="center"/>
      <protection locked="0" hidden="1"/>
    </xf>
    <xf numFmtId="0" fontId="3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3" fillId="0" borderId="1" xfId="0" applyFont="1" applyBorder="1" applyAlignment="1" applyProtection="1">
      <protection locked="0" hidden="1"/>
    </xf>
    <xf numFmtId="3" fontId="3" fillId="0" borderId="2" xfId="0" applyNumberFormat="1" applyFont="1" applyBorder="1" applyProtection="1">
      <protection locked="0" hidden="1"/>
    </xf>
    <xf numFmtId="0" fontId="3" fillId="2" borderId="2" xfId="0" applyFont="1" applyFill="1" applyBorder="1" applyAlignment="1" applyProtection="1">
      <alignment horizontal="center" vertical="center"/>
      <protection locked="0" hidden="1"/>
    </xf>
    <xf numFmtId="165" fontId="6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3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3" fillId="0" borderId="2" xfId="0" applyNumberFormat="1" applyFont="1" applyBorder="1" applyAlignment="1" applyProtection="1">
      <alignment horizontal="right" vertical="center"/>
      <protection locked="0" hidden="1"/>
    </xf>
    <xf numFmtId="0" fontId="3" fillId="0" borderId="0" xfId="0" applyFont="1"/>
    <xf numFmtId="0" fontId="3" fillId="0" borderId="5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2" xfId="0" applyNumberFormat="1" applyBorder="1"/>
    <xf numFmtId="164" fontId="0" fillId="0" borderId="2" xfId="0" applyNumberFormat="1" applyBorder="1"/>
    <xf numFmtId="3" fontId="0" fillId="0" borderId="0" xfId="0" applyNumberFormat="1" applyBorder="1"/>
    <xf numFmtId="0" fontId="3" fillId="0" borderId="1" xfId="0" applyFont="1" applyBorder="1" applyAlignment="1"/>
    <xf numFmtId="3" fontId="3" fillId="0" borderId="2" xfId="0" applyNumberFormat="1" applyFont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0" fontId="0" fillId="0" borderId="0" xfId="0" applyBorder="1"/>
    <xf numFmtId="4" fontId="3" fillId="0" borderId="2" xfId="0" applyNumberFormat="1" applyFont="1" applyBorder="1" applyAlignment="1">
      <alignment horizontal="right" vertical="center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wrapText="1"/>
    </xf>
    <xf numFmtId="0" fontId="3" fillId="0" borderId="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0" xfId="0" applyFont="1" applyAlignment="1">
      <alignment horizontal="center"/>
    </xf>
    <xf numFmtId="0" fontId="13" fillId="0" borderId="0" xfId="2" applyFont="1"/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center"/>
    </xf>
    <xf numFmtId="0" fontId="16" fillId="0" borderId="0" xfId="2" applyFont="1"/>
    <xf numFmtId="0" fontId="17" fillId="0" borderId="0" xfId="2" applyNumberFormat="1" applyFont="1" applyAlignment="1">
      <alignment horizontal="right" wrapText="1"/>
    </xf>
    <xf numFmtId="0" fontId="18" fillId="0" borderId="2" xfId="2" applyFont="1" applyBorder="1" applyAlignment="1">
      <alignment horizontal="center" vertical="center"/>
    </xf>
    <xf numFmtId="0" fontId="15" fillId="0" borderId="2" xfId="2" applyNumberFormat="1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/>
    </xf>
    <xf numFmtId="3" fontId="17" fillId="0" borderId="2" xfId="2" applyNumberFormat="1" applyFont="1" applyBorder="1" applyAlignment="1">
      <alignment horizontal="right" vertical="center" wrapText="1"/>
    </xf>
    <xf numFmtId="4" fontId="16" fillId="0" borderId="2" xfId="2" applyNumberFormat="1" applyFont="1" applyBorder="1" applyAlignment="1">
      <alignment vertical="center"/>
    </xf>
    <xf numFmtId="3" fontId="16" fillId="0" borderId="2" xfId="2" applyNumberFormat="1" applyFont="1" applyBorder="1" applyAlignment="1">
      <alignment vertical="center"/>
    </xf>
    <xf numFmtId="3" fontId="18" fillId="0" borderId="2" xfId="2" applyNumberFormat="1" applyFont="1" applyBorder="1" applyAlignment="1">
      <alignment vertical="center"/>
    </xf>
    <xf numFmtId="4" fontId="18" fillId="0" borderId="2" xfId="2" applyNumberFormat="1" applyFont="1" applyBorder="1" applyAlignment="1">
      <alignment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 hidden="1"/>
    </xf>
    <xf numFmtId="0" fontId="3" fillId="0" borderId="3" xfId="0" applyFont="1" applyBorder="1" applyAlignment="1" applyProtection="1">
      <alignment horizontal="center" vertical="center"/>
      <protection locked="0" hidden="1"/>
    </xf>
    <xf numFmtId="0" fontId="3" fillId="0" borderId="4" xfId="0" applyFont="1" applyBorder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3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 wrapText="1"/>
      <protection locked="0" hidden="1"/>
    </xf>
    <xf numFmtId="0" fontId="0" fillId="0" borderId="0" xfId="0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3" xfId="0" applyFont="1" applyBorder="1" applyAlignment="1" applyProtection="1">
      <alignment horizontal="center"/>
      <protection locked="0" hidden="1"/>
    </xf>
    <xf numFmtId="0" fontId="3" fillId="0" borderId="4" xfId="0" applyFont="1" applyBorder="1" applyAlignment="1" applyProtection="1">
      <alignment horizontal="center"/>
      <protection locked="0" hidden="1"/>
    </xf>
    <xf numFmtId="0" fontId="18" fillId="0" borderId="1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31.12.2024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29"/>
          <c:w val="0.8870346598202824"/>
          <c:h val="0.64111498257840205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37399</c:v>
                </c:pt>
                <c:pt idx="1">
                  <c:v>123748</c:v>
                </c:pt>
                <c:pt idx="2">
                  <c:v>159602</c:v>
                </c:pt>
                <c:pt idx="3">
                  <c:v>212688</c:v>
                </c:pt>
                <c:pt idx="4">
                  <c:v>272109</c:v>
                </c:pt>
                <c:pt idx="5">
                  <c:v>287608</c:v>
                </c:pt>
                <c:pt idx="6">
                  <c:v>321175</c:v>
                </c:pt>
                <c:pt idx="7">
                  <c:v>286666</c:v>
                </c:pt>
                <c:pt idx="8">
                  <c:v>237217</c:v>
                </c:pt>
                <c:pt idx="9">
                  <c:v>195478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31447</c:v>
                </c:pt>
                <c:pt idx="1">
                  <c:v>105095</c:v>
                </c:pt>
                <c:pt idx="2">
                  <c:v>139966</c:v>
                </c:pt>
                <c:pt idx="3">
                  <c:v>189748</c:v>
                </c:pt>
                <c:pt idx="4">
                  <c:v>246837</c:v>
                </c:pt>
                <c:pt idx="5">
                  <c:v>261629</c:v>
                </c:pt>
                <c:pt idx="6">
                  <c:v>294979</c:v>
                </c:pt>
                <c:pt idx="7">
                  <c:v>275696</c:v>
                </c:pt>
                <c:pt idx="8">
                  <c:v>244537</c:v>
                </c:pt>
                <c:pt idx="9">
                  <c:v>164102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68846</c:v>
                </c:pt>
                <c:pt idx="1">
                  <c:v>228843</c:v>
                </c:pt>
                <c:pt idx="2">
                  <c:v>299568</c:v>
                </c:pt>
                <c:pt idx="3">
                  <c:v>402436</c:v>
                </c:pt>
                <c:pt idx="4">
                  <c:v>518946</c:v>
                </c:pt>
                <c:pt idx="5">
                  <c:v>549237</c:v>
                </c:pt>
                <c:pt idx="6">
                  <c:v>616154</c:v>
                </c:pt>
                <c:pt idx="7">
                  <c:v>562362</c:v>
                </c:pt>
                <c:pt idx="8">
                  <c:v>481754</c:v>
                </c:pt>
                <c:pt idx="9">
                  <c:v>359580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948736"/>
        <c:axId val="137061504"/>
      </c:lineChart>
      <c:catAx>
        <c:axId val="13694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7061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061504"/>
        <c:scaling>
          <c:orientation val="minMax"/>
          <c:max val="65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694873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641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31.12.2024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5426.2962791919008</c:v>
                </c:pt>
                <c:pt idx="1">
                  <c:v>1233.698188679245</c:v>
                </c:pt>
                <c:pt idx="2">
                  <c:v>1915.4465843702246</c:v>
                </c:pt>
                <c:pt idx="3">
                  <c:v>2902.9940569869386</c:v>
                </c:pt>
                <c:pt idx="4">
                  <c:v>4085.7049093206483</c:v>
                </c:pt>
                <c:pt idx="5">
                  <c:v>5204.744781889608</c:v>
                </c:pt>
                <c:pt idx="6">
                  <c:v>5628.1641152831571</c:v>
                </c:pt>
                <c:pt idx="7">
                  <c:v>6378.5675276738202</c:v>
                </c:pt>
                <c:pt idx="8">
                  <c:v>7578.7809396378261</c:v>
                </c:pt>
                <c:pt idx="9">
                  <c:v>7084.0634005525417</c:v>
                </c:pt>
                <c:pt idx="10">
                  <c:v>3138.0874058752574</c:v>
                </c:pt>
                <c:pt idx="11">
                  <c:v>1151.4506051020844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4226.4562390238543</c:v>
                </c:pt>
                <c:pt idx="1">
                  <c:v>1271.2833864965444</c:v>
                </c:pt>
                <c:pt idx="2">
                  <c:v>2060.8157383279045</c:v>
                </c:pt>
                <c:pt idx="3">
                  <c:v>3465.8411125071393</c:v>
                </c:pt>
                <c:pt idx="4">
                  <c:v>4165.3155626570915</c:v>
                </c:pt>
                <c:pt idx="5">
                  <c:v>4459.0008236732701</c:v>
                </c:pt>
                <c:pt idx="6">
                  <c:v>4722.2448152131401</c:v>
                </c:pt>
                <c:pt idx="7">
                  <c:v>5161.1750024698986</c:v>
                </c:pt>
                <c:pt idx="8">
                  <c:v>6268.0485118441147</c:v>
                </c:pt>
                <c:pt idx="9">
                  <c:v>4580.0961883057089</c:v>
                </c:pt>
                <c:pt idx="10">
                  <c:v>2985.9264298158291</c:v>
                </c:pt>
                <c:pt idx="11">
                  <c:v>835.14533455882349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5623.669651199797</c:v>
                </c:pt>
                <c:pt idx="1">
                  <c:v>1204.3873441127694</c:v>
                </c:pt>
                <c:pt idx="2">
                  <c:v>1878.8659857923499</c:v>
                </c:pt>
                <c:pt idx="3">
                  <c:v>2798.4491122308259</c:v>
                </c:pt>
                <c:pt idx="4">
                  <c:v>4072.959699528627</c:v>
                </c:pt>
                <c:pt idx="5">
                  <c:v>5321.1187484257525</c:v>
                </c:pt>
                <c:pt idx="6">
                  <c:v>5753.4954097659947</c:v>
                </c:pt>
                <c:pt idx="7">
                  <c:v>6547.4564617839178</c:v>
                </c:pt>
                <c:pt idx="8">
                  <c:v>7791.8234580719945</c:v>
                </c:pt>
                <c:pt idx="9">
                  <c:v>7472.6563068092482</c:v>
                </c:pt>
                <c:pt idx="10">
                  <c:v>3163.3846088629598</c:v>
                </c:pt>
                <c:pt idx="11">
                  <c:v>1218.3761614893947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79488"/>
        <c:axId val="135804032"/>
      </c:barChart>
      <c:catAx>
        <c:axId val="111279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580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804032"/>
        <c:scaling>
          <c:orientation val="minMax"/>
          <c:max val="79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1279488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2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635" r="0.74803149606299635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31.12.2024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61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2388.2414176015841</c:v>
                </c:pt>
                <c:pt idx="1">
                  <c:v>599.01274793388427</c:v>
                </c:pt>
                <c:pt idx="2">
                  <c:v>1006.1470579834335</c:v>
                </c:pt>
                <c:pt idx="3">
                  <c:v>1126.2980365377794</c:v>
                </c:pt>
                <c:pt idx="4">
                  <c:v>1472.5589197503341</c:v>
                </c:pt>
                <c:pt idx="5">
                  <c:v>1962.3610543082907</c:v>
                </c:pt>
                <c:pt idx="6">
                  <c:v>2385.1696635202065</c:v>
                </c:pt>
                <c:pt idx="7">
                  <c:v>2915.085175089172</c:v>
                </c:pt>
                <c:pt idx="8">
                  <c:v>2930.7039602089239</c:v>
                </c:pt>
                <c:pt idx="9">
                  <c:v>3032.7446003916161</c:v>
                </c:pt>
                <c:pt idx="10">
                  <c:v>2510.6283953245397</c:v>
                </c:pt>
                <c:pt idx="11">
                  <c:v>1677.6201477655836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2165.9189844864218</c:v>
                </c:pt>
                <c:pt idx="1">
                  <c:v>543.21885350318473</c:v>
                </c:pt>
                <c:pt idx="2">
                  <c:v>1078.0654883720931</c:v>
                </c:pt>
                <c:pt idx="3">
                  <c:v>1181.0261985472155</c:v>
                </c:pt>
                <c:pt idx="4">
                  <c:v>1363.445060034305</c:v>
                </c:pt>
                <c:pt idx="5">
                  <c:v>1866.64021875</c:v>
                </c:pt>
                <c:pt idx="6">
                  <c:v>2221.1683920661676</c:v>
                </c:pt>
                <c:pt idx="7">
                  <c:v>2675.7657319916193</c:v>
                </c:pt>
                <c:pt idx="8">
                  <c:v>2495.6232374135629</c:v>
                </c:pt>
                <c:pt idx="9">
                  <c:v>2586.629916022609</c:v>
                </c:pt>
                <c:pt idx="10">
                  <c:v>2209.0672958965915</c:v>
                </c:pt>
                <c:pt idx="11">
                  <c:v>1659.995220464747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2557.2478858238101</c:v>
                </c:pt>
                <c:pt idx="1">
                  <c:v>625.80064220183476</c:v>
                </c:pt>
                <c:pt idx="2">
                  <c:v>964.18650836725465</c:v>
                </c:pt>
                <c:pt idx="3">
                  <c:v>1089.3709549977723</c:v>
                </c:pt>
                <c:pt idx="4">
                  <c:v>1550.2427911769194</c:v>
                </c:pt>
                <c:pt idx="5">
                  <c:v>2035.5979831746736</c:v>
                </c:pt>
                <c:pt idx="6">
                  <c:v>2523.6476841094891</c:v>
                </c:pt>
                <c:pt idx="7">
                  <c:v>3103.9887172439498</c:v>
                </c:pt>
                <c:pt idx="8">
                  <c:v>3256.2168121914028</c:v>
                </c:pt>
                <c:pt idx="9">
                  <c:v>3373.4638750374434</c:v>
                </c:pt>
                <c:pt idx="10">
                  <c:v>2736.6338601261195</c:v>
                </c:pt>
                <c:pt idx="11">
                  <c:v>1690.760250987445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119040"/>
        <c:axId val="136120576"/>
      </c:barChart>
      <c:catAx>
        <c:axId val="136119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612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20576"/>
        <c:scaling>
          <c:orientation val="minMax"/>
          <c:max val="34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6119040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31"/>
          <c:y val="0.45454611277038626"/>
          <c:w val="6.1224492349660098E-2"/>
          <c:h val="0.338558651955343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31.12.2024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845E-2"/>
          <c:y val="0.13442622950819674"/>
          <c:w val="0.84042582177227854"/>
          <c:h val="0.66885245901639778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1887.2734082397003</c:v>
                </c:pt>
                <c:pt idx="1">
                  <c:v>124.72</c:v>
                </c:pt>
                <c:pt idx="2">
                  <c:v>338.21909090909088</c:v>
                </c:pt>
                <c:pt idx="3">
                  <c:v>619.01919037199127</c:v>
                </c:pt>
                <c:pt idx="4">
                  <c:v>1015.2659419152277</c:v>
                </c:pt>
                <c:pt idx="5">
                  <c:v>1573.6708751279425</c:v>
                </c:pt>
                <c:pt idx="6">
                  <c:v>2112.8923656429943</c:v>
                </c:pt>
                <c:pt idx="7">
                  <c:v>2461.9788346552778</c:v>
                </c:pt>
                <c:pt idx="8">
                  <c:v>2721.2698491198657</c:v>
                </c:pt>
                <c:pt idx="9">
                  <c:v>2310.3640776699031</c:v>
                </c:pt>
                <c:pt idx="10">
                  <c:v>1694.5040114613182</c:v>
                </c:pt>
                <c:pt idx="11">
                  <c:v>1127.8974678111588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1913.0651533194402</c:v>
                </c:pt>
                <c:pt idx="1">
                  <c:v>0</c:v>
                </c:pt>
                <c:pt idx="2">
                  <c:v>379.01</c:v>
                </c:pt>
                <c:pt idx="3">
                  <c:v>603.35</c:v>
                </c:pt>
                <c:pt idx="4">
                  <c:v>1014.25</c:v>
                </c:pt>
                <c:pt idx="5">
                  <c:v>1556.66</c:v>
                </c:pt>
                <c:pt idx="6">
                  <c:v>2184.23</c:v>
                </c:pt>
                <c:pt idx="7">
                  <c:v>2421.0100000000002</c:v>
                </c:pt>
                <c:pt idx="8">
                  <c:v>2893.71</c:v>
                </c:pt>
                <c:pt idx="9">
                  <c:v>2349.25</c:v>
                </c:pt>
                <c:pt idx="10">
                  <c:v>1621.42</c:v>
                </c:pt>
                <c:pt idx="11">
                  <c:v>1248.29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1832.458810503005</c:v>
                </c:pt>
                <c:pt idx="1">
                  <c:v>124.72</c:v>
                </c:pt>
                <c:pt idx="2">
                  <c:v>289.27</c:v>
                </c:pt>
                <c:pt idx="3">
                  <c:v>655.24</c:v>
                </c:pt>
                <c:pt idx="4">
                  <c:v>1017.72</c:v>
                </c:pt>
                <c:pt idx="5">
                  <c:v>1615.91</c:v>
                </c:pt>
                <c:pt idx="6">
                  <c:v>1961.34</c:v>
                </c:pt>
                <c:pt idx="7">
                  <c:v>2554.2399999999998</c:v>
                </c:pt>
                <c:pt idx="8">
                  <c:v>2366.2199999999998</c:v>
                </c:pt>
                <c:pt idx="9">
                  <c:v>2241</c:v>
                </c:pt>
                <c:pt idx="10">
                  <c:v>1793.76</c:v>
                </c:pt>
                <c:pt idx="11">
                  <c:v>1018.36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148864"/>
        <c:axId val="136150400"/>
      </c:barChart>
      <c:catAx>
        <c:axId val="136148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615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50400"/>
        <c:scaling>
          <c:orientation val="minMax"/>
          <c:max val="3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6148864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096"/>
          <c:y val="0.45573770491803273"/>
          <c:w val="5.4025496812898477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31.12.2024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2412</c:v>
                </c:pt>
                <c:pt idx="1">
                  <c:v>3660</c:v>
                </c:pt>
                <c:pt idx="2">
                  <c:v>9427</c:v>
                </c:pt>
                <c:pt idx="3">
                  <c:v>17396</c:v>
                </c:pt>
                <c:pt idx="4">
                  <c:v>26203</c:v>
                </c:pt>
                <c:pt idx="5">
                  <c:v>36965</c:v>
                </c:pt>
                <c:pt idx="6">
                  <c:v>46695</c:v>
                </c:pt>
                <c:pt idx="7">
                  <c:v>48309</c:v>
                </c:pt>
                <c:pt idx="8">
                  <c:v>41987</c:v>
                </c:pt>
                <c:pt idx="9">
                  <c:v>24168</c:v>
                </c:pt>
                <c:pt idx="10">
                  <c:v>19283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1881</c:v>
                </c:pt>
                <c:pt idx="1">
                  <c:v>921</c:v>
                </c:pt>
                <c:pt idx="2">
                  <c:v>1751</c:v>
                </c:pt>
                <c:pt idx="3">
                  <c:v>2785</c:v>
                </c:pt>
                <c:pt idx="4">
                  <c:v>4089</c:v>
                </c:pt>
                <c:pt idx="5">
                  <c:v>5114</c:v>
                </c:pt>
                <c:pt idx="6">
                  <c:v>6478</c:v>
                </c:pt>
                <c:pt idx="7">
                  <c:v>7852</c:v>
                </c:pt>
                <c:pt idx="8">
                  <c:v>6516</c:v>
                </c:pt>
                <c:pt idx="9">
                  <c:v>4018</c:v>
                </c:pt>
                <c:pt idx="10">
                  <c:v>4080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4293</c:v>
                </c:pt>
                <c:pt idx="1">
                  <c:v>4581</c:v>
                </c:pt>
                <c:pt idx="2">
                  <c:v>11178</c:v>
                </c:pt>
                <c:pt idx="3">
                  <c:v>20181</c:v>
                </c:pt>
                <c:pt idx="4">
                  <c:v>30292</c:v>
                </c:pt>
                <c:pt idx="5">
                  <c:v>42079</c:v>
                </c:pt>
                <c:pt idx="6">
                  <c:v>53173</c:v>
                </c:pt>
                <c:pt idx="7">
                  <c:v>56161</c:v>
                </c:pt>
                <c:pt idx="8">
                  <c:v>48503</c:v>
                </c:pt>
                <c:pt idx="9">
                  <c:v>28186</c:v>
                </c:pt>
                <c:pt idx="10">
                  <c:v>23363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006272"/>
        <c:axId val="110007808"/>
      </c:lineChart>
      <c:catAx>
        <c:axId val="11000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000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007808"/>
        <c:scaling>
          <c:orientation val="minMax"/>
          <c:max val="6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0006272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31.12.2024 г.</c:v>
            </c:pt>
          </c:strCache>
        </c:strRef>
      </c:tx>
      <c:layout>
        <c:manualLayout>
          <c:xMode val="edge"/>
          <c:yMode val="edge"/>
          <c:x val="0.20076726342711138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245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327</c:v>
                </c:pt>
                <c:pt idx="1">
                  <c:v>2211</c:v>
                </c:pt>
                <c:pt idx="2">
                  <c:v>6733</c:v>
                </c:pt>
                <c:pt idx="3">
                  <c:v>13102</c:v>
                </c:pt>
                <c:pt idx="4">
                  <c:v>22585</c:v>
                </c:pt>
                <c:pt idx="5">
                  <c:v>30213</c:v>
                </c:pt>
                <c:pt idx="6">
                  <c:v>42931</c:v>
                </c:pt>
                <c:pt idx="7">
                  <c:v>55088</c:v>
                </c:pt>
                <c:pt idx="8">
                  <c:v>56753</c:v>
                </c:pt>
                <c:pt idx="9">
                  <c:v>43768</c:v>
                </c:pt>
                <c:pt idx="10">
                  <c:v>87853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157</c:v>
                </c:pt>
                <c:pt idx="1">
                  <c:v>1290</c:v>
                </c:pt>
                <c:pt idx="2">
                  <c:v>4543</c:v>
                </c:pt>
                <c:pt idx="3">
                  <c:v>9328</c:v>
                </c:pt>
                <c:pt idx="4">
                  <c:v>17280</c:v>
                </c:pt>
                <c:pt idx="5">
                  <c:v>25511</c:v>
                </c:pt>
                <c:pt idx="6">
                  <c:v>33887</c:v>
                </c:pt>
                <c:pt idx="7">
                  <c:v>41215</c:v>
                </c:pt>
                <c:pt idx="8">
                  <c:v>43345</c:v>
                </c:pt>
                <c:pt idx="9">
                  <c:v>32802</c:v>
                </c:pt>
                <c:pt idx="10">
                  <c:v>65498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484</c:v>
                </c:pt>
                <c:pt idx="1">
                  <c:v>3501</c:v>
                </c:pt>
                <c:pt idx="2">
                  <c:v>11276</c:v>
                </c:pt>
                <c:pt idx="3">
                  <c:v>22430</c:v>
                </c:pt>
                <c:pt idx="4">
                  <c:v>39865</c:v>
                </c:pt>
                <c:pt idx="5">
                  <c:v>55724</c:v>
                </c:pt>
                <c:pt idx="6">
                  <c:v>76818</c:v>
                </c:pt>
                <c:pt idx="7">
                  <c:v>96303</c:v>
                </c:pt>
                <c:pt idx="8">
                  <c:v>100098</c:v>
                </c:pt>
                <c:pt idx="9">
                  <c:v>76570</c:v>
                </c:pt>
                <c:pt idx="10">
                  <c:v>153351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025344"/>
        <c:axId val="110821760"/>
      </c:lineChart>
      <c:catAx>
        <c:axId val="11002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08217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0821760"/>
        <c:scaling>
          <c:orientation val="minMax"/>
          <c:max val="16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0025344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72"/>
          <c:y val="0.89547038327525641"/>
          <c:w val="0.52046035805625901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31.12.2024 г.</c:v>
            </c:pt>
          </c:strCache>
        </c:strRef>
      </c:tx>
      <c:layout>
        <c:manualLayout>
          <c:xMode val="edge"/>
          <c:yMode val="edge"/>
          <c:x val="0.15074642535354721"/>
          <c:y val="3.79310344827589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801"/>
          <c:w val="0.93081521952613078"/>
          <c:h val="0.713793103448281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2412</c:v>
                </c:pt>
                <c:pt idx="1">
                  <c:v>3660</c:v>
                </c:pt>
                <c:pt idx="2">
                  <c:v>9427</c:v>
                </c:pt>
                <c:pt idx="3">
                  <c:v>17396</c:v>
                </c:pt>
                <c:pt idx="4">
                  <c:v>26203</c:v>
                </c:pt>
                <c:pt idx="5">
                  <c:v>36965</c:v>
                </c:pt>
                <c:pt idx="6">
                  <c:v>46695</c:v>
                </c:pt>
                <c:pt idx="7">
                  <c:v>48309</c:v>
                </c:pt>
                <c:pt idx="8">
                  <c:v>41987</c:v>
                </c:pt>
                <c:pt idx="9">
                  <c:v>24168</c:v>
                </c:pt>
                <c:pt idx="10">
                  <c:v>19283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1881</c:v>
                </c:pt>
                <c:pt idx="1">
                  <c:v>921</c:v>
                </c:pt>
                <c:pt idx="2">
                  <c:v>1751</c:v>
                </c:pt>
                <c:pt idx="3">
                  <c:v>2785</c:v>
                </c:pt>
                <c:pt idx="4">
                  <c:v>4089</c:v>
                </c:pt>
                <c:pt idx="5">
                  <c:v>5114</c:v>
                </c:pt>
                <c:pt idx="6">
                  <c:v>6478</c:v>
                </c:pt>
                <c:pt idx="7">
                  <c:v>7852</c:v>
                </c:pt>
                <c:pt idx="8">
                  <c:v>6516</c:v>
                </c:pt>
                <c:pt idx="9">
                  <c:v>4018</c:v>
                </c:pt>
                <c:pt idx="10">
                  <c:v>4080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4293</c:v>
                </c:pt>
                <c:pt idx="1">
                  <c:v>4581</c:v>
                </c:pt>
                <c:pt idx="2">
                  <c:v>11178</c:v>
                </c:pt>
                <c:pt idx="3">
                  <c:v>20181</c:v>
                </c:pt>
                <c:pt idx="4">
                  <c:v>30292</c:v>
                </c:pt>
                <c:pt idx="5">
                  <c:v>42079</c:v>
                </c:pt>
                <c:pt idx="6">
                  <c:v>53173</c:v>
                </c:pt>
                <c:pt idx="7">
                  <c:v>56161</c:v>
                </c:pt>
                <c:pt idx="8">
                  <c:v>48503</c:v>
                </c:pt>
                <c:pt idx="9">
                  <c:v>28186</c:v>
                </c:pt>
                <c:pt idx="10">
                  <c:v>23363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10870912"/>
        <c:axId val="110872448"/>
        <c:axId val="0"/>
      </c:bar3DChart>
      <c:catAx>
        <c:axId val="11087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087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872448"/>
        <c:scaling>
          <c:orientation val="minMax"/>
          <c:max val="6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0870912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11" r="0.75000000000000411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31.12.2024 г.</c:v>
            </c:pt>
          </c:strCache>
        </c:strRef>
      </c:tx>
      <c:layout>
        <c:manualLayout>
          <c:xMode val="edge"/>
          <c:yMode val="edge"/>
          <c:x val="0.15281899109792527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327</c:v>
                </c:pt>
                <c:pt idx="1">
                  <c:v>2211</c:v>
                </c:pt>
                <c:pt idx="2">
                  <c:v>6733</c:v>
                </c:pt>
                <c:pt idx="3">
                  <c:v>13102</c:v>
                </c:pt>
                <c:pt idx="4">
                  <c:v>22585</c:v>
                </c:pt>
                <c:pt idx="5">
                  <c:v>30213</c:v>
                </c:pt>
                <c:pt idx="6">
                  <c:v>42931</c:v>
                </c:pt>
                <c:pt idx="7">
                  <c:v>55088</c:v>
                </c:pt>
                <c:pt idx="8">
                  <c:v>56753</c:v>
                </c:pt>
                <c:pt idx="9">
                  <c:v>43768</c:v>
                </c:pt>
                <c:pt idx="10">
                  <c:v>87853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157</c:v>
                </c:pt>
                <c:pt idx="1">
                  <c:v>1290</c:v>
                </c:pt>
                <c:pt idx="2">
                  <c:v>4543</c:v>
                </c:pt>
                <c:pt idx="3">
                  <c:v>9328</c:v>
                </c:pt>
                <c:pt idx="4">
                  <c:v>17280</c:v>
                </c:pt>
                <c:pt idx="5">
                  <c:v>25511</c:v>
                </c:pt>
                <c:pt idx="6">
                  <c:v>33887</c:v>
                </c:pt>
                <c:pt idx="7">
                  <c:v>41215</c:v>
                </c:pt>
                <c:pt idx="8">
                  <c:v>43345</c:v>
                </c:pt>
                <c:pt idx="9">
                  <c:v>32802</c:v>
                </c:pt>
                <c:pt idx="10">
                  <c:v>65498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484</c:v>
                </c:pt>
                <c:pt idx="1">
                  <c:v>3501</c:v>
                </c:pt>
                <c:pt idx="2">
                  <c:v>11276</c:v>
                </c:pt>
                <c:pt idx="3">
                  <c:v>22430</c:v>
                </c:pt>
                <c:pt idx="4">
                  <c:v>39865</c:v>
                </c:pt>
                <c:pt idx="5">
                  <c:v>55724</c:v>
                </c:pt>
                <c:pt idx="6">
                  <c:v>76818</c:v>
                </c:pt>
                <c:pt idx="7">
                  <c:v>96303</c:v>
                </c:pt>
                <c:pt idx="8">
                  <c:v>100098</c:v>
                </c:pt>
                <c:pt idx="9">
                  <c:v>76570</c:v>
                </c:pt>
                <c:pt idx="10">
                  <c:v>153351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0892928"/>
        <c:axId val="110894464"/>
        <c:axId val="0"/>
      </c:bar3DChart>
      <c:catAx>
        <c:axId val="1108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089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894464"/>
        <c:scaling>
          <c:orientation val="minMax"/>
          <c:max val="16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089292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598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31.12.2024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601"/>
          <c:w val="0.90384728546585225"/>
          <c:h val="0.60219085415512685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35</c:v>
                </c:pt>
                <c:pt idx="2">
                  <c:v>138</c:v>
                </c:pt>
                <c:pt idx="3">
                  <c:v>373</c:v>
                </c:pt>
                <c:pt idx="4">
                  <c:v>561</c:v>
                </c:pt>
                <c:pt idx="5">
                  <c:v>667</c:v>
                </c:pt>
                <c:pt idx="6">
                  <c:v>504</c:v>
                </c:pt>
                <c:pt idx="7">
                  <c:v>390</c:v>
                </c:pt>
                <c:pt idx="8">
                  <c:v>222</c:v>
                </c:pt>
                <c:pt idx="9">
                  <c:v>148</c:v>
                </c:pt>
                <c:pt idx="10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42</c:v>
                </c:pt>
                <c:pt idx="2">
                  <c:v>319</c:v>
                </c:pt>
                <c:pt idx="3">
                  <c:v>901</c:v>
                </c:pt>
                <c:pt idx="4">
                  <c:v>1393</c:v>
                </c:pt>
                <c:pt idx="5">
                  <c:v>1417</c:v>
                </c:pt>
                <c:pt idx="6">
                  <c:v>1135</c:v>
                </c:pt>
                <c:pt idx="7">
                  <c:v>803</c:v>
                </c:pt>
                <c:pt idx="8">
                  <c:v>396</c:v>
                </c:pt>
                <c:pt idx="9">
                  <c:v>201</c:v>
                </c:pt>
                <c:pt idx="10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77</c:v>
                </c:pt>
                <c:pt idx="2">
                  <c:v>457</c:v>
                </c:pt>
                <c:pt idx="3">
                  <c:v>1274</c:v>
                </c:pt>
                <c:pt idx="4">
                  <c:v>1954</c:v>
                </c:pt>
                <c:pt idx="5">
                  <c:v>2084</c:v>
                </c:pt>
                <c:pt idx="6">
                  <c:v>1639</c:v>
                </c:pt>
                <c:pt idx="7">
                  <c:v>1193</c:v>
                </c:pt>
                <c:pt idx="8">
                  <c:v>618</c:v>
                </c:pt>
                <c:pt idx="9">
                  <c:v>349</c:v>
                </c:pt>
                <c:pt idx="10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022848"/>
        <c:axId val="111024384"/>
      </c:lineChart>
      <c:catAx>
        <c:axId val="11102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102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024384"/>
        <c:scaling>
          <c:orientation val="minMax"/>
          <c:max val="22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1022848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65"/>
          <c:y val="0.89051248156023488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31.12.2024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452E-2"/>
          <c:y val="0.1135535197513155"/>
          <c:w val="0.92422058139610808"/>
          <c:h val="0.747255420298984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35</c:v>
                </c:pt>
                <c:pt idx="2">
                  <c:v>138</c:v>
                </c:pt>
                <c:pt idx="3">
                  <c:v>373</c:v>
                </c:pt>
                <c:pt idx="4">
                  <c:v>561</c:v>
                </c:pt>
                <c:pt idx="5">
                  <c:v>667</c:v>
                </c:pt>
                <c:pt idx="6">
                  <c:v>504</c:v>
                </c:pt>
                <c:pt idx="7">
                  <c:v>390</c:v>
                </c:pt>
                <c:pt idx="8">
                  <c:v>222</c:v>
                </c:pt>
                <c:pt idx="9">
                  <c:v>148</c:v>
                </c:pt>
                <c:pt idx="1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42</c:v>
                </c:pt>
                <c:pt idx="2">
                  <c:v>319</c:v>
                </c:pt>
                <c:pt idx="3">
                  <c:v>901</c:v>
                </c:pt>
                <c:pt idx="4">
                  <c:v>1393</c:v>
                </c:pt>
                <c:pt idx="5">
                  <c:v>1417</c:v>
                </c:pt>
                <c:pt idx="6">
                  <c:v>1135</c:v>
                </c:pt>
                <c:pt idx="7">
                  <c:v>803</c:v>
                </c:pt>
                <c:pt idx="8">
                  <c:v>396</c:v>
                </c:pt>
                <c:pt idx="9">
                  <c:v>201</c:v>
                </c:pt>
                <c:pt idx="1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77</c:v>
                </c:pt>
                <c:pt idx="2">
                  <c:v>457</c:v>
                </c:pt>
                <c:pt idx="3">
                  <c:v>1274</c:v>
                </c:pt>
                <c:pt idx="4">
                  <c:v>1954</c:v>
                </c:pt>
                <c:pt idx="5">
                  <c:v>2084</c:v>
                </c:pt>
                <c:pt idx="6">
                  <c:v>1639</c:v>
                </c:pt>
                <c:pt idx="7">
                  <c:v>1193</c:v>
                </c:pt>
                <c:pt idx="8">
                  <c:v>618</c:v>
                </c:pt>
                <c:pt idx="9">
                  <c:v>349</c:v>
                </c:pt>
                <c:pt idx="10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1053440"/>
        <c:axId val="111063424"/>
        <c:axId val="0"/>
      </c:bar3DChart>
      <c:catAx>
        <c:axId val="11105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106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063424"/>
        <c:scaling>
          <c:orientation val="minMax"/>
          <c:max val="22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1053440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31.12.2024 г.</c:v>
            </c:pt>
          </c:strCache>
        </c:strRef>
      </c:tx>
      <c:layout>
        <c:manualLayout>
          <c:xMode val="edge"/>
          <c:yMode val="edge"/>
          <c:x val="0.15074642535354721"/>
          <c:y val="3.79310344827589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8"/>
          <c:w val="0.8955230406971787"/>
          <c:h val="0.713793103448281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37399</c:v>
                </c:pt>
                <c:pt idx="1">
                  <c:v>123748</c:v>
                </c:pt>
                <c:pt idx="2">
                  <c:v>159602</c:v>
                </c:pt>
                <c:pt idx="3">
                  <c:v>212688</c:v>
                </c:pt>
                <c:pt idx="4">
                  <c:v>272109</c:v>
                </c:pt>
                <c:pt idx="5">
                  <c:v>287608</c:v>
                </c:pt>
                <c:pt idx="6">
                  <c:v>321175</c:v>
                </c:pt>
                <c:pt idx="7">
                  <c:v>286666</c:v>
                </c:pt>
                <c:pt idx="8">
                  <c:v>237217</c:v>
                </c:pt>
                <c:pt idx="9">
                  <c:v>195478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31447</c:v>
                </c:pt>
                <c:pt idx="1">
                  <c:v>105095</c:v>
                </c:pt>
                <c:pt idx="2">
                  <c:v>139966</c:v>
                </c:pt>
                <c:pt idx="3">
                  <c:v>189748</c:v>
                </c:pt>
                <c:pt idx="4">
                  <c:v>246837</c:v>
                </c:pt>
                <c:pt idx="5">
                  <c:v>261629</c:v>
                </c:pt>
                <c:pt idx="6">
                  <c:v>294979</c:v>
                </c:pt>
                <c:pt idx="7">
                  <c:v>275696</c:v>
                </c:pt>
                <c:pt idx="8">
                  <c:v>244537</c:v>
                </c:pt>
                <c:pt idx="9">
                  <c:v>164102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68846</c:v>
                </c:pt>
                <c:pt idx="1">
                  <c:v>228843</c:v>
                </c:pt>
                <c:pt idx="2">
                  <c:v>299568</c:v>
                </c:pt>
                <c:pt idx="3">
                  <c:v>402436</c:v>
                </c:pt>
                <c:pt idx="4">
                  <c:v>518946</c:v>
                </c:pt>
                <c:pt idx="5">
                  <c:v>549237</c:v>
                </c:pt>
                <c:pt idx="6">
                  <c:v>616154</c:v>
                </c:pt>
                <c:pt idx="7">
                  <c:v>562362</c:v>
                </c:pt>
                <c:pt idx="8">
                  <c:v>481754</c:v>
                </c:pt>
                <c:pt idx="9">
                  <c:v>359580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11174016"/>
        <c:axId val="111175552"/>
        <c:axId val="0"/>
      </c:bar3DChart>
      <c:catAx>
        <c:axId val="11117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11755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75552"/>
        <c:scaling>
          <c:orientation val="minMax"/>
          <c:max val="6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117401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33" r="0.75000000000000433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31.12.2024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716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средства'!$C$8:$M$8</c:f>
              <c:numCache>
                <c:formatCode>#,##0.00</c:formatCode>
                <c:ptCount val="11"/>
                <c:pt idx="0">
                  <c:v>5653.0362795280298</c:v>
                </c:pt>
                <c:pt idx="1">
                  <c:v>636.65046117421491</c:v>
                </c:pt>
                <c:pt idx="2">
                  <c:v>1077.1251782226241</c:v>
                </c:pt>
                <c:pt idx="3">
                  <c:v>2653.7696786038564</c:v>
                </c:pt>
                <c:pt idx="4">
                  <c:v>4207.9986268624079</c:v>
                </c:pt>
                <c:pt idx="5">
                  <c:v>5538.8370289586965</c:v>
                </c:pt>
                <c:pt idx="6">
                  <c:v>6462.2505497626717</c:v>
                </c:pt>
                <c:pt idx="7">
                  <c:v>6942.7048796729387</c:v>
                </c:pt>
                <c:pt idx="8">
                  <c:v>7351.2213137800918</c:v>
                </c:pt>
                <c:pt idx="9">
                  <c:v>7193.9238648355786</c:v>
                </c:pt>
                <c:pt idx="10">
                  <c:v>5640.2370737527117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средства'!$C$7:$M$7</c:f>
              <c:numCache>
                <c:formatCode>#,##0.00</c:formatCode>
                <c:ptCount val="11"/>
                <c:pt idx="0">
                  <c:v>5373.2632378062626</c:v>
                </c:pt>
                <c:pt idx="1">
                  <c:v>561.73697554615694</c:v>
                </c:pt>
                <c:pt idx="2">
                  <c:v>965.73189371520994</c:v>
                </c:pt>
                <c:pt idx="3">
                  <c:v>2398.9758189846107</c:v>
                </c:pt>
                <c:pt idx="4">
                  <c:v>3710.8517001496721</c:v>
                </c:pt>
                <c:pt idx="5">
                  <c:v>4939.8392981198112</c:v>
                </c:pt>
                <c:pt idx="6">
                  <c:v>5972.616782428554</c:v>
                </c:pt>
                <c:pt idx="7">
                  <c:v>6756.7356868455045</c:v>
                </c:pt>
                <c:pt idx="8">
                  <c:v>7289.671002843711</c:v>
                </c:pt>
                <c:pt idx="9">
                  <c:v>7299.9140718991384</c:v>
                </c:pt>
                <c:pt idx="10">
                  <c:v>4695.9653194964103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средства'!$C$6:$M$6</c:f>
              <c:numCache>
                <c:formatCode>#,##0.00</c:formatCode>
                <c:ptCount val="11"/>
                <c:pt idx="0">
                  <c:v>5909.2527849031494</c:v>
                </c:pt>
                <c:pt idx="1">
                  <c:v>699.64156742158877</c:v>
                </c:pt>
                <c:pt idx="2">
                  <c:v>1171.7277353169343</c:v>
                </c:pt>
                <c:pt idx="3">
                  <c:v>2877.215984762096</c:v>
                </c:pt>
                <c:pt idx="4">
                  <c:v>4651.5245194839381</c:v>
                </c:pt>
                <c:pt idx="5">
                  <c:v>6082.2031171332083</c:v>
                </c:pt>
                <c:pt idx="6">
                  <c:v>6907.6567725167597</c:v>
                </c:pt>
                <c:pt idx="7">
                  <c:v>7113.5058652136677</c:v>
                </c:pt>
                <c:pt idx="8">
                  <c:v>7410.4162462935965</c:v>
                </c:pt>
                <c:pt idx="9">
                  <c:v>7084.66303081145</c:v>
                </c:pt>
                <c:pt idx="10">
                  <c:v>6432.9446081912001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33280"/>
        <c:axId val="111239168"/>
      </c:barChart>
      <c:catAx>
        <c:axId val="111233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123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239168"/>
        <c:scaling>
          <c:orientation val="minMax"/>
          <c:max val="75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1233280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63"/>
          <c:w val="6.2650541888005701E-2"/>
          <c:h val="0.416938794702781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89" r="0.75000000000000389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20</xdr:row>
      <xdr:rowOff>133350</xdr:rowOff>
    </xdr:from>
    <xdr:to>
      <xdr:col>14</xdr:col>
      <xdr:colOff>9525</xdr:colOff>
      <xdr:row>37</xdr:row>
      <xdr:rowOff>123825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39</xdr:row>
      <xdr:rowOff>114300</xdr:rowOff>
    </xdr:from>
    <xdr:to>
      <xdr:col>14</xdr:col>
      <xdr:colOff>47625</xdr:colOff>
      <xdr:row>55</xdr:row>
      <xdr:rowOff>123825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409574</xdr:colOff>
      <xdr:row>43</xdr:row>
      <xdr:rowOff>47625</xdr:rowOff>
    </xdr:from>
    <xdr:to>
      <xdr:col>9</xdr:col>
      <xdr:colOff>438149</xdr:colOff>
      <xdr:row>51</xdr:row>
      <xdr:rowOff>104775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V="1">
          <a:off x="5457824" y="7038975"/>
          <a:ext cx="28575" cy="1352550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609598</xdr:colOff>
      <xdr:row>63</xdr:row>
      <xdr:rowOff>161924</xdr:rowOff>
    </xdr:from>
    <xdr:to>
      <xdr:col>10</xdr:col>
      <xdr:colOff>609600</xdr:colOff>
      <xdr:row>70</xdr:row>
      <xdr:rowOff>57143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6276973" y="10391774"/>
          <a:ext cx="2" cy="1028694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381000</xdr:colOff>
      <xdr:row>80</xdr:row>
      <xdr:rowOff>104775</xdr:rowOff>
    </xdr:from>
    <xdr:to>
      <xdr:col>8</xdr:col>
      <xdr:colOff>390526</xdr:colOff>
      <xdr:row>89</xdr:row>
      <xdr:rowOff>9525</xdr:rowOff>
    </xdr:to>
    <xdr:cxnSp macro="">
      <xdr:nvCxnSpPr>
        <xdr:cNvPr id="14" name="Straight Connector 13"/>
        <xdr:cNvCxnSpPr/>
      </xdr:nvCxnSpPr>
      <xdr:spPr>
        <a:xfrm flipH="1">
          <a:off x="4810125" y="13087350"/>
          <a:ext cx="9526" cy="136207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0.60693</cdr:x>
      <cdr:y>0.22648</cdr:y>
    </cdr:from>
    <cdr:to>
      <cdr:x>0.60719</cdr:x>
      <cdr:y>0.78421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503418" y="619135"/>
          <a:ext cx="1930" cy="152465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1"/>
  <sheetViews>
    <sheetView showGridLines="0" tabSelected="1" workbookViewId="0"/>
  </sheetViews>
  <sheetFormatPr defaultColWidth="9.140625" defaultRowHeight="12.75"/>
  <cols>
    <col min="1" max="1" width="1.42578125" style="7" customWidth="1"/>
    <col min="2" max="14" width="9.28515625" style="7" customWidth="1"/>
    <col min="15" max="15" width="10.28515625" style="7" customWidth="1"/>
    <col min="16" max="16384" width="9.140625" style="7"/>
  </cols>
  <sheetData>
    <row r="1" spans="1:28" ht="8.25" customHeight="1">
      <c r="A1" s="7" t="s">
        <v>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28">
      <c r="B2" s="93" t="str">
        <f>'-'!B2</f>
        <v>Осигурени лица в пенсионните фондовете по пол и възраст към 31.12.2024 г.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8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ht="10.5" customHeight="1">
      <c r="A3" s="9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8" ht="28.5" customHeight="1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8" ht="13.5" customHeight="1">
      <c r="B5" s="90" t="s">
        <v>25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ht="12" customHeight="1">
      <c r="B6" s="29" t="s">
        <v>3</v>
      </c>
      <c r="C6" s="30">
        <f>'-'!C6</f>
        <v>2133690</v>
      </c>
      <c r="D6" s="30">
        <f>'-'!D6</f>
        <v>37399</v>
      </c>
      <c r="E6" s="30">
        <f>'-'!E6</f>
        <v>123748</v>
      </c>
      <c r="F6" s="30">
        <f>'-'!F6</f>
        <v>159602</v>
      </c>
      <c r="G6" s="30">
        <f>'-'!G6</f>
        <v>212688</v>
      </c>
      <c r="H6" s="30">
        <f>'-'!H6</f>
        <v>272109</v>
      </c>
      <c r="I6" s="30">
        <f>'-'!I6</f>
        <v>287608</v>
      </c>
      <c r="J6" s="30">
        <f>'-'!J6</f>
        <v>321175</v>
      </c>
      <c r="K6" s="30">
        <f>'-'!K6</f>
        <v>286666</v>
      </c>
      <c r="L6" s="30">
        <f>'-'!L6</f>
        <v>237217</v>
      </c>
      <c r="M6" s="30">
        <f>'-'!M6</f>
        <v>195478</v>
      </c>
      <c r="N6" s="31"/>
      <c r="O6" s="32">
        <f>'-'!O6</f>
        <v>43.31537919285369</v>
      </c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ht="12" customHeight="1">
      <c r="B7" s="29" t="s">
        <v>4</v>
      </c>
      <c r="C7" s="30">
        <f>'-'!C7</f>
        <v>1954036</v>
      </c>
      <c r="D7" s="30">
        <f>'-'!D7</f>
        <v>31447</v>
      </c>
      <c r="E7" s="30">
        <f>'-'!E7</f>
        <v>105095</v>
      </c>
      <c r="F7" s="30">
        <f>'-'!F7</f>
        <v>139966</v>
      </c>
      <c r="G7" s="30">
        <f>'-'!G7</f>
        <v>189748</v>
      </c>
      <c r="H7" s="30">
        <f>'-'!H7</f>
        <v>246837</v>
      </c>
      <c r="I7" s="30">
        <f>'-'!I7</f>
        <v>261629</v>
      </c>
      <c r="J7" s="30">
        <f>'-'!J7</f>
        <v>294979</v>
      </c>
      <c r="K7" s="30">
        <f>'-'!K7</f>
        <v>275696</v>
      </c>
      <c r="L7" s="30">
        <f>'-'!L7</f>
        <v>244537</v>
      </c>
      <c r="M7" s="30">
        <f>'-'!M7</f>
        <v>164102</v>
      </c>
      <c r="N7" s="31"/>
      <c r="O7" s="32">
        <f>'-'!O7</f>
        <v>43.733443769715606</v>
      </c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s="10" customFormat="1" ht="12" customHeight="1">
      <c r="B8" s="33" t="s">
        <v>5</v>
      </c>
      <c r="C8" s="34">
        <f>'-'!C8</f>
        <v>4087726</v>
      </c>
      <c r="D8" s="34">
        <f>'-'!D8</f>
        <v>68846</v>
      </c>
      <c r="E8" s="34">
        <f>'-'!E8</f>
        <v>228843</v>
      </c>
      <c r="F8" s="34">
        <f>'-'!F8</f>
        <v>299568</v>
      </c>
      <c r="G8" s="34">
        <f>'-'!G8</f>
        <v>402436</v>
      </c>
      <c r="H8" s="34">
        <f>'-'!H8</f>
        <v>518946</v>
      </c>
      <c r="I8" s="34">
        <f>'-'!I8</f>
        <v>549237</v>
      </c>
      <c r="J8" s="34">
        <f>'-'!J8</f>
        <v>616154</v>
      </c>
      <c r="K8" s="34">
        <f>'-'!K8</f>
        <v>562362</v>
      </c>
      <c r="L8" s="34">
        <f>'-'!L8</f>
        <v>481754</v>
      </c>
      <c r="M8" s="34">
        <f>'-'!M8</f>
        <v>359580</v>
      </c>
      <c r="N8" s="35"/>
      <c r="O8" s="36">
        <f>'-'!O8</f>
        <v>43.515224591863543</v>
      </c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</row>
    <row r="9" spans="1:28" ht="13.5" customHeight="1">
      <c r="B9" s="90" t="s">
        <v>23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2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</row>
    <row r="10" spans="1:28" ht="12" customHeight="1">
      <c r="B10" s="37" t="s">
        <v>3</v>
      </c>
      <c r="C10" s="30">
        <f>'-'!C10</f>
        <v>276505</v>
      </c>
      <c r="D10" s="30">
        <f>'-'!D10</f>
        <v>2412</v>
      </c>
      <c r="E10" s="30">
        <f>'-'!E10</f>
        <v>3660</v>
      </c>
      <c r="F10" s="30">
        <f>'-'!F10</f>
        <v>9427</v>
      </c>
      <c r="G10" s="30">
        <f>'-'!G10</f>
        <v>17396</v>
      </c>
      <c r="H10" s="30">
        <f>'-'!H10</f>
        <v>26203</v>
      </c>
      <c r="I10" s="30">
        <f>'-'!I10</f>
        <v>36965</v>
      </c>
      <c r="J10" s="30">
        <f>'-'!J10</f>
        <v>46695</v>
      </c>
      <c r="K10" s="30">
        <f>'-'!K10</f>
        <v>48309</v>
      </c>
      <c r="L10" s="30">
        <f>'-'!L10</f>
        <v>41987</v>
      </c>
      <c r="M10" s="30">
        <f>'-'!M10</f>
        <v>24168</v>
      </c>
      <c r="N10" s="30">
        <f>'-'!N10</f>
        <v>19283</v>
      </c>
      <c r="O10" s="32">
        <f>'-'!O10</f>
        <v>48.544536409829846</v>
      </c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</row>
    <row r="11" spans="1:28" ht="12" customHeight="1">
      <c r="B11" s="37" t="s">
        <v>4</v>
      </c>
      <c r="C11" s="30">
        <f>'-'!C11</f>
        <v>45485</v>
      </c>
      <c r="D11" s="30">
        <f>'-'!D11</f>
        <v>1881</v>
      </c>
      <c r="E11" s="30">
        <f>'-'!E11</f>
        <v>921</v>
      </c>
      <c r="F11" s="30">
        <f>'-'!F11</f>
        <v>1751</v>
      </c>
      <c r="G11" s="30">
        <f>'-'!G11</f>
        <v>2785</v>
      </c>
      <c r="H11" s="30">
        <f>'-'!H11</f>
        <v>4089</v>
      </c>
      <c r="I11" s="30">
        <f>'-'!I11</f>
        <v>5114</v>
      </c>
      <c r="J11" s="30">
        <f>'-'!J11</f>
        <v>6478</v>
      </c>
      <c r="K11" s="30">
        <f>'-'!K11</f>
        <v>7852</v>
      </c>
      <c r="L11" s="30">
        <f>'-'!L11</f>
        <v>6516</v>
      </c>
      <c r="M11" s="30">
        <f>'-'!M11</f>
        <v>4018</v>
      </c>
      <c r="N11" s="30">
        <f>'-'!N11</f>
        <v>4080</v>
      </c>
      <c r="O11" s="32">
        <f>'-'!O11</f>
        <v>47.61324084863142</v>
      </c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</row>
    <row r="12" spans="1:28" s="10" customFormat="1" ht="12" customHeight="1">
      <c r="B12" s="38" t="s">
        <v>5</v>
      </c>
      <c r="C12" s="34">
        <f>'-'!C12</f>
        <v>321990</v>
      </c>
      <c r="D12" s="34">
        <f>'-'!D12</f>
        <v>4293</v>
      </c>
      <c r="E12" s="34">
        <f>'-'!E12</f>
        <v>4581</v>
      </c>
      <c r="F12" s="34">
        <f>'-'!F12</f>
        <v>11178</v>
      </c>
      <c r="G12" s="34">
        <f>'-'!G12</f>
        <v>20181</v>
      </c>
      <c r="H12" s="34">
        <f>'-'!H12</f>
        <v>30292</v>
      </c>
      <c r="I12" s="34">
        <f>'-'!I12</f>
        <v>42079</v>
      </c>
      <c r="J12" s="34">
        <f>'-'!J12</f>
        <v>53173</v>
      </c>
      <c r="K12" s="34">
        <f>'-'!K12</f>
        <v>56161</v>
      </c>
      <c r="L12" s="34">
        <f>'-'!L12</f>
        <v>48503</v>
      </c>
      <c r="M12" s="34">
        <f>'-'!M12</f>
        <v>28186</v>
      </c>
      <c r="N12" s="34">
        <f>'-'!N12</f>
        <v>23363</v>
      </c>
      <c r="O12" s="36">
        <f>'-'!O12</f>
        <v>48.412979595639619</v>
      </c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</row>
    <row r="13" spans="1:28" ht="13.5" customHeight="1">
      <c r="B13" s="90" t="s">
        <v>7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</row>
    <row r="14" spans="1:28" ht="12" customHeight="1">
      <c r="B14" s="37" t="s">
        <v>3</v>
      </c>
      <c r="C14" s="30">
        <f>'-'!C14</f>
        <v>361564</v>
      </c>
      <c r="D14" s="30">
        <f>'-'!D14</f>
        <v>327</v>
      </c>
      <c r="E14" s="30">
        <f>'-'!E14</f>
        <v>2211</v>
      </c>
      <c r="F14" s="30">
        <f>'-'!F14</f>
        <v>6733</v>
      </c>
      <c r="G14" s="30">
        <f>'-'!G14</f>
        <v>13102</v>
      </c>
      <c r="H14" s="30">
        <f>'-'!H14</f>
        <v>22585</v>
      </c>
      <c r="I14" s="30">
        <f>'-'!I14</f>
        <v>30213</v>
      </c>
      <c r="J14" s="30">
        <f>'-'!J14</f>
        <v>42931</v>
      </c>
      <c r="K14" s="30">
        <f>'-'!K14</f>
        <v>55088</v>
      </c>
      <c r="L14" s="30">
        <f>'-'!L14</f>
        <v>56753</v>
      </c>
      <c r="M14" s="30">
        <f>'-'!M14</f>
        <v>43768</v>
      </c>
      <c r="N14" s="30">
        <f>'-'!N14</f>
        <v>87853</v>
      </c>
      <c r="O14" s="32">
        <f>'-'!O14</f>
        <v>55.284935391797845</v>
      </c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</row>
    <row r="15" spans="1:28" ht="12" customHeight="1">
      <c r="B15" s="37" t="s">
        <v>4</v>
      </c>
      <c r="C15" s="30">
        <f>'-'!C15</f>
        <v>274856</v>
      </c>
      <c r="D15" s="30">
        <f>'-'!D15</f>
        <v>157</v>
      </c>
      <c r="E15" s="30">
        <f>'-'!E15</f>
        <v>1290</v>
      </c>
      <c r="F15" s="30">
        <f>'-'!F15</f>
        <v>4543</v>
      </c>
      <c r="G15" s="30">
        <f>'-'!G15</f>
        <v>9328</v>
      </c>
      <c r="H15" s="30">
        <f>'-'!H15</f>
        <v>17280</v>
      </c>
      <c r="I15" s="30">
        <f>'-'!I15</f>
        <v>25511</v>
      </c>
      <c r="J15" s="30">
        <f>'-'!J15</f>
        <v>33887</v>
      </c>
      <c r="K15" s="30">
        <f>'-'!K15</f>
        <v>41215</v>
      </c>
      <c r="L15" s="30">
        <f>'-'!L15</f>
        <v>43345</v>
      </c>
      <c r="M15" s="30">
        <f>'-'!M15</f>
        <v>32802</v>
      </c>
      <c r="N15" s="30">
        <f>'-'!N15</f>
        <v>65498</v>
      </c>
      <c r="O15" s="32">
        <f>'-'!O15</f>
        <v>55.192585790377514</v>
      </c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</row>
    <row r="16" spans="1:28" s="10" customFormat="1" ht="12" customHeight="1">
      <c r="B16" s="38" t="s">
        <v>5</v>
      </c>
      <c r="C16" s="34">
        <f>'-'!C16</f>
        <v>636420</v>
      </c>
      <c r="D16" s="34">
        <f>'-'!D16</f>
        <v>484</v>
      </c>
      <c r="E16" s="34">
        <f>'-'!E16</f>
        <v>3501</v>
      </c>
      <c r="F16" s="34">
        <f>'-'!F16</f>
        <v>11276</v>
      </c>
      <c r="G16" s="34">
        <f>'-'!G16</f>
        <v>22430</v>
      </c>
      <c r="H16" s="34">
        <f>'-'!H16</f>
        <v>39865</v>
      </c>
      <c r="I16" s="34">
        <f>'-'!I16</f>
        <v>55724</v>
      </c>
      <c r="J16" s="34">
        <f>'-'!J16</f>
        <v>76818</v>
      </c>
      <c r="K16" s="34">
        <f>'-'!K16</f>
        <v>96303</v>
      </c>
      <c r="L16" s="34">
        <f>'-'!L16</f>
        <v>100098</v>
      </c>
      <c r="M16" s="34">
        <f>'-'!M16</f>
        <v>76570</v>
      </c>
      <c r="N16" s="34">
        <f>'-'!N16</f>
        <v>153351</v>
      </c>
      <c r="O16" s="36">
        <f>'-'!O16</f>
        <v>55.245051601143892</v>
      </c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</row>
    <row r="17" spans="2:28" s="10" customFormat="1" ht="13.5" customHeight="1">
      <c r="B17" s="90" t="s">
        <v>11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2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</row>
    <row r="18" spans="2:28" s="10" customFormat="1" ht="12" customHeight="1">
      <c r="B18" s="37" t="s">
        <v>3</v>
      </c>
      <c r="C18" s="30">
        <f>'-'!C18</f>
        <v>3161</v>
      </c>
      <c r="D18" s="30">
        <f>'-'!D18</f>
        <v>1</v>
      </c>
      <c r="E18" s="30">
        <f>'-'!E18</f>
        <v>35</v>
      </c>
      <c r="F18" s="30">
        <f>'-'!F18</f>
        <v>138</v>
      </c>
      <c r="G18" s="30">
        <f>'-'!G18</f>
        <v>373</v>
      </c>
      <c r="H18" s="30">
        <f>'-'!H18</f>
        <v>561</v>
      </c>
      <c r="I18" s="30">
        <f>'-'!I18</f>
        <v>667</v>
      </c>
      <c r="J18" s="30">
        <f>'-'!J18</f>
        <v>504</v>
      </c>
      <c r="K18" s="30">
        <f>'-'!K18</f>
        <v>390</v>
      </c>
      <c r="L18" s="30">
        <f>'-'!L18</f>
        <v>222</v>
      </c>
      <c r="M18" s="30">
        <f>'-'!M18</f>
        <v>148</v>
      </c>
      <c r="N18" s="30">
        <f>'-'!N18</f>
        <v>122</v>
      </c>
      <c r="O18" s="32">
        <f>'-'!O18</f>
        <v>44.14</v>
      </c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</row>
    <row r="19" spans="2:28" s="10" customFormat="1" ht="12" customHeight="1">
      <c r="B19" s="37" t="s">
        <v>4</v>
      </c>
      <c r="C19" s="30">
        <f>'-'!C19</f>
        <v>6718</v>
      </c>
      <c r="D19" s="30">
        <f>'-'!D19</f>
        <v>0</v>
      </c>
      <c r="E19" s="30">
        <f>'-'!E19</f>
        <v>42</v>
      </c>
      <c r="F19" s="30">
        <f>'-'!F19</f>
        <v>319</v>
      </c>
      <c r="G19" s="30">
        <f>'-'!G19</f>
        <v>901</v>
      </c>
      <c r="H19" s="30">
        <f>'-'!H19</f>
        <v>1393</v>
      </c>
      <c r="I19" s="30">
        <f>'-'!I19</f>
        <v>1417</v>
      </c>
      <c r="J19" s="30">
        <f>'-'!J19</f>
        <v>1135</v>
      </c>
      <c r="K19" s="30">
        <f>'-'!K19</f>
        <v>803</v>
      </c>
      <c r="L19" s="30">
        <f>'-'!L19</f>
        <v>396</v>
      </c>
      <c r="M19" s="30">
        <f>'-'!M19</f>
        <v>201</v>
      </c>
      <c r="N19" s="30">
        <f>'-'!N19</f>
        <v>111</v>
      </c>
      <c r="O19" s="32">
        <f>'-'!O19</f>
        <v>42.78</v>
      </c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</row>
    <row r="20" spans="2:28" s="10" customFormat="1" ht="12" customHeight="1">
      <c r="B20" s="38" t="s">
        <v>5</v>
      </c>
      <c r="C20" s="34">
        <f>'-'!C20</f>
        <v>9879</v>
      </c>
      <c r="D20" s="34">
        <f>'-'!D20</f>
        <v>1</v>
      </c>
      <c r="E20" s="34">
        <f>'-'!E20</f>
        <v>77</v>
      </c>
      <c r="F20" s="34">
        <f>'-'!F20</f>
        <v>457</v>
      </c>
      <c r="G20" s="34">
        <f>'-'!G20</f>
        <v>1274</v>
      </c>
      <c r="H20" s="34">
        <f>'-'!H20</f>
        <v>1954</v>
      </c>
      <c r="I20" s="34">
        <f>'-'!I20</f>
        <v>2084</v>
      </c>
      <c r="J20" s="34">
        <f>'-'!J20</f>
        <v>1639</v>
      </c>
      <c r="K20" s="34">
        <f>'-'!K20</f>
        <v>1193</v>
      </c>
      <c r="L20" s="34">
        <f>'-'!L20</f>
        <v>618</v>
      </c>
      <c r="M20" s="34">
        <f>'-'!M20</f>
        <v>349</v>
      </c>
      <c r="N20" s="34">
        <f>'-'!N20</f>
        <v>233</v>
      </c>
      <c r="O20" s="36">
        <f>'-'!O20</f>
        <v>43.215161453588415</v>
      </c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</row>
    <row r="21" spans="2:28" s="10" customFormat="1" ht="12" customHeight="1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</row>
    <row r="25" spans="2:28">
      <c r="E25" s="25"/>
      <c r="F25" s="25"/>
      <c r="G25" s="25"/>
      <c r="H25" s="25"/>
    </row>
    <row r="26" spans="2:28">
      <c r="E26" s="5" t="str">
        <f>RIGHT(B2,13)</f>
        <v>31.12.2024 г.</v>
      </c>
      <c r="F26" s="5">
        <v>0</v>
      </c>
      <c r="G26" s="25"/>
      <c r="H26" s="25"/>
    </row>
    <row r="27" spans="2:28">
      <c r="D27" s="65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31.12.2024 г.</v>
      </c>
      <c r="F27" s="5">
        <v>0</v>
      </c>
      <c r="G27" s="65"/>
      <c r="H27" s="65"/>
      <c r="I27" s="65"/>
      <c r="J27" s="65"/>
    </row>
    <row r="28" spans="2:28">
      <c r="D28" s="65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31.12.2024 г.</v>
      </c>
      <c r="F28" s="5">
        <v>0</v>
      </c>
      <c r="G28" s="65"/>
      <c r="H28" s="65"/>
      <c r="I28" s="65"/>
      <c r="J28" s="65"/>
    </row>
    <row r="29" spans="2:28">
      <c r="D29" s="65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31.12.2024 г.</v>
      </c>
      <c r="F29" s="5">
        <v>0</v>
      </c>
      <c r="G29" s="65"/>
      <c r="H29" s="65"/>
      <c r="I29" s="65"/>
      <c r="J29" s="65"/>
    </row>
    <row r="30" spans="2:28">
      <c r="D30" s="65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31.12.2024 г.</v>
      </c>
      <c r="F30" s="5">
        <v>0</v>
      </c>
      <c r="G30" s="65"/>
      <c r="H30" s="65"/>
      <c r="I30" s="65"/>
      <c r="J30" s="65"/>
    </row>
    <row r="31" spans="2:28">
      <c r="D31" s="65"/>
      <c r="E31" s="65"/>
      <c r="F31" s="65"/>
      <c r="G31" s="65"/>
      <c r="H31" s="65"/>
      <c r="I31" s="65"/>
      <c r="J31" s="65"/>
    </row>
    <row r="32" spans="2:28">
      <c r="D32" s="65"/>
      <c r="E32" s="65"/>
      <c r="F32" s="65"/>
      <c r="G32" s="65"/>
      <c r="H32" s="65"/>
      <c r="I32" s="65"/>
      <c r="J32" s="65"/>
    </row>
    <row r="33" spans="4:10">
      <c r="D33" s="65"/>
      <c r="E33" s="65"/>
      <c r="F33" s="65"/>
      <c r="G33" s="65"/>
      <c r="H33" s="65"/>
      <c r="I33" s="65"/>
      <c r="J33" s="65"/>
    </row>
    <row r="34" spans="4:10">
      <c r="D34" s="65"/>
      <c r="E34" s="65"/>
      <c r="F34" s="65"/>
      <c r="G34" s="65"/>
      <c r="H34" s="65"/>
      <c r="I34" s="65"/>
      <c r="J34" s="65"/>
    </row>
    <row r="93" ht="12.75" customHeight="1"/>
    <row r="94" ht="12.75" customHeight="1"/>
    <row r="97" spans="1:15">
      <c r="A97" s="97" t="s">
        <v>10</v>
      </c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</row>
    <row r="98" spans="1:15" ht="12.75" customHeight="1">
      <c r="A98" s="14"/>
      <c r="B98" s="95" t="s">
        <v>27</v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</row>
    <row r="99" spans="1:15" ht="12.75" customHeight="1">
      <c r="A99" s="14"/>
      <c r="B99" s="95" t="s">
        <v>26</v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</row>
    <row r="100" spans="1:15">
      <c r="A100" s="15"/>
      <c r="B100" s="96" t="s">
        <v>28</v>
      </c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</row>
    <row r="101" spans="1:1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99:O99"/>
    <mergeCell ref="B100:O100"/>
    <mergeCell ref="A97:O97"/>
    <mergeCell ref="B13:O13"/>
    <mergeCell ref="B17:O17"/>
    <mergeCell ref="B98:O98"/>
    <mergeCell ref="B1:O1"/>
    <mergeCell ref="B5:O5"/>
    <mergeCell ref="B9:O9"/>
    <mergeCell ref="B2:O2"/>
    <mergeCell ref="B3:O3"/>
  </mergeCells>
  <phoneticPr fontId="2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workbookViewId="0"/>
  </sheetViews>
  <sheetFormatPr defaultColWidth="9.140625" defaultRowHeight="12.75"/>
  <cols>
    <col min="1" max="1" width="1.28515625" style="7" customWidth="1"/>
    <col min="2" max="2" width="12.5703125" style="7" customWidth="1"/>
    <col min="3" max="14" width="9.7109375" style="7" customWidth="1"/>
    <col min="15" max="16384" width="9.140625" style="7"/>
  </cols>
  <sheetData>
    <row r="1" spans="2:16" ht="9" customHeight="1"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2:16" ht="12.75" customHeight="1">
      <c r="B2" s="98" t="str">
        <f>'-'!B22</f>
        <v>Среден размер на натрупаните средства на едно осигурено лице* според пола и възрастта към 31.12.2024 г.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"/>
    </row>
    <row r="3" spans="2:16" ht="9.75" customHeight="1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17"/>
    </row>
    <row r="4" spans="2:16" s="10" customFormat="1" ht="24" customHeight="1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>
      <c r="B5" s="100" t="s">
        <v>29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  <c r="O5" s="19"/>
    </row>
    <row r="6" spans="2:16" ht="12" customHeight="1">
      <c r="B6" s="37" t="s">
        <v>3</v>
      </c>
      <c r="C6" s="39">
        <f>'-'!C26</f>
        <v>5909.2527849031494</v>
      </c>
      <c r="D6" s="39">
        <f>'-'!D26</f>
        <v>699.64156742158877</v>
      </c>
      <c r="E6" s="39">
        <f>'-'!E26</f>
        <v>1171.7277353169343</v>
      </c>
      <c r="F6" s="39">
        <f>'-'!F26</f>
        <v>2877.215984762096</v>
      </c>
      <c r="G6" s="39">
        <f>'-'!G26</f>
        <v>4651.5245194839381</v>
      </c>
      <c r="H6" s="39">
        <f>'-'!H26</f>
        <v>6082.2031171332083</v>
      </c>
      <c r="I6" s="39">
        <f>'-'!I26</f>
        <v>6907.6567725167597</v>
      </c>
      <c r="J6" s="39">
        <f>'-'!J26</f>
        <v>7113.5058652136677</v>
      </c>
      <c r="K6" s="39">
        <f>'-'!K26</f>
        <v>7410.4162462935965</v>
      </c>
      <c r="L6" s="39">
        <f>'-'!L26</f>
        <v>7084.66303081145</v>
      </c>
      <c r="M6" s="39">
        <f>'-'!M26</f>
        <v>6432.9446081912001</v>
      </c>
      <c r="N6" s="40"/>
      <c r="O6" s="20"/>
    </row>
    <row r="7" spans="2:16" ht="12" customHeight="1">
      <c r="B7" s="37" t="s">
        <v>4</v>
      </c>
      <c r="C7" s="39">
        <f>'-'!C27</f>
        <v>5373.2632378062626</v>
      </c>
      <c r="D7" s="39">
        <f>'-'!D27</f>
        <v>561.73697554615694</v>
      </c>
      <c r="E7" s="39">
        <f>'-'!E27</f>
        <v>965.73189371520994</v>
      </c>
      <c r="F7" s="39">
        <f>'-'!F27</f>
        <v>2398.9758189846107</v>
      </c>
      <c r="G7" s="39">
        <f>'-'!G27</f>
        <v>3710.8517001496721</v>
      </c>
      <c r="H7" s="39">
        <f>'-'!H27</f>
        <v>4939.8392981198112</v>
      </c>
      <c r="I7" s="39">
        <f>'-'!I27</f>
        <v>5972.616782428554</v>
      </c>
      <c r="J7" s="39">
        <f>'-'!J27</f>
        <v>6756.7356868455045</v>
      </c>
      <c r="K7" s="39">
        <f>'-'!K27</f>
        <v>7289.671002843711</v>
      </c>
      <c r="L7" s="39">
        <f>'-'!L27</f>
        <v>7299.9140718991384</v>
      </c>
      <c r="M7" s="39">
        <f>'-'!M27</f>
        <v>4695.9653194964103</v>
      </c>
      <c r="N7" s="40"/>
      <c r="O7" s="20"/>
    </row>
    <row r="8" spans="2:16" ht="12" customHeight="1">
      <c r="B8" s="38" t="s">
        <v>1</v>
      </c>
      <c r="C8" s="41">
        <f>'-'!C28</f>
        <v>5653.0362795280298</v>
      </c>
      <c r="D8" s="41">
        <f>'-'!D28</f>
        <v>636.65046117421491</v>
      </c>
      <c r="E8" s="41">
        <f>'-'!E28</f>
        <v>1077.1251782226241</v>
      </c>
      <c r="F8" s="41">
        <f>'-'!F28</f>
        <v>2653.7696786038564</v>
      </c>
      <c r="G8" s="41">
        <f>'-'!G28</f>
        <v>4207.9986268624079</v>
      </c>
      <c r="H8" s="41">
        <f>'-'!H28</f>
        <v>5538.8370289586965</v>
      </c>
      <c r="I8" s="41">
        <f>'-'!I28</f>
        <v>6462.2505497626717</v>
      </c>
      <c r="J8" s="41">
        <f>'-'!J28</f>
        <v>6942.7048796729387</v>
      </c>
      <c r="K8" s="41">
        <f>'-'!K28</f>
        <v>7351.2213137800918</v>
      </c>
      <c r="L8" s="41">
        <f>'-'!L28</f>
        <v>7193.9238648355786</v>
      </c>
      <c r="M8" s="41">
        <f>'-'!M28</f>
        <v>5640.2370737527117</v>
      </c>
      <c r="N8" s="40"/>
      <c r="O8" s="20"/>
    </row>
    <row r="9" spans="2:16" ht="15" customHeight="1">
      <c r="B9" s="100" t="s">
        <v>30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2"/>
      <c r="O9" s="19"/>
      <c r="P9" s="20"/>
    </row>
    <row r="10" spans="2:16" ht="12" customHeight="1">
      <c r="B10" s="37" t="s">
        <v>3</v>
      </c>
      <c r="C10" s="39">
        <f>'-'!C30</f>
        <v>5623.669651199797</v>
      </c>
      <c r="D10" s="39">
        <f>'-'!D30</f>
        <v>1204.3873441127694</v>
      </c>
      <c r="E10" s="39">
        <f>'-'!E30</f>
        <v>1878.8659857923499</v>
      </c>
      <c r="F10" s="39">
        <f>'-'!F30</f>
        <v>2798.4491122308259</v>
      </c>
      <c r="G10" s="39">
        <f>'-'!G30</f>
        <v>4072.959699528627</v>
      </c>
      <c r="H10" s="39">
        <f>'-'!H30</f>
        <v>5321.1187484257525</v>
      </c>
      <c r="I10" s="39">
        <f>'-'!I30</f>
        <v>5753.4954097659947</v>
      </c>
      <c r="J10" s="39">
        <f>'-'!J30</f>
        <v>6547.4564617839178</v>
      </c>
      <c r="K10" s="39">
        <f>'-'!K30</f>
        <v>7791.8234580719945</v>
      </c>
      <c r="L10" s="39">
        <f>'-'!L30</f>
        <v>7472.6563068092482</v>
      </c>
      <c r="M10" s="39">
        <f>'-'!M30</f>
        <v>3163.3846088629598</v>
      </c>
      <c r="N10" s="39">
        <f>'-'!N30</f>
        <v>1218.3761614893947</v>
      </c>
      <c r="O10" s="20"/>
      <c r="P10" s="20"/>
    </row>
    <row r="11" spans="2:16" ht="12" customHeight="1">
      <c r="B11" s="37" t="s">
        <v>4</v>
      </c>
      <c r="C11" s="39">
        <f>'-'!C31</f>
        <v>4226.4562390238543</v>
      </c>
      <c r="D11" s="39">
        <f>'-'!D31</f>
        <v>1271.2833864965444</v>
      </c>
      <c r="E11" s="39">
        <f>'-'!E31</f>
        <v>2060.8157383279045</v>
      </c>
      <c r="F11" s="39">
        <f>'-'!F31</f>
        <v>3465.8411125071393</v>
      </c>
      <c r="G11" s="39">
        <f>'-'!G31</f>
        <v>4165.3155626570915</v>
      </c>
      <c r="H11" s="39">
        <f>'-'!H31</f>
        <v>4459.0008236732701</v>
      </c>
      <c r="I11" s="39">
        <f>'-'!I31</f>
        <v>4722.2448152131401</v>
      </c>
      <c r="J11" s="39">
        <f>'-'!J31</f>
        <v>5161.1750024698986</v>
      </c>
      <c r="K11" s="39">
        <f>'-'!K31</f>
        <v>6268.0485118441147</v>
      </c>
      <c r="L11" s="39">
        <f>'-'!L31</f>
        <v>4580.0961883057089</v>
      </c>
      <c r="M11" s="39">
        <f>'-'!M31</f>
        <v>2985.9264298158291</v>
      </c>
      <c r="N11" s="39">
        <f>'-'!N31</f>
        <v>835.14533455882349</v>
      </c>
      <c r="O11" s="20"/>
      <c r="P11" s="20"/>
    </row>
    <row r="12" spans="2:16" ht="12" customHeight="1">
      <c r="B12" s="38" t="s">
        <v>1</v>
      </c>
      <c r="C12" s="41">
        <f>'-'!C32</f>
        <v>5426.2962791919008</v>
      </c>
      <c r="D12" s="41">
        <f>'-'!D32</f>
        <v>1233.698188679245</v>
      </c>
      <c r="E12" s="41">
        <f>'-'!E32</f>
        <v>1915.4465843702246</v>
      </c>
      <c r="F12" s="41">
        <f>'-'!F32</f>
        <v>2902.9940569869386</v>
      </c>
      <c r="G12" s="41">
        <f>'-'!G32</f>
        <v>4085.7049093206483</v>
      </c>
      <c r="H12" s="41">
        <f>'-'!H32</f>
        <v>5204.744781889608</v>
      </c>
      <c r="I12" s="41">
        <f>'-'!I32</f>
        <v>5628.1641152831571</v>
      </c>
      <c r="J12" s="41">
        <f>'-'!J32</f>
        <v>6378.5675276738202</v>
      </c>
      <c r="K12" s="41">
        <f>'-'!K32</f>
        <v>7578.7809396378261</v>
      </c>
      <c r="L12" s="41">
        <f>'-'!L32</f>
        <v>7084.0634005525417</v>
      </c>
      <c r="M12" s="41">
        <f>'-'!M32</f>
        <v>3138.0874058752574</v>
      </c>
      <c r="N12" s="41">
        <f>'-'!N32</f>
        <v>1151.4506051020844</v>
      </c>
      <c r="O12" s="20"/>
      <c r="P12" s="20"/>
    </row>
    <row r="13" spans="2:16" ht="15" customHeight="1">
      <c r="B13" s="100" t="s">
        <v>6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2"/>
      <c r="O13" s="19"/>
      <c r="P13" s="20"/>
    </row>
    <row r="14" spans="2:16" ht="12" customHeight="1">
      <c r="B14" s="37" t="s">
        <v>3</v>
      </c>
      <c r="C14" s="39">
        <f>'-'!C34</f>
        <v>2557.2478858238101</v>
      </c>
      <c r="D14" s="39">
        <f>'-'!D34</f>
        <v>625.80064220183476</v>
      </c>
      <c r="E14" s="39">
        <f>'-'!E34</f>
        <v>964.18650836725465</v>
      </c>
      <c r="F14" s="39">
        <f>'-'!F34</f>
        <v>1089.3709549977723</v>
      </c>
      <c r="G14" s="39">
        <f>'-'!G34</f>
        <v>1550.2427911769194</v>
      </c>
      <c r="H14" s="39">
        <f>'-'!H34</f>
        <v>2035.5979831746736</v>
      </c>
      <c r="I14" s="39">
        <f>'-'!I34</f>
        <v>2523.6476841094891</v>
      </c>
      <c r="J14" s="39">
        <f>'-'!J34</f>
        <v>3103.9887172439498</v>
      </c>
      <c r="K14" s="39">
        <f>'-'!K34</f>
        <v>3256.2168121914028</v>
      </c>
      <c r="L14" s="39">
        <f>'-'!L34</f>
        <v>3373.4638750374434</v>
      </c>
      <c r="M14" s="39">
        <f>'-'!M34</f>
        <v>2736.6338601261195</v>
      </c>
      <c r="N14" s="39">
        <f>'-'!N34</f>
        <v>1690.760250987445</v>
      </c>
      <c r="O14" s="20"/>
      <c r="P14" s="20"/>
    </row>
    <row r="15" spans="2:16" ht="12" customHeight="1">
      <c r="B15" s="37" t="s">
        <v>4</v>
      </c>
      <c r="C15" s="39">
        <f>'-'!C35</f>
        <v>2165.9189844864218</v>
      </c>
      <c r="D15" s="39">
        <f>'-'!D35</f>
        <v>543.21885350318473</v>
      </c>
      <c r="E15" s="39">
        <f>'-'!E35</f>
        <v>1078.0654883720931</v>
      </c>
      <c r="F15" s="39">
        <f>'-'!F35</f>
        <v>1181.0261985472155</v>
      </c>
      <c r="G15" s="39">
        <f>'-'!G35</f>
        <v>1363.445060034305</v>
      </c>
      <c r="H15" s="39">
        <f>'-'!H35</f>
        <v>1866.64021875</v>
      </c>
      <c r="I15" s="39">
        <f>'-'!I35</f>
        <v>2221.1683920661676</v>
      </c>
      <c r="J15" s="39">
        <f>'-'!J35</f>
        <v>2675.7657319916193</v>
      </c>
      <c r="K15" s="39">
        <f>'-'!K35</f>
        <v>2495.6232374135629</v>
      </c>
      <c r="L15" s="39">
        <f>'-'!L35</f>
        <v>2586.629916022609</v>
      </c>
      <c r="M15" s="39">
        <f>'-'!M35</f>
        <v>2209.0672958965915</v>
      </c>
      <c r="N15" s="39">
        <f>'-'!N35</f>
        <v>1659.995220464747</v>
      </c>
      <c r="O15" s="20"/>
      <c r="P15" s="20"/>
    </row>
    <row r="16" spans="2:16" ht="12" customHeight="1">
      <c r="B16" s="38" t="s">
        <v>1</v>
      </c>
      <c r="C16" s="41">
        <f>'-'!C36</f>
        <v>2388.2414176015841</v>
      </c>
      <c r="D16" s="41">
        <f>'-'!D36</f>
        <v>599.01274793388427</v>
      </c>
      <c r="E16" s="41">
        <f>'-'!E36</f>
        <v>1006.1470579834335</v>
      </c>
      <c r="F16" s="41">
        <f>'-'!F36</f>
        <v>1126.2980365377794</v>
      </c>
      <c r="G16" s="41">
        <f>'-'!G36</f>
        <v>1472.5589197503341</v>
      </c>
      <c r="H16" s="41">
        <f>'-'!H36</f>
        <v>1962.3610543082907</v>
      </c>
      <c r="I16" s="41">
        <f>'-'!I36</f>
        <v>2385.1696635202065</v>
      </c>
      <c r="J16" s="41">
        <f>'-'!J36</f>
        <v>2915.085175089172</v>
      </c>
      <c r="K16" s="41">
        <f>'-'!K36</f>
        <v>2930.7039602089239</v>
      </c>
      <c r="L16" s="41">
        <f>'-'!L36</f>
        <v>3032.7446003916161</v>
      </c>
      <c r="M16" s="41">
        <f>'-'!M36</f>
        <v>2510.6283953245397</v>
      </c>
      <c r="N16" s="41">
        <f>'-'!N36</f>
        <v>1677.6201477655836</v>
      </c>
      <c r="O16" s="20"/>
      <c r="P16" s="20"/>
    </row>
    <row r="17" spans="2:16" ht="13.5" customHeight="1">
      <c r="B17" s="100" t="s">
        <v>12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2"/>
      <c r="O17" s="20"/>
      <c r="P17" s="20"/>
    </row>
    <row r="18" spans="2:16" ht="12" customHeight="1">
      <c r="B18" s="37" t="s">
        <v>3</v>
      </c>
      <c r="C18" s="39">
        <f>'-'!C38</f>
        <v>1832.458810503005</v>
      </c>
      <c r="D18" s="39">
        <f>'-'!D38</f>
        <v>124.72</v>
      </c>
      <c r="E18" s="39">
        <f>'-'!E38</f>
        <v>289.27</v>
      </c>
      <c r="F18" s="39">
        <f>'-'!F38</f>
        <v>655.24</v>
      </c>
      <c r="G18" s="39">
        <f>'-'!G38</f>
        <v>1017.72</v>
      </c>
      <c r="H18" s="39">
        <f>'-'!H38</f>
        <v>1615.91</v>
      </c>
      <c r="I18" s="39">
        <f>'-'!I38</f>
        <v>1961.34</v>
      </c>
      <c r="J18" s="39">
        <f>'-'!J38</f>
        <v>2554.2399999999998</v>
      </c>
      <c r="K18" s="39">
        <f>'-'!K38</f>
        <v>2366.2199999999998</v>
      </c>
      <c r="L18" s="39">
        <f>'-'!L38</f>
        <v>2241</v>
      </c>
      <c r="M18" s="39">
        <f>'-'!M38</f>
        <v>1793.76</v>
      </c>
      <c r="N18" s="39">
        <f>'-'!N38</f>
        <v>1018.36</v>
      </c>
      <c r="O18" s="20"/>
      <c r="P18" s="20"/>
    </row>
    <row r="19" spans="2:16" ht="12" customHeight="1">
      <c r="B19" s="37" t="s">
        <v>4</v>
      </c>
      <c r="C19" s="39">
        <f>'-'!C39</f>
        <v>1913.0651533194402</v>
      </c>
      <c r="D19" s="39">
        <f>'-'!D39</f>
        <v>0</v>
      </c>
      <c r="E19" s="39">
        <f>'-'!E39</f>
        <v>379.01</v>
      </c>
      <c r="F19" s="39">
        <f>'-'!F39</f>
        <v>603.35</v>
      </c>
      <c r="G19" s="39">
        <f>'-'!G39</f>
        <v>1014.25</v>
      </c>
      <c r="H19" s="39">
        <f>'-'!H39</f>
        <v>1556.66</v>
      </c>
      <c r="I19" s="39">
        <f>'-'!I39</f>
        <v>2184.23</v>
      </c>
      <c r="J19" s="39">
        <f>'-'!J39</f>
        <v>2421.0100000000002</v>
      </c>
      <c r="K19" s="39">
        <f>'-'!K39</f>
        <v>2893.71</v>
      </c>
      <c r="L19" s="39">
        <f>'-'!L39</f>
        <v>2349.25</v>
      </c>
      <c r="M19" s="39">
        <f>'-'!M39</f>
        <v>1621.42</v>
      </c>
      <c r="N19" s="39">
        <f>'-'!N39</f>
        <v>1248.29</v>
      </c>
      <c r="O19" s="20"/>
      <c r="P19" s="20"/>
    </row>
    <row r="20" spans="2:16" ht="12" customHeight="1">
      <c r="B20" s="38" t="s">
        <v>1</v>
      </c>
      <c r="C20" s="41">
        <f>'-'!C40</f>
        <v>1887.2734082397003</v>
      </c>
      <c r="D20" s="41">
        <f>'-'!D40</f>
        <v>124.72</v>
      </c>
      <c r="E20" s="41">
        <f>'-'!E40</f>
        <v>338.21909090909088</v>
      </c>
      <c r="F20" s="41">
        <f>'-'!F40</f>
        <v>619.01919037199127</v>
      </c>
      <c r="G20" s="41">
        <f>'-'!G40</f>
        <v>1015.2659419152277</v>
      </c>
      <c r="H20" s="41">
        <f>'-'!H40</f>
        <v>1573.6708751279425</v>
      </c>
      <c r="I20" s="41">
        <f>'-'!I40</f>
        <v>2112.8923656429943</v>
      </c>
      <c r="J20" s="41">
        <f>'-'!J40</f>
        <v>2461.9788346552778</v>
      </c>
      <c r="K20" s="41">
        <f>'-'!K40</f>
        <v>2721.2698491198657</v>
      </c>
      <c r="L20" s="41">
        <f>'-'!L40</f>
        <v>2310.3640776699031</v>
      </c>
      <c r="M20" s="41">
        <f>'-'!M40</f>
        <v>1694.5040114613182</v>
      </c>
      <c r="N20" s="41">
        <f>'-'!N40</f>
        <v>1127.8974678111588</v>
      </c>
      <c r="O20" s="20"/>
      <c r="P20" s="20"/>
    </row>
    <row r="25" spans="2:16">
      <c r="C25" s="24"/>
      <c r="D25" s="24"/>
      <c r="E25" s="24"/>
      <c r="F25" s="24"/>
      <c r="G25" s="24"/>
      <c r="H25" s="24"/>
    </row>
    <row r="26" spans="2:16">
      <c r="C26" s="24"/>
      <c r="D26" s="24"/>
      <c r="E26" s="24"/>
      <c r="F26" s="24"/>
      <c r="G26" s="24"/>
      <c r="H26" s="24"/>
    </row>
    <row r="27" spans="2:16">
      <c r="C27" s="24"/>
      <c r="D27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31.12.2024 г.</v>
      </c>
      <c r="E27" s="23" t="s">
        <v>35</v>
      </c>
      <c r="F27" s="24"/>
      <c r="G27" s="24"/>
      <c r="H27" s="24"/>
    </row>
    <row r="28" spans="2:16">
      <c r="C28" s="24"/>
      <c r="D28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31.12.2024 г.</v>
      </c>
      <c r="E28" s="23" t="s">
        <v>35</v>
      </c>
      <c r="F28" s="24"/>
      <c r="G28" s="24"/>
      <c r="H28" s="24"/>
    </row>
    <row r="29" spans="2:16">
      <c r="C29" s="24"/>
      <c r="D29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31.12.2024 г.</v>
      </c>
      <c r="E29" s="23" t="s">
        <v>35</v>
      </c>
      <c r="F29" s="24"/>
      <c r="G29" s="24"/>
      <c r="H29" s="24"/>
    </row>
    <row r="30" spans="2:16">
      <c r="C30" s="24"/>
      <c r="D30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31.12.2024 г.</v>
      </c>
      <c r="E30" s="23" t="s">
        <v>35</v>
      </c>
      <c r="F30" s="24"/>
      <c r="G30" s="24"/>
      <c r="H30" s="24"/>
    </row>
    <row r="31" spans="2:16">
      <c r="C31" s="24"/>
      <c r="D31" s="24"/>
      <c r="E31" s="24"/>
      <c r="F31" s="24"/>
      <c r="G31" s="24"/>
      <c r="H31" s="24"/>
    </row>
    <row r="32" spans="2:16">
      <c r="C32" s="24"/>
      <c r="D32" s="24"/>
      <c r="E32" s="24"/>
      <c r="F32" s="24"/>
      <c r="G32" s="24"/>
      <c r="H32" s="24"/>
    </row>
    <row r="33" spans="3:8">
      <c r="C33" s="24"/>
      <c r="D33" s="24"/>
      <c r="E33" s="24"/>
      <c r="F33" s="24"/>
      <c r="G33" s="24"/>
      <c r="H33" s="24"/>
    </row>
    <row r="34" spans="3:8">
      <c r="C34" s="24"/>
      <c r="D34" s="24"/>
      <c r="E34" s="24"/>
      <c r="F34" s="24"/>
      <c r="G34" s="24"/>
      <c r="H34" s="24"/>
    </row>
    <row r="35" spans="3:8">
      <c r="C35" s="24"/>
      <c r="D35" s="24"/>
      <c r="E35" s="24"/>
      <c r="F35" s="24"/>
      <c r="G35" s="24"/>
      <c r="H35" s="24"/>
    </row>
    <row r="79" spans="15:15">
      <c r="O79" s="21"/>
    </row>
    <row r="80" spans="15:15">
      <c r="O80" s="21"/>
    </row>
    <row r="81" spans="2:15">
      <c r="O81" s="15"/>
    </row>
    <row r="85" spans="2:15">
      <c r="B85" s="7" t="s">
        <v>9</v>
      </c>
    </row>
    <row r="96" spans="2:15" ht="12.75" customHeight="1"/>
    <row r="103" spans="1:14">
      <c r="A103" s="7" t="s">
        <v>8</v>
      </c>
    </row>
    <row r="104" spans="1:14" ht="38.25" customHeight="1">
      <c r="A104" s="96" t="s">
        <v>34</v>
      </c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</row>
    <row r="105" spans="1:14">
      <c r="A105" s="96" t="s">
        <v>33</v>
      </c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</row>
    <row r="106" spans="1:14" ht="12.75" customHeight="1">
      <c r="A106" s="95" t="s">
        <v>32</v>
      </c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</row>
    <row r="107" spans="1:14" ht="25.5" customHeight="1">
      <c r="A107" s="96" t="s">
        <v>31</v>
      </c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</row>
  </sheetData>
  <sheetProtection sheet="1" objects="1" scenarios="1"/>
  <mergeCells count="11">
    <mergeCell ref="B1:N1"/>
    <mergeCell ref="B13:N13"/>
    <mergeCell ref="B9:N9"/>
    <mergeCell ref="B5:N5"/>
    <mergeCell ref="B17:N17"/>
    <mergeCell ref="A107:N107"/>
    <mergeCell ref="A106:N106"/>
    <mergeCell ref="A104:N104"/>
    <mergeCell ref="A105:N105"/>
    <mergeCell ref="B2:N2"/>
    <mergeCell ref="B3:N3"/>
  </mergeCells>
  <phoneticPr fontId="2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N12"/>
  <sheetViews>
    <sheetView showGridLines="0" workbookViewId="0"/>
  </sheetViews>
  <sheetFormatPr defaultColWidth="9.140625" defaultRowHeight="15.75"/>
  <cols>
    <col min="1" max="1" width="2.28515625" style="75" customWidth="1"/>
    <col min="2" max="2" width="14.28515625" style="75" customWidth="1"/>
    <col min="3" max="5" width="16.42578125" style="75" customWidth="1"/>
    <col min="6" max="6" width="20.5703125" style="75" customWidth="1"/>
    <col min="7" max="8" width="9.140625" style="75"/>
    <col min="9" max="9" width="12.42578125" style="75" bestFit="1" customWidth="1"/>
    <col min="10" max="10" width="9.140625" style="75"/>
    <col min="11" max="11" width="17.7109375" style="75" customWidth="1"/>
    <col min="12" max="16384" width="9.140625" style="75"/>
  </cols>
  <sheetData>
    <row r="1" spans="2:14" ht="4.5" customHeight="1"/>
    <row r="2" spans="2:14" ht="48.75" customHeight="1">
      <c r="B2" s="109" t="s">
        <v>45</v>
      </c>
      <c r="C2" s="109"/>
      <c r="D2" s="109"/>
      <c r="E2" s="109"/>
      <c r="F2" s="109"/>
      <c r="G2" s="76"/>
      <c r="H2" s="76"/>
      <c r="I2" s="76"/>
      <c r="J2" s="76"/>
      <c r="K2" s="76"/>
      <c r="L2" s="76"/>
      <c r="M2" s="76"/>
      <c r="N2" s="76"/>
    </row>
    <row r="3" spans="2:14">
      <c r="B3" s="78"/>
      <c r="C3" s="79"/>
      <c r="D3" s="79"/>
      <c r="E3" s="79"/>
      <c r="F3" s="78"/>
    </row>
    <row r="4" spans="2:14" ht="51.75" customHeight="1">
      <c r="B4" s="80" t="s">
        <v>0</v>
      </c>
      <c r="C4" s="81" t="s">
        <v>43</v>
      </c>
      <c r="D4" s="81" t="s">
        <v>44</v>
      </c>
      <c r="E4" s="81" t="s">
        <v>2</v>
      </c>
      <c r="F4" s="82" t="s">
        <v>42</v>
      </c>
    </row>
    <row r="5" spans="2:14" ht="26.25" customHeight="1">
      <c r="B5" s="103" t="s">
        <v>41</v>
      </c>
      <c r="C5" s="104"/>
      <c r="D5" s="104"/>
      <c r="E5" s="104"/>
      <c r="F5" s="105"/>
    </row>
    <row r="6" spans="2:14" s="77" customFormat="1" ht="22.5" customHeight="1">
      <c r="B6" s="83" t="s">
        <v>3</v>
      </c>
      <c r="C6" s="84">
        <v>533</v>
      </c>
      <c r="D6" s="84">
        <v>533</v>
      </c>
      <c r="E6" s="84">
        <v>0</v>
      </c>
      <c r="F6" s="85">
        <v>22574.984915572233</v>
      </c>
    </row>
    <row r="7" spans="2:14" s="77" customFormat="1" ht="22.5" customHeight="1">
      <c r="B7" s="83" t="s">
        <v>4</v>
      </c>
      <c r="C7" s="86">
        <v>4553</v>
      </c>
      <c r="D7" s="86">
        <v>4553</v>
      </c>
      <c r="E7" s="86">
        <v>0</v>
      </c>
      <c r="F7" s="85">
        <v>18113.42815066989</v>
      </c>
    </row>
    <row r="8" spans="2:14" s="77" customFormat="1" ht="22.5" customHeight="1">
      <c r="B8" s="80" t="s">
        <v>5</v>
      </c>
      <c r="C8" s="87">
        <v>5086</v>
      </c>
      <c r="D8" s="87">
        <v>5086</v>
      </c>
      <c r="E8" s="87">
        <v>0</v>
      </c>
      <c r="F8" s="88">
        <v>18580.988071175772</v>
      </c>
    </row>
    <row r="9" spans="2:14" s="77" customFormat="1" ht="21.75" customHeight="1">
      <c r="B9" s="106" t="s">
        <v>40</v>
      </c>
      <c r="C9" s="107"/>
      <c r="D9" s="107"/>
      <c r="E9" s="107"/>
      <c r="F9" s="108"/>
    </row>
    <row r="10" spans="2:14" s="77" customFormat="1" ht="22.5" customHeight="1">
      <c r="B10" s="83" t="s">
        <v>3</v>
      </c>
      <c r="C10" s="86">
        <v>3220</v>
      </c>
      <c r="D10" s="86">
        <v>3220</v>
      </c>
      <c r="E10" s="86">
        <v>0</v>
      </c>
      <c r="F10" s="85">
        <v>6643.4564316770175</v>
      </c>
    </row>
    <row r="11" spans="2:14" s="77" customFormat="1" ht="22.5" customHeight="1">
      <c r="B11" s="83" t="s">
        <v>4</v>
      </c>
      <c r="C11" s="86">
        <v>20993</v>
      </c>
      <c r="D11" s="86">
        <v>20993</v>
      </c>
      <c r="E11" s="86">
        <v>0</v>
      </c>
      <c r="F11" s="85">
        <v>4889.3028794312968</v>
      </c>
    </row>
    <row r="12" spans="2:14" s="77" customFormat="1" ht="22.5" customHeight="1">
      <c r="B12" s="80" t="s">
        <v>5</v>
      </c>
      <c r="C12" s="87">
        <v>24213</v>
      </c>
      <c r="D12" s="87">
        <v>24213</v>
      </c>
      <c r="E12" s="87">
        <v>0</v>
      </c>
      <c r="F12" s="88">
        <v>5122.5814668938674</v>
      </c>
    </row>
  </sheetData>
  <sheetProtection sheet="1" objects="1" scenarios="1"/>
  <mergeCells count="3">
    <mergeCell ref="B5:F5"/>
    <mergeCell ref="B9:F9"/>
    <mergeCell ref="B2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/>
  </sheetViews>
  <sheetFormatPr defaultColWidth="9.140625" defaultRowHeight="12.75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>
      <c r="A1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16" s="2" customFormat="1" ht="12.6" customHeight="1">
      <c r="A2"/>
      <c r="B2" s="66" t="s">
        <v>38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42"/>
    </row>
    <row r="3" spans="1:16" ht="12.6" customHeight="1">
      <c r="A3" s="74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/>
    </row>
    <row r="4" spans="1:16" s="2" customFormat="1" ht="28.5" customHeight="1">
      <c r="A4" s="42"/>
      <c r="B4" s="44" t="s">
        <v>0</v>
      </c>
      <c r="C4" s="45" t="s">
        <v>1</v>
      </c>
      <c r="D4" s="45" t="s">
        <v>13</v>
      </c>
      <c r="E4" s="45" t="s">
        <v>14</v>
      </c>
      <c r="F4" s="45" t="s">
        <v>15</v>
      </c>
      <c r="G4" s="45" t="s">
        <v>16</v>
      </c>
      <c r="H4" s="45" t="s">
        <v>17</v>
      </c>
      <c r="I4" s="45" t="s">
        <v>18</v>
      </c>
      <c r="J4" s="45" t="s">
        <v>19</v>
      </c>
      <c r="K4" s="45" t="s">
        <v>20</v>
      </c>
      <c r="L4" s="45" t="s">
        <v>21</v>
      </c>
      <c r="M4" s="45" t="s">
        <v>22</v>
      </c>
      <c r="N4" s="45" t="s">
        <v>2</v>
      </c>
      <c r="O4" s="46" t="s">
        <v>24</v>
      </c>
      <c r="P4" s="42"/>
    </row>
    <row r="5" spans="1:16" ht="12.6" customHeight="1">
      <c r="A5"/>
      <c r="B5" s="67" t="s">
        <v>25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/>
      <c r="P5"/>
    </row>
    <row r="6" spans="1:16" ht="12.6" customHeight="1">
      <c r="A6"/>
      <c r="B6" s="47" t="s">
        <v>3</v>
      </c>
      <c r="C6" s="48">
        <f>SUM(D6:N6)</f>
        <v>2133690</v>
      </c>
      <c r="D6" s="48">
        <v>37399</v>
      </c>
      <c r="E6" s="48">
        <v>123748</v>
      </c>
      <c r="F6" s="48">
        <v>159602</v>
      </c>
      <c r="G6" s="48">
        <v>212688</v>
      </c>
      <c r="H6" s="48">
        <v>272109</v>
      </c>
      <c r="I6" s="48">
        <v>287608</v>
      </c>
      <c r="J6" s="48">
        <v>321175</v>
      </c>
      <c r="K6" s="48">
        <v>286666</v>
      </c>
      <c r="L6" s="48">
        <v>237217</v>
      </c>
      <c r="M6" s="48">
        <v>195478</v>
      </c>
      <c r="N6" s="48">
        <v>0</v>
      </c>
      <c r="O6" s="49">
        <v>43.31537919285369</v>
      </c>
      <c r="P6" s="50"/>
    </row>
    <row r="7" spans="1:16" ht="12.6" customHeight="1">
      <c r="A7"/>
      <c r="B7" s="47" t="s">
        <v>4</v>
      </c>
      <c r="C7" s="48">
        <f t="shared" ref="C7:C8" si="0">SUM(D7:N7)</f>
        <v>1954036</v>
      </c>
      <c r="D7" s="48">
        <v>31447</v>
      </c>
      <c r="E7" s="48">
        <v>105095</v>
      </c>
      <c r="F7" s="48">
        <v>139966</v>
      </c>
      <c r="G7" s="48">
        <v>189748</v>
      </c>
      <c r="H7" s="48">
        <v>246837</v>
      </c>
      <c r="I7" s="48">
        <v>261629</v>
      </c>
      <c r="J7" s="48">
        <v>294979</v>
      </c>
      <c r="K7" s="48">
        <v>275696</v>
      </c>
      <c r="L7" s="48">
        <v>244537</v>
      </c>
      <c r="M7" s="48">
        <v>164102</v>
      </c>
      <c r="N7" s="48">
        <v>0</v>
      </c>
      <c r="O7" s="49">
        <v>43.733443769715606</v>
      </c>
      <c r="P7"/>
    </row>
    <row r="8" spans="1:16" s="2" customFormat="1" ht="12.6" customHeight="1">
      <c r="A8" s="42"/>
      <c r="B8" s="51" t="s">
        <v>5</v>
      </c>
      <c r="C8" s="48">
        <f t="shared" si="0"/>
        <v>4087726</v>
      </c>
      <c r="D8" s="52">
        <v>68846</v>
      </c>
      <c r="E8" s="52">
        <v>228843</v>
      </c>
      <c r="F8" s="52">
        <v>299568</v>
      </c>
      <c r="G8" s="52">
        <v>402436</v>
      </c>
      <c r="H8" s="52">
        <v>518946</v>
      </c>
      <c r="I8" s="52">
        <v>549237</v>
      </c>
      <c r="J8" s="52">
        <v>616154</v>
      </c>
      <c r="K8" s="52">
        <v>562362</v>
      </c>
      <c r="L8" s="52">
        <v>481754</v>
      </c>
      <c r="M8" s="52">
        <v>359580</v>
      </c>
      <c r="N8" s="52">
        <v>0</v>
      </c>
      <c r="O8" s="49">
        <v>43.515224591863543</v>
      </c>
      <c r="P8" s="42"/>
    </row>
    <row r="9" spans="1:16" ht="12.6" customHeight="1">
      <c r="A9"/>
      <c r="B9" s="67" t="s">
        <v>23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9"/>
      <c r="P9"/>
    </row>
    <row r="10" spans="1:16">
      <c r="A10"/>
      <c r="B10" s="53" t="s">
        <v>3</v>
      </c>
      <c r="C10" s="48">
        <v>276505</v>
      </c>
      <c r="D10" s="48">
        <v>2412</v>
      </c>
      <c r="E10" s="48">
        <v>3660</v>
      </c>
      <c r="F10" s="48">
        <v>9427</v>
      </c>
      <c r="G10" s="48">
        <v>17396</v>
      </c>
      <c r="H10" s="48">
        <v>26203</v>
      </c>
      <c r="I10" s="48">
        <v>36965</v>
      </c>
      <c r="J10" s="48">
        <v>46695</v>
      </c>
      <c r="K10" s="48">
        <v>48309</v>
      </c>
      <c r="L10" s="48">
        <v>41987</v>
      </c>
      <c r="M10" s="48">
        <v>24168</v>
      </c>
      <c r="N10" s="48">
        <v>19283</v>
      </c>
      <c r="O10" s="49">
        <v>48.544536409829846</v>
      </c>
      <c r="P10" s="50"/>
    </row>
    <row r="11" spans="1:16">
      <c r="A11"/>
      <c r="B11" s="53" t="s">
        <v>4</v>
      </c>
      <c r="C11" s="48">
        <v>45485</v>
      </c>
      <c r="D11" s="48">
        <v>1881</v>
      </c>
      <c r="E11" s="48">
        <v>921</v>
      </c>
      <c r="F11" s="48">
        <v>1751</v>
      </c>
      <c r="G11" s="48">
        <v>2785</v>
      </c>
      <c r="H11" s="48">
        <v>4089</v>
      </c>
      <c r="I11" s="48">
        <v>5114</v>
      </c>
      <c r="J11" s="48">
        <v>6478</v>
      </c>
      <c r="K11" s="48">
        <v>7852</v>
      </c>
      <c r="L11" s="48">
        <v>6516</v>
      </c>
      <c r="M11" s="48">
        <v>4018</v>
      </c>
      <c r="N11" s="48">
        <v>4080</v>
      </c>
      <c r="O11" s="49">
        <v>47.61324084863142</v>
      </c>
      <c r="P11"/>
    </row>
    <row r="12" spans="1:16">
      <c r="A12"/>
      <c r="B12" s="54" t="s">
        <v>5</v>
      </c>
      <c r="C12" s="52">
        <v>321990</v>
      </c>
      <c r="D12" s="52">
        <v>4293</v>
      </c>
      <c r="E12" s="52">
        <v>4581</v>
      </c>
      <c r="F12" s="52">
        <v>11178</v>
      </c>
      <c r="G12" s="52">
        <v>20181</v>
      </c>
      <c r="H12" s="52">
        <v>30292</v>
      </c>
      <c r="I12" s="52">
        <v>42079</v>
      </c>
      <c r="J12" s="52">
        <v>53173</v>
      </c>
      <c r="K12" s="52">
        <v>56161</v>
      </c>
      <c r="L12" s="52">
        <v>48503</v>
      </c>
      <c r="M12" s="52">
        <v>28186</v>
      </c>
      <c r="N12" s="52">
        <v>23363</v>
      </c>
      <c r="O12" s="49">
        <v>48.412979595639619</v>
      </c>
      <c r="P12"/>
    </row>
    <row r="13" spans="1:16">
      <c r="A13"/>
      <c r="B13" s="67" t="s">
        <v>7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9"/>
      <c r="P13"/>
    </row>
    <row r="14" spans="1:16" ht="12" customHeight="1">
      <c r="A14"/>
      <c r="B14" s="53" t="s">
        <v>3</v>
      </c>
      <c r="C14" s="48">
        <v>361564</v>
      </c>
      <c r="D14" s="48">
        <v>327</v>
      </c>
      <c r="E14" s="48">
        <v>2211</v>
      </c>
      <c r="F14" s="48">
        <v>6733</v>
      </c>
      <c r="G14" s="48">
        <v>13102</v>
      </c>
      <c r="H14" s="48">
        <v>22585</v>
      </c>
      <c r="I14" s="48">
        <v>30213</v>
      </c>
      <c r="J14" s="48">
        <v>42931</v>
      </c>
      <c r="K14" s="48">
        <v>55088</v>
      </c>
      <c r="L14" s="48">
        <v>56753</v>
      </c>
      <c r="M14" s="48">
        <v>43768</v>
      </c>
      <c r="N14" s="48">
        <v>87853</v>
      </c>
      <c r="O14" s="49">
        <v>55.284935391797845</v>
      </c>
      <c r="P14" s="50"/>
    </row>
    <row r="15" spans="1:16" ht="12" customHeight="1">
      <c r="A15"/>
      <c r="B15" s="53" t="s">
        <v>4</v>
      </c>
      <c r="C15" s="48">
        <v>274856</v>
      </c>
      <c r="D15" s="48">
        <v>157</v>
      </c>
      <c r="E15" s="48">
        <v>1290</v>
      </c>
      <c r="F15" s="48">
        <v>4543</v>
      </c>
      <c r="G15" s="48">
        <v>9328</v>
      </c>
      <c r="H15" s="48">
        <v>17280</v>
      </c>
      <c r="I15" s="48">
        <v>25511</v>
      </c>
      <c r="J15" s="48">
        <v>33887</v>
      </c>
      <c r="K15" s="48">
        <v>41215</v>
      </c>
      <c r="L15" s="48">
        <v>43345</v>
      </c>
      <c r="M15" s="48">
        <v>32802</v>
      </c>
      <c r="N15" s="48">
        <v>65498</v>
      </c>
      <c r="O15" s="49">
        <v>55.192585790377514</v>
      </c>
      <c r="P15"/>
    </row>
    <row r="16" spans="1:16" ht="12" customHeight="1">
      <c r="A16"/>
      <c r="B16" s="54" t="s">
        <v>5</v>
      </c>
      <c r="C16" s="52">
        <v>636420</v>
      </c>
      <c r="D16" s="52">
        <v>484</v>
      </c>
      <c r="E16" s="52">
        <v>3501</v>
      </c>
      <c r="F16" s="52">
        <v>11276</v>
      </c>
      <c r="G16" s="52">
        <v>22430</v>
      </c>
      <c r="H16" s="52">
        <v>39865</v>
      </c>
      <c r="I16" s="52">
        <v>55724</v>
      </c>
      <c r="J16" s="52">
        <v>76818</v>
      </c>
      <c r="K16" s="52">
        <v>96303</v>
      </c>
      <c r="L16" s="52">
        <v>100098</v>
      </c>
      <c r="M16" s="52">
        <v>76570</v>
      </c>
      <c r="N16" s="52">
        <v>153351</v>
      </c>
      <c r="O16" s="49">
        <v>55.245051601143892</v>
      </c>
      <c r="P16"/>
    </row>
    <row r="17" spans="1:19" s="2" customFormat="1" ht="12" customHeight="1">
      <c r="A17" s="42"/>
      <c r="B17" s="67" t="s">
        <v>11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9"/>
      <c r="P17" s="42"/>
    </row>
    <row r="18" spans="1:19" ht="12" customHeight="1">
      <c r="A18"/>
      <c r="B18" s="53" t="s">
        <v>3</v>
      </c>
      <c r="C18" s="48">
        <v>3161</v>
      </c>
      <c r="D18" s="48">
        <v>1</v>
      </c>
      <c r="E18" s="48">
        <v>35</v>
      </c>
      <c r="F18" s="48">
        <v>138</v>
      </c>
      <c r="G18" s="48">
        <v>373</v>
      </c>
      <c r="H18" s="48">
        <v>561</v>
      </c>
      <c r="I18" s="48">
        <v>667</v>
      </c>
      <c r="J18" s="48">
        <v>504</v>
      </c>
      <c r="K18" s="48">
        <v>390</v>
      </c>
      <c r="L18" s="48">
        <v>222</v>
      </c>
      <c r="M18" s="48">
        <v>148</v>
      </c>
      <c r="N18" s="48">
        <v>122</v>
      </c>
      <c r="O18" s="49">
        <v>44.14</v>
      </c>
      <c r="P18" s="50"/>
    </row>
    <row r="19" spans="1:19" ht="12" customHeight="1">
      <c r="A19"/>
      <c r="B19" s="53" t="s">
        <v>4</v>
      </c>
      <c r="C19" s="48">
        <v>6718</v>
      </c>
      <c r="D19" s="48">
        <v>0</v>
      </c>
      <c r="E19" s="48">
        <v>42</v>
      </c>
      <c r="F19" s="48">
        <v>319</v>
      </c>
      <c r="G19" s="48">
        <v>901</v>
      </c>
      <c r="H19" s="48">
        <v>1393</v>
      </c>
      <c r="I19" s="48">
        <v>1417</v>
      </c>
      <c r="J19" s="48">
        <v>1135</v>
      </c>
      <c r="K19" s="48">
        <v>803</v>
      </c>
      <c r="L19" s="48">
        <v>396</v>
      </c>
      <c r="M19" s="48">
        <v>201</v>
      </c>
      <c r="N19" s="48">
        <v>111</v>
      </c>
      <c r="O19" s="49">
        <v>42.78</v>
      </c>
      <c r="P19"/>
    </row>
    <row r="20" spans="1:19" ht="12" customHeight="1">
      <c r="A20"/>
      <c r="B20" s="54" t="s">
        <v>5</v>
      </c>
      <c r="C20" s="52">
        <v>9879</v>
      </c>
      <c r="D20" s="52">
        <v>1</v>
      </c>
      <c r="E20" s="52">
        <v>77</v>
      </c>
      <c r="F20" s="52">
        <v>457</v>
      </c>
      <c r="G20" s="52">
        <v>1274</v>
      </c>
      <c r="H20" s="52">
        <v>1954</v>
      </c>
      <c r="I20" s="52">
        <v>2084</v>
      </c>
      <c r="J20" s="52">
        <v>1639</v>
      </c>
      <c r="K20" s="52">
        <v>1193</v>
      </c>
      <c r="L20" s="52">
        <v>618</v>
      </c>
      <c r="M20" s="52">
        <v>349</v>
      </c>
      <c r="N20" s="52">
        <v>233</v>
      </c>
      <c r="O20" s="49">
        <v>43.215161453588415</v>
      </c>
      <c r="P20"/>
    </row>
    <row r="21" spans="1:19" s="2" customFormat="1" ht="12" customHeight="1">
      <c r="A21" s="42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/>
      <c r="P21" s="42"/>
      <c r="R21" s="3"/>
      <c r="S21" s="3"/>
    </row>
    <row r="22" spans="1:19" ht="12" customHeight="1">
      <c r="A22" s="56"/>
      <c r="B22" s="70" t="s">
        <v>39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56"/>
      <c r="P22"/>
      <c r="R22" s="4"/>
      <c r="S22" s="4"/>
    </row>
    <row r="23" spans="1:19" ht="12" customHeight="1">
      <c r="A2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7"/>
      <c r="P23"/>
      <c r="R23" s="4"/>
      <c r="S23" s="4"/>
    </row>
    <row r="24" spans="1:19">
      <c r="A24"/>
      <c r="B24" s="44" t="s">
        <v>0</v>
      </c>
      <c r="C24" s="45" t="s">
        <v>1</v>
      </c>
      <c r="D24" s="45" t="s">
        <v>13</v>
      </c>
      <c r="E24" s="45" t="s">
        <v>14</v>
      </c>
      <c r="F24" s="45" t="s">
        <v>15</v>
      </c>
      <c r="G24" s="45" t="s">
        <v>16</v>
      </c>
      <c r="H24" s="45" t="s">
        <v>17</v>
      </c>
      <c r="I24" s="45" t="s">
        <v>18</v>
      </c>
      <c r="J24" s="45" t="s">
        <v>19</v>
      </c>
      <c r="K24" s="45" t="s">
        <v>20</v>
      </c>
      <c r="L24" s="45" t="s">
        <v>21</v>
      </c>
      <c r="M24" s="45" t="s">
        <v>22</v>
      </c>
      <c r="N24" s="45" t="s">
        <v>2</v>
      </c>
      <c r="O24" s="58"/>
      <c r="P24"/>
      <c r="R24" s="4"/>
      <c r="S24" s="4"/>
    </row>
    <row r="25" spans="1:19">
      <c r="A25"/>
      <c r="B25" s="71" t="s">
        <v>36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3"/>
      <c r="O25" s="59"/>
      <c r="P25"/>
      <c r="R25" s="4"/>
      <c r="S25" s="4"/>
    </row>
    <row r="26" spans="1:19">
      <c r="A26"/>
      <c r="B26" s="53" t="s">
        <v>3</v>
      </c>
      <c r="C26" s="60">
        <v>5909.2527849031494</v>
      </c>
      <c r="D26" s="60">
        <v>699.64156742158877</v>
      </c>
      <c r="E26" s="60">
        <v>1171.7277353169343</v>
      </c>
      <c r="F26" s="60">
        <v>2877.215984762096</v>
      </c>
      <c r="G26" s="60">
        <v>4651.5245194839381</v>
      </c>
      <c r="H26" s="60">
        <v>6082.2031171332083</v>
      </c>
      <c r="I26" s="60">
        <v>6907.6567725167597</v>
      </c>
      <c r="J26" s="60">
        <v>7113.5058652136677</v>
      </c>
      <c r="K26" s="60">
        <v>7410.4162462935965</v>
      </c>
      <c r="L26" s="60">
        <v>7084.66303081145</v>
      </c>
      <c r="M26" s="60">
        <v>6432.9446081912001</v>
      </c>
      <c r="N26" s="60">
        <v>0</v>
      </c>
      <c r="O26" s="61"/>
      <c r="P26" s="50"/>
      <c r="R26" s="4"/>
      <c r="S26" s="4"/>
    </row>
    <row r="27" spans="1:19" ht="11.25" customHeight="1">
      <c r="A27"/>
      <c r="B27" s="53" t="s">
        <v>4</v>
      </c>
      <c r="C27" s="60">
        <v>5373.2632378062626</v>
      </c>
      <c r="D27" s="60">
        <v>561.73697554615694</v>
      </c>
      <c r="E27" s="60">
        <v>965.73189371520994</v>
      </c>
      <c r="F27" s="60">
        <v>2398.9758189846107</v>
      </c>
      <c r="G27" s="60">
        <v>3710.8517001496721</v>
      </c>
      <c r="H27" s="60">
        <v>4939.8392981198112</v>
      </c>
      <c r="I27" s="60">
        <v>5972.616782428554</v>
      </c>
      <c r="J27" s="60">
        <v>6756.7356868455045</v>
      </c>
      <c r="K27" s="60">
        <v>7289.671002843711</v>
      </c>
      <c r="L27" s="60">
        <v>7299.9140718991384</v>
      </c>
      <c r="M27" s="60">
        <v>4695.9653194964103</v>
      </c>
      <c r="N27" s="60">
        <v>0</v>
      </c>
      <c r="O27" s="61"/>
      <c r="P27"/>
      <c r="R27" s="4"/>
      <c r="S27" s="4"/>
    </row>
    <row r="28" spans="1:19">
      <c r="A28"/>
      <c r="B28" s="54" t="s">
        <v>1</v>
      </c>
      <c r="C28" s="62">
        <v>5653.0362795280298</v>
      </c>
      <c r="D28" s="62">
        <v>636.65046117421491</v>
      </c>
      <c r="E28" s="62">
        <v>1077.1251782226241</v>
      </c>
      <c r="F28" s="62">
        <v>2653.7696786038564</v>
      </c>
      <c r="G28" s="62">
        <v>4207.9986268624079</v>
      </c>
      <c r="H28" s="62">
        <v>5538.8370289586965</v>
      </c>
      <c r="I28" s="62">
        <v>6462.2505497626717</v>
      </c>
      <c r="J28" s="62">
        <v>6942.7048796729387</v>
      </c>
      <c r="K28" s="62">
        <v>7351.2213137800918</v>
      </c>
      <c r="L28" s="62">
        <v>7193.9238648355786</v>
      </c>
      <c r="M28" s="62">
        <v>5640.2370737527117</v>
      </c>
      <c r="N28" s="60">
        <v>0</v>
      </c>
      <c r="O28" s="61"/>
      <c r="P28" s="42"/>
      <c r="R28" s="4"/>
      <c r="S28" s="4"/>
    </row>
    <row r="29" spans="1:19" ht="12" customHeight="1">
      <c r="A29"/>
      <c r="B29" s="71" t="s">
        <v>37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  <c r="O29" s="59"/>
      <c r="P29"/>
      <c r="R29" s="4"/>
      <c r="S29" s="4"/>
    </row>
    <row r="30" spans="1:19" ht="12" customHeight="1">
      <c r="A30"/>
      <c r="B30" s="53" t="s">
        <v>3</v>
      </c>
      <c r="C30" s="60">
        <v>5623.669651199797</v>
      </c>
      <c r="D30" s="60">
        <v>1204.3873441127694</v>
      </c>
      <c r="E30" s="60">
        <v>1878.8659857923499</v>
      </c>
      <c r="F30" s="60">
        <v>2798.4491122308259</v>
      </c>
      <c r="G30" s="60">
        <v>4072.959699528627</v>
      </c>
      <c r="H30" s="60">
        <v>5321.1187484257525</v>
      </c>
      <c r="I30" s="60">
        <v>5753.4954097659947</v>
      </c>
      <c r="J30" s="60">
        <v>6547.4564617839178</v>
      </c>
      <c r="K30" s="60">
        <v>7791.8234580719945</v>
      </c>
      <c r="L30" s="60">
        <v>7472.6563068092482</v>
      </c>
      <c r="M30" s="60">
        <v>3163.3846088629598</v>
      </c>
      <c r="N30" s="60">
        <v>1218.3761614893947</v>
      </c>
      <c r="O30" s="61"/>
      <c r="P30" s="50"/>
    </row>
    <row r="31" spans="1:19" ht="12" customHeight="1">
      <c r="A31"/>
      <c r="B31" s="53" t="s">
        <v>4</v>
      </c>
      <c r="C31" s="60">
        <v>4226.4562390238543</v>
      </c>
      <c r="D31" s="60">
        <v>1271.2833864965444</v>
      </c>
      <c r="E31" s="60">
        <v>2060.8157383279045</v>
      </c>
      <c r="F31" s="60">
        <v>3465.8411125071393</v>
      </c>
      <c r="G31" s="60">
        <v>4165.3155626570915</v>
      </c>
      <c r="H31" s="60">
        <v>4459.0008236732701</v>
      </c>
      <c r="I31" s="60">
        <v>4722.2448152131401</v>
      </c>
      <c r="J31" s="60">
        <v>5161.1750024698986</v>
      </c>
      <c r="K31" s="60">
        <v>6268.0485118441147</v>
      </c>
      <c r="L31" s="60">
        <v>4580.0961883057089</v>
      </c>
      <c r="M31" s="60">
        <v>2985.9264298158291</v>
      </c>
      <c r="N31" s="60">
        <v>835.14533455882349</v>
      </c>
      <c r="O31" s="61"/>
      <c r="P31"/>
    </row>
    <row r="32" spans="1:19" s="2" customFormat="1" ht="12" customHeight="1">
      <c r="A32" s="42"/>
      <c r="B32" s="54" t="s">
        <v>1</v>
      </c>
      <c r="C32" s="62">
        <v>5426.2962791919008</v>
      </c>
      <c r="D32" s="62">
        <v>1233.698188679245</v>
      </c>
      <c r="E32" s="62">
        <v>1915.4465843702246</v>
      </c>
      <c r="F32" s="62">
        <v>2902.9940569869386</v>
      </c>
      <c r="G32" s="62">
        <v>4085.7049093206483</v>
      </c>
      <c r="H32" s="62">
        <v>5204.744781889608</v>
      </c>
      <c r="I32" s="62">
        <v>5628.1641152831571</v>
      </c>
      <c r="J32" s="62">
        <v>6378.5675276738202</v>
      </c>
      <c r="K32" s="62">
        <v>7578.7809396378261</v>
      </c>
      <c r="L32" s="62">
        <v>7084.0634005525417</v>
      </c>
      <c r="M32" s="62">
        <v>3138.0874058752574</v>
      </c>
      <c r="N32" s="62">
        <v>1151.4506051020844</v>
      </c>
      <c r="O32" s="61"/>
      <c r="P32"/>
    </row>
    <row r="33" spans="1:16" ht="12" customHeight="1">
      <c r="A33"/>
      <c r="B33" s="71" t="s">
        <v>6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3"/>
      <c r="O33" s="59"/>
      <c r="P33"/>
    </row>
    <row r="34" spans="1:16" ht="12" customHeight="1">
      <c r="A34"/>
      <c r="B34" s="53" t="s">
        <v>3</v>
      </c>
      <c r="C34" s="60">
        <v>2557.2478858238101</v>
      </c>
      <c r="D34" s="60">
        <v>625.80064220183476</v>
      </c>
      <c r="E34" s="60">
        <v>964.18650836725465</v>
      </c>
      <c r="F34" s="60">
        <v>1089.3709549977723</v>
      </c>
      <c r="G34" s="60">
        <v>1550.2427911769194</v>
      </c>
      <c r="H34" s="60">
        <v>2035.5979831746736</v>
      </c>
      <c r="I34" s="60">
        <v>2523.6476841094891</v>
      </c>
      <c r="J34" s="60">
        <v>3103.9887172439498</v>
      </c>
      <c r="K34" s="60">
        <v>3256.2168121914028</v>
      </c>
      <c r="L34" s="60">
        <v>3373.4638750374434</v>
      </c>
      <c r="M34" s="60">
        <v>2736.6338601261195</v>
      </c>
      <c r="N34" s="60">
        <v>1690.760250987445</v>
      </c>
      <c r="O34" s="61"/>
      <c r="P34" s="50"/>
    </row>
    <row r="35" spans="1:16" ht="12" customHeight="1">
      <c r="A35"/>
      <c r="B35" s="53" t="s">
        <v>4</v>
      </c>
      <c r="C35" s="60">
        <v>2165.9189844864218</v>
      </c>
      <c r="D35" s="60">
        <v>543.21885350318473</v>
      </c>
      <c r="E35" s="60">
        <v>1078.0654883720931</v>
      </c>
      <c r="F35" s="60">
        <v>1181.0261985472155</v>
      </c>
      <c r="G35" s="60">
        <v>1363.445060034305</v>
      </c>
      <c r="H35" s="60">
        <v>1866.64021875</v>
      </c>
      <c r="I35" s="60">
        <v>2221.1683920661676</v>
      </c>
      <c r="J35" s="60">
        <v>2675.7657319916193</v>
      </c>
      <c r="K35" s="60">
        <v>2495.6232374135629</v>
      </c>
      <c r="L35" s="60">
        <v>2586.629916022609</v>
      </c>
      <c r="M35" s="60">
        <v>2209.0672958965915</v>
      </c>
      <c r="N35" s="60">
        <v>1659.995220464747</v>
      </c>
      <c r="O35" s="61"/>
      <c r="P35"/>
    </row>
    <row r="36" spans="1:16" s="2" customFormat="1" ht="12" customHeight="1">
      <c r="A36" s="42"/>
      <c r="B36" s="54" t="s">
        <v>1</v>
      </c>
      <c r="C36" s="62">
        <v>2388.2414176015841</v>
      </c>
      <c r="D36" s="62">
        <v>599.01274793388427</v>
      </c>
      <c r="E36" s="62">
        <v>1006.1470579834335</v>
      </c>
      <c r="F36" s="62">
        <v>1126.2980365377794</v>
      </c>
      <c r="G36" s="62">
        <v>1472.5589197503341</v>
      </c>
      <c r="H36" s="62">
        <v>1962.3610543082907</v>
      </c>
      <c r="I36" s="62">
        <v>2385.1696635202065</v>
      </c>
      <c r="J36" s="62">
        <v>2915.085175089172</v>
      </c>
      <c r="K36" s="62">
        <v>2930.7039602089239</v>
      </c>
      <c r="L36" s="62">
        <v>3032.7446003916161</v>
      </c>
      <c r="M36" s="62">
        <v>2510.6283953245397</v>
      </c>
      <c r="N36" s="62">
        <v>1677.6201477655836</v>
      </c>
      <c r="O36" s="61"/>
      <c r="P36"/>
    </row>
    <row r="37" spans="1:16" ht="12" customHeight="1">
      <c r="A37"/>
      <c r="B37" s="71" t="s">
        <v>12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3"/>
      <c r="O37" s="61"/>
      <c r="P37" s="42"/>
    </row>
    <row r="38" spans="1:16" ht="12" customHeight="1">
      <c r="A38"/>
      <c r="B38" s="53" t="s">
        <v>3</v>
      </c>
      <c r="C38" s="60">
        <v>1832.458810503005</v>
      </c>
      <c r="D38" s="60">
        <v>124.72</v>
      </c>
      <c r="E38" s="60">
        <v>289.27</v>
      </c>
      <c r="F38" s="60">
        <v>655.24</v>
      </c>
      <c r="G38" s="60">
        <v>1017.72</v>
      </c>
      <c r="H38" s="60">
        <v>1615.91</v>
      </c>
      <c r="I38" s="60">
        <v>1961.34</v>
      </c>
      <c r="J38" s="60">
        <v>2554.2399999999998</v>
      </c>
      <c r="K38" s="60">
        <v>2366.2199999999998</v>
      </c>
      <c r="L38" s="60">
        <v>2241</v>
      </c>
      <c r="M38" s="60">
        <v>1793.76</v>
      </c>
      <c r="N38" s="60">
        <v>1018.36</v>
      </c>
      <c r="O38" s="61"/>
      <c r="P38" s="50"/>
    </row>
    <row r="39" spans="1:16" ht="12" customHeight="1">
      <c r="A39"/>
      <c r="B39" s="53" t="s">
        <v>4</v>
      </c>
      <c r="C39" s="60">
        <v>1913.0651533194402</v>
      </c>
      <c r="D39" s="60">
        <v>0</v>
      </c>
      <c r="E39" s="60">
        <v>379.01</v>
      </c>
      <c r="F39" s="60">
        <v>603.35</v>
      </c>
      <c r="G39" s="60">
        <v>1014.25</v>
      </c>
      <c r="H39" s="60">
        <v>1556.66</v>
      </c>
      <c r="I39" s="60">
        <v>2184.23</v>
      </c>
      <c r="J39" s="60">
        <v>2421.0100000000002</v>
      </c>
      <c r="K39" s="60">
        <v>2893.71</v>
      </c>
      <c r="L39" s="60">
        <v>2349.25</v>
      </c>
      <c r="M39" s="60">
        <v>1621.42</v>
      </c>
      <c r="N39" s="60">
        <v>1248.29</v>
      </c>
      <c r="O39" s="61"/>
      <c r="P39"/>
    </row>
    <row r="40" spans="1:16" s="2" customFormat="1" ht="12" customHeight="1">
      <c r="A40" s="42"/>
      <c r="B40" s="54" t="s">
        <v>1</v>
      </c>
      <c r="C40" s="62">
        <v>1887.2734082397003</v>
      </c>
      <c r="D40" s="62">
        <v>124.72</v>
      </c>
      <c r="E40" s="62">
        <v>338.21909090909088</v>
      </c>
      <c r="F40" s="62">
        <v>619.01919037199127</v>
      </c>
      <c r="G40" s="62">
        <v>1015.2659419152277</v>
      </c>
      <c r="H40" s="62">
        <v>1573.6708751279425</v>
      </c>
      <c r="I40" s="62">
        <v>2112.8923656429943</v>
      </c>
      <c r="J40" s="62">
        <v>2461.9788346552778</v>
      </c>
      <c r="K40" s="62">
        <v>2721.2698491198657</v>
      </c>
      <c r="L40" s="62">
        <v>2310.3640776699031</v>
      </c>
      <c r="M40" s="62">
        <v>1694.5040114613182</v>
      </c>
      <c r="N40" s="62">
        <v>1127.8974678111588</v>
      </c>
      <c r="O40" s="61"/>
      <c r="P40" s="42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Осигурени лица</vt:lpstr>
      <vt:lpstr>Натрупани средства</vt:lpstr>
      <vt:lpstr>Лица, получаващи плащания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Valentina Lilova</cp:lastModifiedBy>
  <cp:lastPrinted>2020-08-11T12:28:39Z</cp:lastPrinted>
  <dcterms:created xsi:type="dcterms:W3CDTF">2007-02-26T17:24:26Z</dcterms:created>
  <dcterms:modified xsi:type="dcterms:W3CDTF">2025-04-30T07:03:47Z</dcterms:modified>
</cp:coreProperties>
</file>