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Analizi\Prehvarleni\2024-09\2024-Q3\"/>
    </mc:Choice>
  </mc:AlternateContent>
  <bookViews>
    <workbookView xWindow="0" yWindow="0" windowWidth="21600" windowHeight="9630" tabRatio="602"/>
  </bookViews>
  <sheets>
    <sheet name="УПФ - III-то тримесечие 2024 г." sheetId="6" r:id="rId1"/>
    <sheet name="УПФ - деветмесечие 2024 г." sheetId="7" r:id="rId2"/>
  </sheets>
  <definedNames>
    <definedName name="_xlnm.Print_Area" localSheetId="0">'УПФ - III-то тримесечие 2024 г.'!$A$1:$AA$44</definedName>
    <definedName name="_xlnm.Print_Area" localSheetId="1">'УПФ - деветмесечие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Y13" i="7" s="1"/>
  <c r="N17" i="7"/>
  <c r="M17" i="7"/>
  <c r="L17" i="7"/>
  <c r="K17" i="7"/>
  <c r="J17" i="7"/>
  <c r="I17" i="7"/>
  <c r="H17" i="7"/>
  <c r="G17" i="7"/>
  <c r="Y9" i="7" s="1"/>
  <c r="F17" i="7"/>
  <c r="E17" i="7"/>
  <c r="D17" i="7"/>
  <c r="C17" i="7"/>
  <c r="X16" i="7"/>
  <c r="Z16" i="7" s="1"/>
  <c r="W16" i="7"/>
  <c r="X15" i="7"/>
  <c r="Z15" i="7" s="1"/>
  <c r="W15" i="7"/>
  <c r="Y15" i="7" s="1"/>
  <c r="X14" i="7"/>
  <c r="Z14" i="7" s="1"/>
  <c r="W14" i="7"/>
  <c r="X13" i="7"/>
  <c r="Z13" i="7" s="1"/>
  <c r="W13" i="7"/>
  <c r="X12" i="7"/>
  <c r="Z12" i="7" s="1"/>
  <c r="W12" i="7"/>
  <c r="X11" i="7"/>
  <c r="Z11" i="7" s="1"/>
  <c r="W11" i="7"/>
  <c r="X10" i="7"/>
  <c r="Z10" i="7" s="1"/>
  <c r="W10" i="7"/>
  <c r="Y10" i="7" s="1"/>
  <c r="X9" i="7"/>
  <c r="Z9" i="7" s="1"/>
  <c r="W9" i="7"/>
  <c r="X8" i="7"/>
  <c r="Z8" i="7" s="1"/>
  <c r="W8" i="7"/>
  <c r="X7" i="7"/>
  <c r="W7" i="7"/>
  <c r="W17" i="7" l="1"/>
  <c r="Y8" i="7"/>
  <c r="Y12" i="7"/>
  <c r="Y14" i="7"/>
  <c r="Y16" i="7"/>
  <c r="Y11" i="7"/>
  <c r="Y7" i="7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<sst xmlns="http://schemas.openxmlformats.org/spreadsheetml/2006/main" count="104" uniqueCount="24">
  <si>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</si>
  <si>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</si>
  <si>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</si>
  <si>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</si>
  <si>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</si>
  <si>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</si>
  <si>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</si>
  <si>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</si>
  <si>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</si>
  <si>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</si>
  <si>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</si>
  <si>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</si>
  <si>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</si>
  <si>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</si>
  <si>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</si>
  <si>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</si>
  <si>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</si>
  <si>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</si>
  <si>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t>и за размера на прехвърлените средства</t>
  </si>
  <si>
    <t xml:space="preserve">УПФ "Пенсионноосигурителен институт" </t>
  </si>
  <si>
    <t>УПФ "Пенсионно 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</si>
  <si>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01.07.2024 г. - 30.09.2024 г.</t>
    </r>
  </si>
  <si>
    <t>и за размера на прехвърлените средства на 15.11.2024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</si>
  <si>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01.01.2024 г. - 30.09.2024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</si>
</sst>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г.'!$Z$7</c:f>
              <c:numCache>
                <c:formatCode>#,##0</c:formatCode>
                <c:ptCount val="1"/>
                <c:pt idx="0">
                  <c:v>-26635879.009999976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г.'!$Z$8</c:f>
              <c:numCache>
                <c:formatCode>#,##0</c:formatCode>
                <c:ptCount val="1"/>
                <c:pt idx="0">
                  <c:v>-20298459.680000007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г.'!$Z$9</c:f>
              <c:numCache>
                <c:formatCode>#,##0</c:formatCode>
                <c:ptCount val="1"/>
                <c:pt idx="0">
                  <c:v>-607712.13000001013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г.'!$Z$10</c:f>
              <c:numCache>
                <c:formatCode>#,##0</c:formatCode>
                <c:ptCount val="1"/>
                <c:pt idx="0">
                  <c:v>18668222.390000015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г.'!$Z$11</c:f>
              <c:numCache>
                <c:formatCode>#,##0</c:formatCode>
                <c:ptCount val="1"/>
                <c:pt idx="0">
                  <c:v>37847704.319999978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г.'!$Z$12</c:f>
              <c:numCache>
                <c:formatCode>#,##0</c:formatCode>
                <c:ptCount val="1"/>
                <c:pt idx="0">
                  <c:v>-2480956.9399999939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г.'!$Z$13</c:f>
              <c:numCache>
                <c:formatCode>#,##0</c:formatCode>
                <c:ptCount val="1"/>
                <c:pt idx="0">
                  <c:v>-11263570.900000002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г.'!$Z$14</c:f>
              <c:numCache>
                <c:formatCode>#,##0</c:formatCode>
                <c:ptCount val="1"/>
                <c:pt idx="0">
                  <c:v>-3153474.8499999987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III-то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г.'!$Z$15</c:f>
              <c:numCache>
                <c:formatCode>#,##0</c:formatCode>
                <c:ptCount val="1"/>
                <c:pt idx="0">
                  <c:v>-1452768.1300000008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III-то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2024 г.'!$X$15</c:f>
              <c:numCache>
                <c:formatCode>#,##0</c:formatCode>
                <c:ptCount val="1"/>
                <c:pt idx="0">
                  <c:v>6265198.2999999998</c:v>
                </c:pt>
              </c:numCache>
            </c:numRef>
          </c:cat>
          <c:val>
            <c:numRef>
              <c:f>'УПФ - III-то тримесечие 2024 г.'!$Z$16</c:f>
              <c:numCache>
                <c:formatCode>#,##0</c:formatCode>
                <c:ptCount val="1"/>
                <c:pt idx="0">
                  <c:v>9376894.9299999997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г.'!$Y$7</c:f>
              <c:numCache>
                <c:formatCode>#,##0</c:formatCode>
                <c:ptCount val="1"/>
                <c:pt idx="0">
                  <c:v>-5903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г.'!$Y$8</c:f>
              <c:numCache>
                <c:formatCode>#,##0</c:formatCode>
                <c:ptCount val="1"/>
                <c:pt idx="0">
                  <c:v>-4347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г.'!$Y$9</c:f>
              <c:numCache>
                <c:formatCode>#,##0</c:formatCode>
                <c:ptCount val="1"/>
                <c:pt idx="0">
                  <c:v>5402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г.'!$Y$10</c:f>
              <c:numCache>
                <c:formatCode>#,##0</c:formatCode>
                <c:ptCount val="1"/>
                <c:pt idx="0">
                  <c:v>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г.'!$Y$11</c:f>
              <c:numCache>
                <c:formatCode>#,##0</c:formatCode>
                <c:ptCount val="1"/>
                <c:pt idx="0">
                  <c:v>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г.'!$Y$12</c:f>
              <c:numCache>
                <c:formatCode>#,##0</c:formatCode>
                <c:ptCount val="1"/>
                <c:pt idx="0">
                  <c:v>-2191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г.'!$Y$13</c:f>
              <c:numCache>
                <c:formatCode>#,##0</c:formatCode>
                <c:ptCount val="1"/>
                <c:pt idx="0">
                  <c:v>-4141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г.'!$Y$14</c:f>
              <c:numCache>
                <c:formatCode>#,##0</c:formatCode>
                <c:ptCount val="1"/>
                <c:pt idx="0">
                  <c:v>-1453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III-то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г.'!$Y$15</c:f>
              <c:numCache>
                <c:formatCode>#,##0</c:formatCode>
                <c:ptCount val="1"/>
                <c:pt idx="0">
                  <c:v>-1122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III-то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cat>
          <c:val>
            <c:numRef>
              <c:f>'УПФ - III-то тримесечие 2024 г.'!$Y$16</c:f>
              <c:numCache>
                <c:formatCode>#,##0</c:formatCode>
                <c:ptCount val="1"/>
                <c:pt idx="0">
                  <c:v>2081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г.'!$Z$7</c:f>
              <c:numCache>
                <c:formatCode>#,##0</c:formatCode>
                <c:ptCount val="1"/>
                <c:pt idx="0">
                  <c:v>-80033442.829999983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деветмесечие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г.'!$Z$8</c:f>
              <c:numCache>
                <c:formatCode>#,##0</c:formatCode>
                <c:ptCount val="1"/>
                <c:pt idx="0">
                  <c:v>-55989007.630000025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деветмесечие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г.'!$Z$9</c:f>
              <c:numCache>
                <c:formatCode>#,##0</c:formatCode>
                <c:ptCount val="1"/>
                <c:pt idx="0">
                  <c:v>-10503761.579999983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деветмесечие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г.'!$Z$10</c:f>
              <c:numCache>
                <c:formatCode>#,##0</c:formatCode>
                <c:ptCount val="1"/>
                <c:pt idx="0">
                  <c:v>15245972.710000008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деветмесечие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г.'!$Z$11</c:f>
              <c:numCache>
                <c:formatCode>#,##0</c:formatCode>
                <c:ptCount val="1"/>
                <c:pt idx="0">
                  <c:v>138813164.63999999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деветмесечие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г.'!$Z$12</c:f>
              <c:numCache>
                <c:formatCode>#,##0</c:formatCode>
                <c:ptCount val="1"/>
                <c:pt idx="0">
                  <c:v>9342696.6499999762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деветмесечие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г.'!$Z$13</c:f>
              <c:numCache>
                <c:formatCode>#,##0</c:formatCode>
                <c:ptCount val="1"/>
                <c:pt idx="0">
                  <c:v>-36952754.380000003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деветмесечие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г.'!$Z$14</c:f>
              <c:numCache>
                <c:formatCode>#,##0</c:formatCode>
                <c:ptCount val="1"/>
                <c:pt idx="0">
                  <c:v>-6863796.5799999982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деветмесечие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г.'!$Z$15</c:f>
              <c:numCache>
                <c:formatCode>#,##0</c:formatCode>
                <c:ptCount val="1"/>
                <c:pt idx="0">
                  <c:v>-8579217.1399999969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деветмесечие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деветмесечие 2024 г.'!$X$15</c:f>
              <c:numCache>
                <c:formatCode>#,##0</c:formatCode>
                <c:ptCount val="1"/>
                <c:pt idx="0">
                  <c:v>20031673.339999996</c:v>
                </c:pt>
              </c:numCache>
            </c:numRef>
          </c:cat>
          <c:val>
            <c:numRef>
              <c:f>'УПФ - деветмесечие 2024 г.'!$Z$16</c:f>
              <c:numCache>
                <c:formatCode>#,##0</c:formatCode>
                <c:ptCount val="1"/>
                <c:pt idx="0">
                  <c:v>35520146.140000001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г.'!$Y$7</c:f>
              <c:numCache>
                <c:formatCode>#,##0</c:formatCode>
                <c:ptCount val="1"/>
                <c:pt idx="0">
                  <c:v>-19244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деветмесечие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г.'!$Y$8</c:f>
              <c:numCache>
                <c:formatCode>#,##0</c:formatCode>
                <c:ptCount val="1"/>
                <c:pt idx="0">
                  <c:v>-12148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деветмесечие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г.'!$Y$9</c:f>
              <c:numCache>
                <c:formatCode>#,##0</c:formatCode>
                <c:ptCount val="1"/>
                <c:pt idx="0">
                  <c:v>14280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деветмесечие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г.'!$Y$10</c:f>
              <c:numCache>
                <c:formatCode>#,##0</c:formatCode>
                <c:ptCount val="1"/>
                <c:pt idx="0">
                  <c:v>18497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деветмесечие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г.'!$Y$11</c:f>
              <c:numCache>
                <c:formatCode>#,##0</c:formatCode>
                <c:ptCount val="1"/>
                <c:pt idx="0">
                  <c:v>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деветмесечие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г.'!$Y$12</c:f>
              <c:numCache>
                <c:formatCode>#,##0</c:formatCode>
                <c:ptCount val="1"/>
                <c:pt idx="0">
                  <c:v>-3855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деветмесечие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г.'!$Y$13</c:f>
              <c:numCache>
                <c:formatCode>#,##0</c:formatCode>
                <c:ptCount val="1"/>
                <c:pt idx="0">
                  <c:v>-13727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деветмесечие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г.'!$Y$14</c:f>
              <c:numCache>
                <c:formatCode>#,##0</c:formatCode>
                <c:ptCount val="1"/>
                <c:pt idx="0">
                  <c:v>-3283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деветмесечие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г.'!$Y$15</c:f>
              <c:numCache>
                <c:formatCode>#,##0</c:formatCode>
                <c:ptCount val="1"/>
                <c:pt idx="0">
                  <c:v>-3972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деветмесечие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cat>
          <c:val>
            <c:numRef>
              <c:f>'УПФ - деветмесечие 2024 г.'!$Y$16</c:f>
              <c:numCache>
                <c:formatCode>#,##0</c:formatCode>
                <c:ptCount val="1"/>
                <c:pt idx="0">
                  <c:v>6938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2" t="s">
        <v>4</v>
      </c>
      <c r="B4" s="42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2"/>
      <c r="B5" s="42"/>
      <c r="C5" s="42" t="s">
        <v>7</v>
      </c>
      <c r="D5" s="42"/>
      <c r="E5" s="42" t="s">
        <v>8</v>
      </c>
      <c r="F5" s="42"/>
      <c r="G5" s="42" t="s">
        <v>14</v>
      </c>
      <c r="H5" s="42"/>
      <c r="I5" s="42" t="s">
        <v>9</v>
      </c>
      <c r="J5" s="42"/>
      <c r="K5" s="42" t="s">
        <v>16</v>
      </c>
      <c r="L5" s="42"/>
      <c r="M5" s="42" t="s">
        <v>10</v>
      </c>
      <c r="N5" s="42"/>
      <c r="O5" s="42" t="s">
        <v>11</v>
      </c>
      <c r="P5" s="42"/>
      <c r="Q5" s="42" t="s">
        <v>13</v>
      </c>
      <c r="R5" s="42"/>
      <c r="S5" s="44" t="s">
        <v>20</v>
      </c>
      <c r="T5" s="44"/>
      <c r="U5" s="44" t="s">
        <v>17</v>
      </c>
      <c r="V5" s="44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2"/>
      <c r="B6" s="42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5" t="s">
        <v>1</v>
      </c>
      <c r="B7" s="19" t="s">
        <v>7</v>
      </c>
      <c r="C7" s="30"/>
      <c r="D7" s="30"/>
      <c r="E7" s="20">
        <v>893</v>
      </c>
      <c r="F7" s="20">
        <v>5491726.6500000004</v>
      </c>
      <c r="G7" s="20">
        <v>6681</v>
      </c>
      <c r="H7" s="20">
        <v>27939165.719999999</v>
      </c>
      <c r="I7" s="20">
        <v>7760</v>
      </c>
      <c r="J7" s="20">
        <v>33197569.41</v>
      </c>
      <c r="K7" s="20">
        <v>3761</v>
      </c>
      <c r="L7" s="20">
        <v>26570907.809999999</v>
      </c>
      <c r="M7" s="20">
        <v>1219</v>
      </c>
      <c r="N7" s="20">
        <v>8422402.5800000001</v>
      </c>
      <c r="O7" s="20">
        <v>275</v>
      </c>
      <c r="P7" s="20">
        <v>1378613.05</v>
      </c>
      <c r="Q7" s="20">
        <v>448</v>
      </c>
      <c r="R7" s="20">
        <v>1910119.21</v>
      </c>
      <c r="S7" s="20">
        <v>158</v>
      </c>
      <c r="T7" s="20">
        <v>859707.8</v>
      </c>
      <c r="U7" s="20">
        <v>612</v>
      </c>
      <c r="V7" s="20">
        <v>2726426.67</v>
      </c>
      <c r="W7" s="26">
        <f>C7+E7+G7+I7+K7+M7+O7+Q7+S7+U7</f>
        <v>21807</v>
      </c>
      <c r="X7" s="26">
        <f>D7+F7+H7+J7+L7+N7+P7+R7+T7+V7</f>
        <v>108496638.89999999</v>
      </c>
      <c r="Y7" s="27">
        <f>C17-W7</f>
        <v>-5903</v>
      </c>
      <c r="Z7" s="27">
        <f>D17-X7</f>
        <v>-26635879.009999976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5"/>
      <c r="B8" s="19" t="s">
        <v>8</v>
      </c>
      <c r="C8" s="20">
        <v>1520</v>
      </c>
      <c r="D8" s="20">
        <v>8590551.9700000007</v>
      </c>
      <c r="E8" s="30"/>
      <c r="F8" s="30"/>
      <c r="G8" s="20">
        <v>2201</v>
      </c>
      <c r="H8" s="20">
        <v>8857567.0199999996</v>
      </c>
      <c r="I8" s="20">
        <v>1942</v>
      </c>
      <c r="J8" s="20">
        <v>7858435.7999999998</v>
      </c>
      <c r="K8" s="20">
        <v>1086</v>
      </c>
      <c r="L8" s="20">
        <v>8071671.8799999999</v>
      </c>
      <c r="M8" s="20">
        <v>196</v>
      </c>
      <c r="N8" s="20">
        <v>1691479.32</v>
      </c>
      <c r="O8" s="20">
        <v>83</v>
      </c>
      <c r="P8" s="20">
        <v>348936.11</v>
      </c>
      <c r="Q8" s="21">
        <v>123</v>
      </c>
      <c r="R8" s="20">
        <v>503363.36</v>
      </c>
      <c r="S8" s="20">
        <v>62</v>
      </c>
      <c r="T8" s="20">
        <v>334272.27</v>
      </c>
      <c r="U8" s="20">
        <v>170</v>
      </c>
      <c r="V8" s="20">
        <v>856300.63</v>
      </c>
      <c r="W8" s="26">
        <f t="shared" ref="W8:W14" si="0">C8+E8+G8+I8+K8+M8+O8+Q8+S8+U8</f>
        <v>7383</v>
      </c>
      <c r="X8" s="26">
        <f t="shared" ref="X8:X14" si="1">D8+F8+H8+J8+L8+N8+P8+R8+T8+V8</f>
        <v>37112578.360000007</v>
      </c>
      <c r="Y8" s="27">
        <f>E17-W8</f>
        <v>-4347</v>
      </c>
      <c r="Z8" s="27">
        <f>F17-X8</f>
        <v>-20298459.680000007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5"/>
      <c r="B9" s="19" t="s">
        <v>15</v>
      </c>
      <c r="C9" s="20">
        <v>4945</v>
      </c>
      <c r="D9" s="20">
        <v>26102939.629999999</v>
      </c>
      <c r="E9" s="20">
        <v>770</v>
      </c>
      <c r="F9" s="20">
        <v>4272290.87</v>
      </c>
      <c r="G9" s="30"/>
      <c r="H9" s="30"/>
      <c r="I9" s="20">
        <v>5697</v>
      </c>
      <c r="J9" s="20">
        <v>22857575.109999999</v>
      </c>
      <c r="K9" s="20">
        <v>2595</v>
      </c>
      <c r="L9" s="20">
        <v>18307786.52</v>
      </c>
      <c r="M9" s="20">
        <v>970</v>
      </c>
      <c r="N9" s="20">
        <v>7175324.1799999997</v>
      </c>
      <c r="O9" s="20">
        <v>263</v>
      </c>
      <c r="P9" s="20">
        <v>1326151.6000000001</v>
      </c>
      <c r="Q9" s="21">
        <v>361</v>
      </c>
      <c r="R9" s="20">
        <v>1260317.3400000001</v>
      </c>
      <c r="S9" s="20">
        <v>138</v>
      </c>
      <c r="T9" s="20">
        <v>763299.67</v>
      </c>
      <c r="U9" s="20">
        <v>618</v>
      </c>
      <c r="V9" s="20">
        <v>2479232.89</v>
      </c>
      <c r="W9" s="26">
        <f t="shared" si="0"/>
        <v>16357</v>
      </c>
      <c r="X9" s="26">
        <f t="shared" si="1"/>
        <v>84544917.810000002</v>
      </c>
      <c r="Y9" s="27">
        <f>G17-W9</f>
        <v>5402</v>
      </c>
      <c r="Z9" s="27">
        <f>H17-X9</f>
        <v>-607712.13000001013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5"/>
      <c r="B10" s="22" t="s">
        <v>9</v>
      </c>
      <c r="C10" s="20">
        <v>3860</v>
      </c>
      <c r="D10" s="20">
        <v>19566850.690000001</v>
      </c>
      <c r="E10" s="20">
        <v>647</v>
      </c>
      <c r="F10" s="20">
        <v>3484210.47</v>
      </c>
      <c r="G10" s="20">
        <v>5314</v>
      </c>
      <c r="H10" s="20">
        <v>19519128.899999999</v>
      </c>
      <c r="I10" s="30"/>
      <c r="J10" s="30"/>
      <c r="K10" s="20">
        <v>2449</v>
      </c>
      <c r="L10" s="20">
        <v>17481214.16</v>
      </c>
      <c r="M10" s="20">
        <v>884</v>
      </c>
      <c r="N10" s="20">
        <v>5979128.9400000004</v>
      </c>
      <c r="O10" s="20">
        <v>241</v>
      </c>
      <c r="P10" s="20">
        <v>983439.69</v>
      </c>
      <c r="Q10" s="21">
        <v>405</v>
      </c>
      <c r="R10" s="20">
        <v>1060439.8700000001</v>
      </c>
      <c r="S10" s="20">
        <v>150</v>
      </c>
      <c r="T10" s="20">
        <v>646426.11</v>
      </c>
      <c r="U10" s="20">
        <v>538</v>
      </c>
      <c r="V10" s="20">
        <v>1846307.27</v>
      </c>
      <c r="W10" s="26">
        <f t="shared" si="0"/>
        <v>14488</v>
      </c>
      <c r="X10" s="26">
        <f t="shared" si="1"/>
        <v>70567146.099999994</v>
      </c>
      <c r="Y10" s="27">
        <f>I17-W10</f>
        <v>8147</v>
      </c>
      <c r="Z10" s="27">
        <f>J17-X10</f>
        <v>18668222.390000015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5"/>
      <c r="B11" s="23" t="s">
        <v>16</v>
      </c>
      <c r="C11" s="20">
        <v>2190</v>
      </c>
      <c r="D11" s="20">
        <v>12895315.5</v>
      </c>
      <c r="E11" s="20">
        <v>321</v>
      </c>
      <c r="F11" s="20">
        <v>1924679.39</v>
      </c>
      <c r="G11" s="20">
        <v>2477</v>
      </c>
      <c r="H11" s="24">
        <v>11961350.880000001</v>
      </c>
      <c r="I11" s="20">
        <v>2531</v>
      </c>
      <c r="J11" s="20">
        <v>11841391.76</v>
      </c>
      <c r="K11" s="30"/>
      <c r="L11" s="30"/>
      <c r="M11" s="20">
        <v>439</v>
      </c>
      <c r="N11" s="20">
        <v>3409174.3</v>
      </c>
      <c r="O11" s="20">
        <v>102</v>
      </c>
      <c r="P11" s="20">
        <v>462184.43</v>
      </c>
      <c r="Q11" s="21">
        <v>147</v>
      </c>
      <c r="R11" s="20">
        <v>480152.62</v>
      </c>
      <c r="S11" s="20">
        <v>170</v>
      </c>
      <c r="T11" s="20">
        <v>1790707.08</v>
      </c>
      <c r="U11" s="20">
        <v>248</v>
      </c>
      <c r="V11" s="20">
        <v>1356529.5</v>
      </c>
      <c r="W11" s="26">
        <f t="shared" si="0"/>
        <v>8625</v>
      </c>
      <c r="X11" s="26">
        <f t="shared" si="1"/>
        <v>46121485.459999993</v>
      </c>
      <c r="Y11" s="27">
        <f>K17-W11</f>
        <v>3527</v>
      </c>
      <c r="Z11" s="27">
        <f>L17-X11</f>
        <v>37847704.319999978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5"/>
      <c r="B12" s="19" t="s">
        <v>10</v>
      </c>
      <c r="C12" s="20">
        <v>1334</v>
      </c>
      <c r="D12" s="20">
        <v>7390234.5099999998</v>
      </c>
      <c r="E12" s="20">
        <v>115</v>
      </c>
      <c r="F12" s="20">
        <v>529933.71</v>
      </c>
      <c r="G12" s="20">
        <v>1875</v>
      </c>
      <c r="H12" s="20">
        <v>7556619.6600000001</v>
      </c>
      <c r="I12" s="20">
        <v>1660</v>
      </c>
      <c r="J12" s="20">
        <v>6440350.5700000003</v>
      </c>
      <c r="K12" s="20">
        <v>975</v>
      </c>
      <c r="L12" s="20">
        <v>7456154.9299999997</v>
      </c>
      <c r="M12" s="30"/>
      <c r="N12" s="30"/>
      <c r="O12" s="20">
        <v>64</v>
      </c>
      <c r="P12" s="20">
        <v>289128.34999999998</v>
      </c>
      <c r="Q12" s="21">
        <v>91</v>
      </c>
      <c r="R12" s="20">
        <v>341544.65</v>
      </c>
      <c r="S12" s="20">
        <v>33</v>
      </c>
      <c r="T12" s="20">
        <v>181108.22</v>
      </c>
      <c r="U12" s="20">
        <v>172</v>
      </c>
      <c r="V12" s="20">
        <v>843968.97</v>
      </c>
      <c r="W12" s="26">
        <f t="shared" si="0"/>
        <v>6319</v>
      </c>
      <c r="X12" s="26">
        <f t="shared" si="1"/>
        <v>31029043.569999997</v>
      </c>
      <c r="Y12" s="27">
        <f>M17-W12</f>
        <v>-2191</v>
      </c>
      <c r="Z12" s="27">
        <f>N17-X12</f>
        <v>-2480956.9399999939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5"/>
      <c r="B13" s="22" t="s">
        <v>11</v>
      </c>
      <c r="C13" s="20">
        <v>947</v>
      </c>
      <c r="D13" s="20">
        <v>3440629.45</v>
      </c>
      <c r="E13" s="20">
        <v>127</v>
      </c>
      <c r="F13" s="20">
        <v>440393.33</v>
      </c>
      <c r="G13" s="20">
        <v>1393</v>
      </c>
      <c r="H13" s="20">
        <v>3674204.31</v>
      </c>
      <c r="I13" s="20">
        <v>1699</v>
      </c>
      <c r="J13" s="20">
        <v>4038860.29</v>
      </c>
      <c r="K13" s="20">
        <v>674</v>
      </c>
      <c r="L13" s="20">
        <v>3363734.91</v>
      </c>
      <c r="M13" s="20">
        <v>193</v>
      </c>
      <c r="N13" s="20">
        <v>816024.75</v>
      </c>
      <c r="O13" s="30"/>
      <c r="P13" s="30"/>
      <c r="Q13" s="21">
        <v>76</v>
      </c>
      <c r="R13" s="20">
        <v>196091.72</v>
      </c>
      <c r="S13" s="20">
        <v>21</v>
      </c>
      <c r="T13" s="20">
        <v>68670.960000000006</v>
      </c>
      <c r="U13" s="20">
        <v>117</v>
      </c>
      <c r="V13" s="20">
        <v>311861.25</v>
      </c>
      <c r="W13" s="26">
        <f t="shared" si="0"/>
        <v>5247</v>
      </c>
      <c r="X13" s="26">
        <f t="shared" si="1"/>
        <v>16350470.970000001</v>
      </c>
      <c r="Y13" s="27">
        <f>O17-W13</f>
        <v>-4141</v>
      </c>
      <c r="Z13" s="27">
        <f>P17-X13</f>
        <v>-11263570.900000002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5"/>
      <c r="B14" s="19" t="s">
        <v>12</v>
      </c>
      <c r="C14" s="21">
        <v>587</v>
      </c>
      <c r="D14" s="20">
        <v>2022779.22</v>
      </c>
      <c r="E14" s="21">
        <v>92</v>
      </c>
      <c r="F14" s="20">
        <v>329458.86</v>
      </c>
      <c r="G14" s="21">
        <v>979</v>
      </c>
      <c r="H14" s="20">
        <v>2452666.3199999998</v>
      </c>
      <c r="I14" s="21">
        <v>946</v>
      </c>
      <c r="J14" s="20">
        <v>2141982.0299999998</v>
      </c>
      <c r="K14" s="20">
        <v>317</v>
      </c>
      <c r="L14" s="20">
        <v>1248117.49</v>
      </c>
      <c r="M14" s="20">
        <v>123</v>
      </c>
      <c r="N14" s="20">
        <v>477372.5</v>
      </c>
      <c r="O14" s="21">
        <v>36</v>
      </c>
      <c r="P14" s="20">
        <v>135264.01</v>
      </c>
      <c r="Q14" s="30"/>
      <c r="R14" s="30"/>
      <c r="S14" s="20">
        <v>16</v>
      </c>
      <c r="T14" s="20">
        <v>61173.79</v>
      </c>
      <c r="U14" s="20">
        <v>65</v>
      </c>
      <c r="V14" s="20">
        <v>157999.57</v>
      </c>
      <c r="W14" s="26">
        <f t="shared" si="0"/>
        <v>3161</v>
      </c>
      <c r="X14" s="26">
        <f t="shared" si="1"/>
        <v>9026813.7899999991</v>
      </c>
      <c r="Y14" s="27">
        <f>Q17-W14</f>
        <v>-1453</v>
      </c>
      <c r="Z14" s="27">
        <f>R17-X14</f>
        <v>-3153474.8499999987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5"/>
      <c r="B15" s="22" t="s">
        <v>19</v>
      </c>
      <c r="C15" s="21">
        <v>415</v>
      </c>
      <c r="D15" s="20">
        <v>1537163.4</v>
      </c>
      <c r="E15" s="21">
        <v>61</v>
      </c>
      <c r="F15" s="20">
        <v>275805.71999999997</v>
      </c>
      <c r="G15" s="21">
        <v>646</v>
      </c>
      <c r="H15" s="20">
        <v>1636076.83</v>
      </c>
      <c r="I15" s="21">
        <v>299</v>
      </c>
      <c r="J15" s="20">
        <v>656700</v>
      </c>
      <c r="K15" s="20">
        <v>243</v>
      </c>
      <c r="L15" s="20">
        <v>1310607.6200000001</v>
      </c>
      <c r="M15" s="20">
        <v>88</v>
      </c>
      <c r="N15" s="20">
        <v>493746.8</v>
      </c>
      <c r="O15" s="21">
        <v>36</v>
      </c>
      <c r="P15" s="20">
        <v>105779.4</v>
      </c>
      <c r="Q15" s="28">
        <v>51</v>
      </c>
      <c r="R15" s="29">
        <v>113048.1</v>
      </c>
      <c r="S15" s="30"/>
      <c r="T15" s="30"/>
      <c r="U15" s="20">
        <v>39</v>
      </c>
      <c r="V15" s="20">
        <v>136270.43</v>
      </c>
      <c r="W15" s="26">
        <f t="shared" ref="W15:W16" si="2">C15+E15+G15+I15+K15+M15+O15+Q15+S15+U15</f>
        <v>1878</v>
      </c>
      <c r="X15" s="26">
        <f t="shared" ref="X15:X16" si="3">D15+F15+H15+J15+L15+N15+P15+R15+T15+V15</f>
        <v>6265198.2999999998</v>
      </c>
      <c r="Y15" s="27">
        <f>S17-W15</f>
        <v>-1122</v>
      </c>
      <c r="Z15" s="27">
        <f>T17-X15</f>
        <v>-1452768.1300000008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5"/>
      <c r="B16" s="34" t="s">
        <v>17</v>
      </c>
      <c r="C16" s="21">
        <v>106</v>
      </c>
      <c r="D16" s="20">
        <v>314295.52</v>
      </c>
      <c r="E16" s="21">
        <v>10</v>
      </c>
      <c r="F16" s="20">
        <v>65619.679999999993</v>
      </c>
      <c r="G16" s="21">
        <v>193</v>
      </c>
      <c r="H16" s="20">
        <v>340426.04</v>
      </c>
      <c r="I16" s="21">
        <v>101</v>
      </c>
      <c r="J16" s="20">
        <v>202503.52</v>
      </c>
      <c r="K16" s="20">
        <v>52</v>
      </c>
      <c r="L16" s="20">
        <v>158994.46</v>
      </c>
      <c r="M16" s="20">
        <v>16</v>
      </c>
      <c r="N16" s="20">
        <v>83433.259999999995</v>
      </c>
      <c r="O16" s="21">
        <v>6</v>
      </c>
      <c r="P16" s="20">
        <v>57403.43</v>
      </c>
      <c r="Q16" s="21">
        <v>6</v>
      </c>
      <c r="R16" s="20">
        <v>8262.07</v>
      </c>
      <c r="S16" s="21">
        <v>8</v>
      </c>
      <c r="T16" s="20">
        <v>107064.27</v>
      </c>
      <c r="U16" s="30"/>
      <c r="V16" s="30"/>
      <c r="W16" s="27">
        <f t="shared" si="2"/>
        <v>498</v>
      </c>
      <c r="X16" s="27">
        <f t="shared" si="3"/>
        <v>1338002.25</v>
      </c>
      <c r="Y16" s="27">
        <f>U17-W16</f>
        <v>2081</v>
      </c>
      <c r="Z16" s="27">
        <f>V17-X16</f>
        <v>9376894.9299999997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15904</v>
      </c>
      <c r="D17" s="25">
        <f t="shared" si="4"/>
        <v>81860759.890000015</v>
      </c>
      <c r="E17" s="25">
        <f t="shared" si="4"/>
        <v>3036</v>
      </c>
      <c r="F17" s="25">
        <f t="shared" si="4"/>
        <v>16814118.68</v>
      </c>
      <c r="G17" s="25">
        <f t="shared" si="4"/>
        <v>21759</v>
      </c>
      <c r="H17" s="25">
        <f t="shared" si="4"/>
        <v>83937205.679999992</v>
      </c>
      <c r="I17" s="25">
        <f t="shared" si="4"/>
        <v>22635</v>
      </c>
      <c r="J17" s="25">
        <f t="shared" si="4"/>
        <v>89235368.49000001</v>
      </c>
      <c r="K17" s="25">
        <f t="shared" si="4"/>
        <v>12152</v>
      </c>
      <c r="L17" s="25">
        <f t="shared" si="4"/>
        <v>83969189.779999971</v>
      </c>
      <c r="M17" s="25">
        <f t="shared" si="4"/>
        <v>4128</v>
      </c>
      <c r="N17" s="25">
        <f t="shared" si="4"/>
        <v>28548086.630000003</v>
      </c>
      <c r="O17" s="25">
        <f t="shared" si="4"/>
        <v>1106</v>
      </c>
      <c r="P17" s="25">
        <f t="shared" si="4"/>
        <v>5086900.0699999994</v>
      </c>
      <c r="Q17" s="25">
        <f t="shared" si="4"/>
        <v>1708</v>
      </c>
      <c r="R17" s="25">
        <f t="shared" si="4"/>
        <v>5873338.9400000004</v>
      </c>
      <c r="S17" s="25">
        <f t="shared" si="4"/>
        <v>756</v>
      </c>
      <c r="T17" s="25">
        <f t="shared" si="4"/>
        <v>4812430.169999999</v>
      </c>
      <c r="U17" s="25">
        <f t="shared" si="4"/>
        <v>2579</v>
      </c>
      <c r="V17" s="25">
        <f t="shared" si="4"/>
        <v>10714897.18</v>
      </c>
      <c r="W17" s="25">
        <f t="shared" si="4"/>
        <v>85763</v>
      </c>
      <c r="X17" s="25">
        <f t="shared" si="4"/>
        <v>410852295.50999999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6.42578125" style="3" bestFit="1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2" t="s">
        <v>4</v>
      </c>
      <c r="B4" s="42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2"/>
      <c r="B5" s="42"/>
      <c r="C5" s="42" t="s">
        <v>7</v>
      </c>
      <c r="D5" s="42"/>
      <c r="E5" s="42" t="s">
        <v>8</v>
      </c>
      <c r="F5" s="42"/>
      <c r="G5" s="42" t="s">
        <v>14</v>
      </c>
      <c r="H5" s="42"/>
      <c r="I5" s="42" t="s">
        <v>9</v>
      </c>
      <c r="J5" s="42"/>
      <c r="K5" s="42" t="s">
        <v>16</v>
      </c>
      <c r="L5" s="42"/>
      <c r="M5" s="42" t="s">
        <v>10</v>
      </c>
      <c r="N5" s="42"/>
      <c r="O5" s="42" t="s">
        <v>11</v>
      </c>
      <c r="P5" s="42"/>
      <c r="Q5" s="42" t="s">
        <v>13</v>
      </c>
      <c r="R5" s="42"/>
      <c r="S5" s="44" t="s">
        <v>20</v>
      </c>
      <c r="T5" s="44"/>
      <c r="U5" s="44" t="s">
        <v>17</v>
      </c>
      <c r="V5" s="44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2"/>
      <c r="B6" s="42"/>
      <c r="C6" s="35" t="s">
        <v>2</v>
      </c>
      <c r="D6" s="35" t="s">
        <v>3</v>
      </c>
      <c r="E6" s="35" t="s">
        <v>2</v>
      </c>
      <c r="F6" s="35" t="s">
        <v>3</v>
      </c>
      <c r="G6" s="35" t="s">
        <v>2</v>
      </c>
      <c r="H6" s="35" t="s">
        <v>3</v>
      </c>
      <c r="I6" s="35" t="s">
        <v>2</v>
      </c>
      <c r="J6" s="35" t="s">
        <v>3</v>
      </c>
      <c r="K6" s="35" t="s">
        <v>2</v>
      </c>
      <c r="L6" s="35" t="s">
        <v>3</v>
      </c>
      <c r="M6" s="35" t="s">
        <v>2</v>
      </c>
      <c r="N6" s="35" t="s">
        <v>3</v>
      </c>
      <c r="O6" s="35" t="s">
        <v>2</v>
      </c>
      <c r="P6" s="35" t="s">
        <v>3</v>
      </c>
      <c r="Q6" s="35" t="s">
        <v>2</v>
      </c>
      <c r="R6" s="35" t="s">
        <v>3</v>
      </c>
      <c r="S6" s="35" t="s">
        <v>2</v>
      </c>
      <c r="T6" s="35" t="s">
        <v>3</v>
      </c>
      <c r="U6" s="35" t="s">
        <v>2</v>
      </c>
      <c r="V6" s="35" t="s">
        <v>3</v>
      </c>
      <c r="W6" s="37" t="s">
        <v>2</v>
      </c>
      <c r="X6" s="37" t="s">
        <v>3</v>
      </c>
      <c r="Y6" s="36" t="s">
        <v>2</v>
      </c>
      <c r="Z6" s="36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5" t="s">
        <v>1</v>
      </c>
      <c r="B7" s="19" t="s">
        <v>7</v>
      </c>
      <c r="C7" s="30"/>
      <c r="D7" s="30"/>
      <c r="E7" s="20">
        <v>2941</v>
      </c>
      <c r="F7" s="20">
        <v>17440682.550000001</v>
      </c>
      <c r="G7" s="20">
        <v>19852</v>
      </c>
      <c r="H7" s="20">
        <v>82381225.530000001</v>
      </c>
      <c r="I7" s="20">
        <v>21022</v>
      </c>
      <c r="J7" s="20">
        <v>86652409.950000003</v>
      </c>
      <c r="K7" s="20">
        <v>13111</v>
      </c>
      <c r="L7" s="20">
        <v>87637956.359999999</v>
      </c>
      <c r="M7" s="20">
        <v>4379</v>
      </c>
      <c r="N7" s="20">
        <v>30587137.789999999</v>
      </c>
      <c r="O7" s="20">
        <v>827</v>
      </c>
      <c r="P7" s="20">
        <v>4193789.02</v>
      </c>
      <c r="Q7" s="20">
        <v>1540</v>
      </c>
      <c r="R7" s="20">
        <v>6026953.0800000001</v>
      </c>
      <c r="S7" s="20">
        <v>426</v>
      </c>
      <c r="T7" s="20">
        <v>2126626.1800000002</v>
      </c>
      <c r="U7" s="20">
        <v>2047</v>
      </c>
      <c r="V7" s="20">
        <v>10607138.559999999</v>
      </c>
      <c r="W7" s="26">
        <f>C7+E7+G7+I7+K7+M7+O7+Q7+S7+U7</f>
        <v>66145</v>
      </c>
      <c r="X7" s="26">
        <f>D7+F7+H7+J7+L7+N7+P7+R7+T7+V7</f>
        <v>327653919.01999998</v>
      </c>
      <c r="Y7" s="27">
        <f>C17-W7</f>
        <v>-19244</v>
      </c>
      <c r="Z7" s="27">
        <f>D17-X7</f>
        <v>-80033442.829999983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5"/>
      <c r="B8" s="19" t="s">
        <v>8</v>
      </c>
      <c r="C8" s="20">
        <v>4753</v>
      </c>
      <c r="D8" s="20">
        <v>27591836.68</v>
      </c>
      <c r="E8" s="30"/>
      <c r="F8" s="30"/>
      <c r="G8" s="20">
        <v>6288</v>
      </c>
      <c r="H8" s="20">
        <v>24760263.810000002</v>
      </c>
      <c r="I8" s="20">
        <v>5305</v>
      </c>
      <c r="J8" s="20">
        <v>19254462.68</v>
      </c>
      <c r="K8" s="20">
        <v>3607</v>
      </c>
      <c r="L8" s="20">
        <v>25801481.780000001</v>
      </c>
      <c r="M8" s="20">
        <v>866</v>
      </c>
      <c r="N8" s="20">
        <v>6987558.1500000004</v>
      </c>
      <c r="O8" s="20">
        <v>266</v>
      </c>
      <c r="P8" s="20">
        <v>1477345.6099999999</v>
      </c>
      <c r="Q8" s="21">
        <v>432</v>
      </c>
      <c r="R8" s="20">
        <v>1818244.67</v>
      </c>
      <c r="S8" s="20">
        <v>138</v>
      </c>
      <c r="T8" s="20">
        <v>664701.22</v>
      </c>
      <c r="U8" s="20">
        <v>569</v>
      </c>
      <c r="V8" s="20">
        <v>2854925.18</v>
      </c>
      <c r="W8" s="26">
        <f t="shared" ref="W8:X16" si="0">C8+E8+G8+I8+K8+M8+O8+Q8+S8+U8</f>
        <v>22224</v>
      </c>
      <c r="X8" s="26">
        <f t="shared" si="0"/>
        <v>111210819.78000002</v>
      </c>
      <c r="Y8" s="27">
        <f>E17-W8</f>
        <v>-12148</v>
      </c>
      <c r="Z8" s="27">
        <f>F17-X8</f>
        <v>-55989007.630000025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5"/>
      <c r="B9" s="19" t="s">
        <v>15</v>
      </c>
      <c r="C9" s="20">
        <v>14350</v>
      </c>
      <c r="D9" s="20">
        <v>77431024.359999999</v>
      </c>
      <c r="E9" s="20">
        <v>2473</v>
      </c>
      <c r="F9" s="20">
        <v>13587055.470000001</v>
      </c>
      <c r="G9" s="30"/>
      <c r="H9" s="30"/>
      <c r="I9" s="20">
        <v>16020</v>
      </c>
      <c r="J9" s="20">
        <v>62181746.280000001</v>
      </c>
      <c r="K9" s="20">
        <v>8561</v>
      </c>
      <c r="L9" s="20">
        <v>57386631.039999999</v>
      </c>
      <c r="M9" s="20">
        <v>3278</v>
      </c>
      <c r="N9" s="20">
        <v>23077141.27</v>
      </c>
      <c r="O9" s="20">
        <v>701</v>
      </c>
      <c r="P9" s="20">
        <v>3441931.48</v>
      </c>
      <c r="Q9" s="21">
        <v>1303</v>
      </c>
      <c r="R9" s="20">
        <v>4204956.29</v>
      </c>
      <c r="S9" s="20">
        <v>430</v>
      </c>
      <c r="T9" s="20">
        <v>2084829</v>
      </c>
      <c r="U9" s="20">
        <v>1991</v>
      </c>
      <c r="V9" s="20">
        <v>9828024.0700000003</v>
      </c>
      <c r="W9" s="26">
        <f t="shared" si="0"/>
        <v>49107</v>
      </c>
      <c r="X9" s="26">
        <f t="shared" si="0"/>
        <v>253223339.25999999</v>
      </c>
      <c r="Y9" s="27">
        <f>G17-W9</f>
        <v>14280</v>
      </c>
      <c r="Z9" s="27">
        <f>H17-X9</f>
        <v>-10503761.579999983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5"/>
      <c r="B10" s="22" t="s">
        <v>9</v>
      </c>
      <c r="C10" s="20">
        <v>11508</v>
      </c>
      <c r="D10" s="20">
        <v>61443771.480000004</v>
      </c>
      <c r="E10" s="20">
        <v>2086</v>
      </c>
      <c r="F10" s="20">
        <v>11379274.960000001</v>
      </c>
      <c r="G10" s="20">
        <v>15547</v>
      </c>
      <c r="H10" s="20">
        <v>57190838.329999998</v>
      </c>
      <c r="I10" s="30"/>
      <c r="J10" s="30"/>
      <c r="K10" s="20">
        <v>8163</v>
      </c>
      <c r="L10" s="20">
        <v>55240587.269999996</v>
      </c>
      <c r="M10" s="20">
        <v>3063</v>
      </c>
      <c r="N10" s="20">
        <v>20745583.330000002</v>
      </c>
      <c r="O10" s="20">
        <v>702</v>
      </c>
      <c r="P10" s="20">
        <v>2708552.54</v>
      </c>
      <c r="Q10" s="21">
        <v>1501</v>
      </c>
      <c r="R10" s="20">
        <v>4159941.72</v>
      </c>
      <c r="S10" s="20">
        <v>408</v>
      </c>
      <c r="T10" s="20">
        <v>1776378.65</v>
      </c>
      <c r="U10" s="20">
        <v>1700</v>
      </c>
      <c r="V10" s="20">
        <v>7105839.0299999993</v>
      </c>
      <c r="W10" s="26">
        <f t="shared" si="0"/>
        <v>44678</v>
      </c>
      <c r="X10" s="26">
        <f t="shared" si="0"/>
        <v>221750767.31</v>
      </c>
      <c r="Y10" s="27">
        <f>I17-W10</f>
        <v>18497</v>
      </c>
      <c r="Z10" s="27">
        <f>J17-X10</f>
        <v>15245972.710000008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5"/>
      <c r="B11" s="23" t="s">
        <v>16</v>
      </c>
      <c r="C11" s="20">
        <v>6288</v>
      </c>
      <c r="D11" s="20">
        <v>36993157.799999997</v>
      </c>
      <c r="E11" s="20">
        <v>1085</v>
      </c>
      <c r="F11" s="20">
        <v>6730479.3700000001</v>
      </c>
      <c r="G11" s="20">
        <v>6928</v>
      </c>
      <c r="H11" s="24">
        <v>33124391.000000004</v>
      </c>
      <c r="I11" s="20">
        <v>6681</v>
      </c>
      <c r="J11" s="20">
        <v>30125270.049999997</v>
      </c>
      <c r="K11" s="30"/>
      <c r="L11" s="30"/>
      <c r="M11" s="20">
        <v>1488</v>
      </c>
      <c r="N11" s="20">
        <v>12148769.33</v>
      </c>
      <c r="O11" s="20">
        <v>294</v>
      </c>
      <c r="P11" s="20">
        <v>1444212.51</v>
      </c>
      <c r="Q11" s="21">
        <v>506</v>
      </c>
      <c r="R11" s="20">
        <v>1909829.71</v>
      </c>
      <c r="S11" s="20">
        <v>272</v>
      </c>
      <c r="T11" s="20">
        <v>2261840.48</v>
      </c>
      <c r="U11" s="20">
        <v>772</v>
      </c>
      <c r="V11" s="20">
        <v>4685543</v>
      </c>
      <c r="W11" s="26">
        <f t="shared" si="0"/>
        <v>24314</v>
      </c>
      <c r="X11" s="26">
        <f t="shared" si="0"/>
        <v>129423493.25</v>
      </c>
      <c r="Y11" s="27">
        <f>K17-W11</f>
        <v>16514</v>
      </c>
      <c r="Z11" s="27">
        <f>L17-X11</f>
        <v>138813164.63999999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5"/>
      <c r="B12" s="19" t="s">
        <v>10</v>
      </c>
      <c r="C12" s="20">
        <v>3947</v>
      </c>
      <c r="D12" s="20">
        <v>22370030.09</v>
      </c>
      <c r="E12" s="20">
        <v>418</v>
      </c>
      <c r="F12" s="20">
        <v>2082986.73</v>
      </c>
      <c r="G12" s="20">
        <v>5240</v>
      </c>
      <c r="H12" s="20">
        <v>21602779.57</v>
      </c>
      <c r="I12" s="20">
        <v>4469</v>
      </c>
      <c r="J12" s="20">
        <v>16948911.280000001</v>
      </c>
      <c r="K12" s="20">
        <v>3102</v>
      </c>
      <c r="L12" s="20">
        <v>22301216.919999998</v>
      </c>
      <c r="M12" s="30"/>
      <c r="N12" s="30"/>
      <c r="O12" s="20">
        <v>160</v>
      </c>
      <c r="P12" s="20">
        <v>739174.68</v>
      </c>
      <c r="Q12" s="21">
        <v>297</v>
      </c>
      <c r="R12" s="20">
        <v>989067.6399999999</v>
      </c>
      <c r="S12" s="20">
        <v>107</v>
      </c>
      <c r="T12" s="20">
        <v>590577.59</v>
      </c>
      <c r="U12" s="20">
        <v>562</v>
      </c>
      <c r="V12" s="20">
        <v>2891746.91</v>
      </c>
      <c r="W12" s="26">
        <f t="shared" si="0"/>
        <v>18302</v>
      </c>
      <c r="X12" s="26">
        <f t="shared" si="0"/>
        <v>90516491.410000011</v>
      </c>
      <c r="Y12" s="27">
        <f>M17-W12</f>
        <v>-3855</v>
      </c>
      <c r="Z12" s="27">
        <f>N17-X12</f>
        <v>9342696.6499999762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5"/>
      <c r="B13" s="22" t="s">
        <v>11</v>
      </c>
      <c r="C13" s="20">
        <v>2919</v>
      </c>
      <c r="D13" s="20">
        <v>10494494.029999999</v>
      </c>
      <c r="E13" s="20">
        <v>479</v>
      </c>
      <c r="F13" s="20">
        <v>1649755.3</v>
      </c>
      <c r="G13" s="20">
        <v>4358</v>
      </c>
      <c r="H13" s="20">
        <v>11192174.369999999</v>
      </c>
      <c r="I13" s="20">
        <v>5480</v>
      </c>
      <c r="J13" s="20">
        <v>12412373.459999999</v>
      </c>
      <c r="K13" s="20">
        <v>2196</v>
      </c>
      <c r="L13" s="20">
        <v>10482963.51</v>
      </c>
      <c r="M13" s="20">
        <v>643</v>
      </c>
      <c r="N13" s="20">
        <v>2977119.2800000003</v>
      </c>
      <c r="O13" s="30"/>
      <c r="P13" s="30"/>
      <c r="Q13" s="21">
        <v>324</v>
      </c>
      <c r="R13" s="20">
        <v>631641.63</v>
      </c>
      <c r="S13" s="20">
        <v>92</v>
      </c>
      <c r="T13" s="20">
        <v>299387.7</v>
      </c>
      <c r="U13" s="20">
        <v>387</v>
      </c>
      <c r="V13" s="20">
        <v>1628057.15</v>
      </c>
      <c r="W13" s="26">
        <f t="shared" si="0"/>
        <v>16878</v>
      </c>
      <c r="X13" s="26">
        <f t="shared" si="0"/>
        <v>51767966.43</v>
      </c>
      <c r="Y13" s="27">
        <f>O17-W13</f>
        <v>-13727</v>
      </c>
      <c r="Z13" s="27">
        <f>P17-X13</f>
        <v>-36952754.380000003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5"/>
      <c r="B14" s="19" t="s">
        <v>12</v>
      </c>
      <c r="C14" s="21">
        <v>1687</v>
      </c>
      <c r="D14" s="20">
        <v>5902576.7799999993</v>
      </c>
      <c r="E14" s="21">
        <v>348</v>
      </c>
      <c r="F14" s="20">
        <v>1196563.1099999999</v>
      </c>
      <c r="G14" s="21">
        <v>2835</v>
      </c>
      <c r="H14" s="20">
        <v>6749413.4800000004</v>
      </c>
      <c r="I14" s="21">
        <v>2628</v>
      </c>
      <c r="J14" s="20">
        <v>5799743.8599999994</v>
      </c>
      <c r="K14" s="20">
        <v>1076</v>
      </c>
      <c r="L14" s="20">
        <v>4391164.1100000003</v>
      </c>
      <c r="M14" s="20">
        <v>387</v>
      </c>
      <c r="N14" s="20">
        <v>1644173.44</v>
      </c>
      <c r="O14" s="21">
        <v>106</v>
      </c>
      <c r="P14" s="20">
        <v>358460.79</v>
      </c>
      <c r="Q14" s="30"/>
      <c r="R14" s="30"/>
      <c r="S14" s="20">
        <v>53</v>
      </c>
      <c r="T14" s="20">
        <v>162407.29</v>
      </c>
      <c r="U14" s="20">
        <v>210</v>
      </c>
      <c r="V14" s="20">
        <v>746047.90999999992</v>
      </c>
      <c r="W14" s="26">
        <f t="shared" si="0"/>
        <v>9330</v>
      </c>
      <c r="X14" s="26">
        <f t="shared" si="0"/>
        <v>26950550.769999996</v>
      </c>
      <c r="Y14" s="27">
        <f>Q17-W14</f>
        <v>-3283</v>
      </c>
      <c r="Z14" s="27">
        <f>R17-X14</f>
        <v>-6863796.5799999982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5"/>
      <c r="B15" s="22" t="s">
        <v>19</v>
      </c>
      <c r="C15" s="21">
        <v>1183</v>
      </c>
      <c r="D15" s="20">
        <v>4571054.0800000001</v>
      </c>
      <c r="E15" s="21">
        <v>194</v>
      </c>
      <c r="F15" s="20">
        <v>843509.48</v>
      </c>
      <c r="G15" s="21">
        <v>1855</v>
      </c>
      <c r="H15" s="20">
        <v>4724520.4800000004</v>
      </c>
      <c r="I15" s="21">
        <v>1298</v>
      </c>
      <c r="J15" s="20">
        <v>2967533.81</v>
      </c>
      <c r="K15" s="20">
        <v>864</v>
      </c>
      <c r="L15" s="20">
        <v>4473692.9700000007</v>
      </c>
      <c r="M15" s="20">
        <v>278</v>
      </c>
      <c r="N15" s="20">
        <v>1390254.47</v>
      </c>
      <c r="O15" s="21">
        <v>81</v>
      </c>
      <c r="P15" s="20">
        <v>323247.65000000002</v>
      </c>
      <c r="Q15" s="28">
        <v>122</v>
      </c>
      <c r="R15" s="29">
        <v>292932.98</v>
      </c>
      <c r="S15" s="30"/>
      <c r="T15" s="30"/>
      <c r="U15" s="20">
        <v>134</v>
      </c>
      <c r="V15" s="20">
        <v>444927.41999999993</v>
      </c>
      <c r="W15" s="26">
        <f t="shared" si="0"/>
        <v>6009</v>
      </c>
      <c r="X15" s="26">
        <f t="shared" si="0"/>
        <v>20031673.339999996</v>
      </c>
      <c r="Y15" s="27">
        <f>S17-W15</f>
        <v>-3972</v>
      </c>
      <c r="Z15" s="27">
        <f>T17-X15</f>
        <v>-8579217.1399999969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5"/>
      <c r="B16" s="34" t="s">
        <v>17</v>
      </c>
      <c r="C16" s="21">
        <v>266</v>
      </c>
      <c r="D16" s="20">
        <v>822530.89</v>
      </c>
      <c r="E16" s="21">
        <v>52</v>
      </c>
      <c r="F16" s="20">
        <v>311505.18</v>
      </c>
      <c r="G16" s="21">
        <v>484</v>
      </c>
      <c r="H16" s="20">
        <v>993971.11</v>
      </c>
      <c r="I16" s="21">
        <v>272</v>
      </c>
      <c r="J16" s="20">
        <v>654288.64999999991</v>
      </c>
      <c r="K16" s="20">
        <v>148</v>
      </c>
      <c r="L16" s="20">
        <v>520963.92999999993</v>
      </c>
      <c r="M16" s="20">
        <v>65</v>
      </c>
      <c r="N16" s="20">
        <v>301451</v>
      </c>
      <c r="O16" s="21">
        <v>14</v>
      </c>
      <c r="P16" s="20">
        <v>128497.76999999999</v>
      </c>
      <c r="Q16" s="21">
        <v>22</v>
      </c>
      <c r="R16" s="20">
        <v>53186.47</v>
      </c>
      <c r="S16" s="21">
        <v>111</v>
      </c>
      <c r="T16" s="20">
        <v>1485708.09</v>
      </c>
      <c r="U16" s="30"/>
      <c r="V16" s="30"/>
      <c r="W16" s="27">
        <f t="shared" si="0"/>
        <v>1434</v>
      </c>
      <c r="X16" s="27">
        <f t="shared" si="0"/>
        <v>5272103.09</v>
      </c>
      <c r="Y16" s="27">
        <f>U17-W16</f>
        <v>6938</v>
      </c>
      <c r="Z16" s="27">
        <f>V17-X16</f>
        <v>35520146.140000001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46901</v>
      </c>
      <c r="D17" s="25">
        <f t="shared" si="1"/>
        <v>247620476.19</v>
      </c>
      <c r="E17" s="25">
        <f t="shared" si="1"/>
        <v>10076</v>
      </c>
      <c r="F17" s="25">
        <f t="shared" si="1"/>
        <v>55221812.149999991</v>
      </c>
      <c r="G17" s="25">
        <f t="shared" si="1"/>
        <v>63387</v>
      </c>
      <c r="H17" s="25">
        <f t="shared" si="1"/>
        <v>242719577.68000001</v>
      </c>
      <c r="I17" s="25">
        <f t="shared" si="1"/>
        <v>63175</v>
      </c>
      <c r="J17" s="25">
        <f t="shared" si="1"/>
        <v>236996740.02000001</v>
      </c>
      <c r="K17" s="25">
        <f t="shared" si="1"/>
        <v>40828</v>
      </c>
      <c r="L17" s="25">
        <f t="shared" si="1"/>
        <v>268236657.88999999</v>
      </c>
      <c r="M17" s="25">
        <f t="shared" si="1"/>
        <v>14447</v>
      </c>
      <c r="N17" s="25">
        <f t="shared" si="1"/>
        <v>99859188.059999987</v>
      </c>
      <c r="O17" s="25">
        <f t="shared" si="1"/>
        <v>3151</v>
      </c>
      <c r="P17" s="25">
        <f t="shared" si="1"/>
        <v>14815212.049999997</v>
      </c>
      <c r="Q17" s="25">
        <f t="shared" si="1"/>
        <v>6047</v>
      </c>
      <c r="R17" s="25">
        <f t="shared" si="1"/>
        <v>20086754.189999998</v>
      </c>
      <c r="S17" s="25">
        <f t="shared" si="1"/>
        <v>2037</v>
      </c>
      <c r="T17" s="25">
        <f t="shared" si="1"/>
        <v>11452456.199999999</v>
      </c>
      <c r="U17" s="25">
        <f t="shared" si="1"/>
        <v>8372</v>
      </c>
      <c r="V17" s="25">
        <f t="shared" si="1"/>
        <v>40792249.229999997</v>
      </c>
      <c r="W17" s="25">
        <f t="shared" si="1"/>
        <v>258421</v>
      </c>
      <c r="X17" s="25">
        <f t="shared" si="1"/>
        <v>1237801123.6599998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2024 г.</vt:lpstr>
      <vt:lpstr>УПФ - деветмесечие 2024 г.</vt:lpstr>
      <vt:lpstr>'УПФ - III-то тримесечие 2024 г.'!Print_Area</vt:lpstr>
      <vt:lpstr>'УПФ - деветмесечие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2024-08-21T11:26:55Z</cp:lastPrinted>
  <dcterms:created xsi:type="dcterms:W3CDTF">2004-05-22T18:25:26Z</dcterms:created>
  <dcterms:modified xsi:type="dcterms:W3CDTF">2024-11-26T13:43:52Z</dcterms:modified>
</cp:coreProperties>
</file>