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4\За публикуване\"/>
    </mc:Choice>
  </mc:AlternateContent>
  <bookViews>
    <workbookView xWindow="0" yWindow="0" windowWidth="14130" windowHeight="7830"/>
  </bookViews>
  <sheets>
    <sheet name="ФИПП-пенсионери" sheetId="1" r:id="rId1"/>
    <sheet name="ФИПП- нетни активи" sheetId="2" r:id="rId2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" l="1"/>
  <c r="E27" i="2"/>
  <c r="F27" i="2"/>
  <c r="G27" i="2"/>
  <c r="H27" i="2"/>
  <c r="I27" i="2"/>
  <c r="J27" i="2"/>
  <c r="K27" i="2"/>
  <c r="L27" i="2"/>
  <c r="C27" i="2"/>
  <c r="M7" i="2" l="1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6" i="2"/>
  <c r="M27" i="2" l="1"/>
  <c r="M6" i="1"/>
  <c r="M7" i="1"/>
  <c r="M8" i="1"/>
  <c r="M9" i="1"/>
  <c r="M10" i="1"/>
  <c r="M11" i="1"/>
  <c r="M12" i="1"/>
  <c r="M13" i="1"/>
  <c r="M14" i="1"/>
  <c r="M18" i="1" s="1"/>
  <c r="M15" i="1"/>
  <c r="M19" i="1" s="1"/>
  <c r="M16" i="1"/>
  <c r="M20" i="1" s="1"/>
  <c r="M17" i="1"/>
  <c r="M21" i="1" s="1"/>
</calcChain>
</file>

<file path=xl/sharedStrings.xml><?xml version="1.0" encoding="utf-8"?>
<sst xmlns="http://schemas.openxmlformats.org/spreadsheetml/2006/main" count="81" uniqueCount="62">
  <si>
    <t>1.1.</t>
  </si>
  <si>
    <t>в т.ч. с пожизнена пенсия без допълнителни условия</t>
  </si>
  <si>
    <t>1.2.</t>
  </si>
  <si>
    <t>в т.ч. с пожизнена пенсия с период на гарантирано плащане</t>
  </si>
  <si>
    <t>1.3.</t>
  </si>
  <si>
    <t>в т.ч. с пожизнена пенсия, включваща разсрочено изплащане</t>
  </si>
  <si>
    <t>Лица с новоотпуснати пенсии</t>
  </si>
  <si>
    <t>2.1.</t>
  </si>
  <si>
    <t>2.2.</t>
  </si>
  <si>
    <t>2.3.</t>
  </si>
  <si>
    <t>3.1.</t>
  </si>
  <si>
    <t>3.2.</t>
  </si>
  <si>
    <t>5.1.</t>
  </si>
  <si>
    <t>5.2.</t>
  </si>
  <si>
    <t>Среден размер на месечната пенсия</t>
  </si>
  <si>
    <t>в т.ч. пожизнена пенсия без допълнителни условия</t>
  </si>
  <si>
    <t>в т.ч. пожизнена пенсия с период на гарантирано плащане</t>
  </si>
  <si>
    <t>в т.ч. пожизнена пенсия, включваща разсрочено изплащане</t>
  </si>
  <si>
    <t>Фонд за изплащане на пожизнени пенсии (ФИПП)</t>
  </si>
  <si>
    <t>ФИПП "Доверие"</t>
  </si>
  <si>
    <t>ФИПП "Съгласие"</t>
  </si>
  <si>
    <t>ФИПП "ДСК-Родина"</t>
  </si>
  <si>
    <t>ФИПП Алианц България</t>
  </si>
  <si>
    <t>ФИПП     ОББ</t>
  </si>
  <si>
    <t>ФИПП   "ЦКБ-Сила"</t>
  </si>
  <si>
    <t>ФИПП-Бъдеще</t>
  </si>
  <si>
    <t>ОБЩО</t>
  </si>
  <si>
    <t>3.3.</t>
  </si>
  <si>
    <t>Отпуснати и изплатени пенсии от фондовете за изплащане на пожизнени пенсии</t>
  </si>
  <si>
    <t>Прехвърлени средства от УПФ на починали осигурени лица без наследници</t>
  </si>
  <si>
    <t>Прехвърлени средства от ФРП на починали лица без наследници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</si>
  <si>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</si>
  <si>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</si>
  <si>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Прехвърлени средства от УПФ за изплащане на лица с новоотпуснати пенсии</t>
  </si>
  <si>
    <t>Прехвърлени средства от УПФ за преизчисляване на пенсиите</t>
  </si>
  <si>
    <t xml:space="preserve">       - от резерва за гарантиране изплащането на пожизнени пенсии</t>
  </si>
  <si>
    <t xml:space="preserve">       - от собствени средства</t>
  </si>
  <si>
    <t>Други</t>
  </si>
  <si>
    <t>(хил. лв.)</t>
  </si>
  <si>
    <t>Средства за изплащане на наследници на починали пенсионери</t>
  </si>
  <si>
    <t>Прехвърлени средства към резерва за гарантиране изплащането на пожизнени пенсии по реда на чл. 192а, ал. 15, т. 1 от КСО</t>
  </si>
  <si>
    <t>Прехвърлени средства към резерва за гарантиране изплащането на пожизнени пенсии по реда на чл. 192а, ал. 17 от КСО</t>
  </si>
  <si>
    <t>Отрицателен доход от инвестиране на средствата на фондa</t>
  </si>
  <si>
    <t>Разходи за изплащане на пожизнени пенсии и суми на наследници</t>
  </si>
  <si>
    <t>Възстановени средства от ПОД за надплатени разходи за изплащане на пенсии и суми на наследници</t>
  </si>
  <si>
    <t>Начислена такса за пенсионноосигурителното дружество</t>
  </si>
  <si>
    <t>Изплащане на пенсии</t>
  </si>
  <si>
    <t>4.1.</t>
  </si>
  <si>
    <t>4.2.</t>
  </si>
  <si>
    <t>4.3.</t>
  </si>
  <si>
    <t>Пенсионери в края на периода</t>
  </si>
  <si>
    <t>Брой изплатени пенсии през периода</t>
  </si>
  <si>
    <t>ФИПП "Топлина"</t>
  </si>
  <si>
    <t>ФИПП "Пенсионноосигурителен институт"</t>
  </si>
  <si>
    <t>ФИПП  "ДаллБогг: Живот и Здраве"</t>
  </si>
  <si>
    <t>Нетни активи на фондовете за изплащане на пожизнени пенсии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</si>
  <si>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</si>
  <si>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</si>
  <si>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</si>
  <si>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>Стойност на нетните активи в края на годината</t>
  </si>
  <si>
    <t xml:space="preserve">в периода 01.01.2024 г. - 30.09.2024 г. </t>
  </si>
  <si>
    <t>в периода 01.01.2024 г. - 30.09.2024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</si>
</sst>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3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/>
    </xf>
    <xf numFmtId="3" fontId="4" fillId="0" borderId="0" xfId="0" applyNumberFormat="1" applyFont="1" applyFill="1"/>
    <xf numFmtId="10" fontId="4" fillId="0" borderId="0" xfId="1" applyNumberFormat="1" applyFont="1" applyFill="1"/>
    <xf numFmtId="3" fontId="2" fillId="0" borderId="3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tabSelected="1" zoomScaleNormal="100" workbookViewId="0">
      <selection activeCell="A2" sqref="A2:M2"/>
    </sheetView>
  </sheetViews>
  <sheetFormatPr defaultRowHeight="15" x14ac:dyDescent="0.25"/>
  <cols>
    <col min="1" max="1" width="6.28515625" style="5" customWidth="1"/>
    <col min="2" max="2" width="61.14062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2.42578125" style="5" customWidth="1"/>
    <col min="10" max="10" width="13" style="5" customWidth="1"/>
    <col min="11" max="11" width="21.140625" style="5" customWidth="1"/>
    <col min="12" max="12" width="12.42578125" style="5" customWidth="1"/>
    <col min="13" max="13" width="13.28515625" style="5" customWidth="1"/>
    <col min="14" max="16384" width="9.140625" style="5"/>
  </cols>
  <sheetData>
    <row r="2" spans="1:13" ht="18.75" x14ac:dyDescent="0.3">
      <c r="A2" s="22" t="s">
        <v>28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8.75" x14ac:dyDescent="0.3">
      <c r="A3" s="22" t="s">
        <v>61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ht="15.75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64.5" customHeight="1" x14ac:dyDescent="0.25">
      <c r="A5" s="20" t="s">
        <v>18</v>
      </c>
      <c r="B5" s="21"/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52</v>
      </c>
      <c r="K5" s="3" t="s">
        <v>53</v>
      </c>
      <c r="L5" s="3" t="s">
        <v>54</v>
      </c>
      <c r="M5" s="3" t="s">
        <v>26</v>
      </c>
    </row>
    <row r="6" spans="1:13" ht="13.5" customHeight="1" x14ac:dyDescent="0.25">
      <c r="A6" s="4">
        <v>1</v>
      </c>
      <c r="B6" s="1" t="s">
        <v>6</v>
      </c>
      <c r="C6" s="1">
        <v>385</v>
      </c>
      <c r="D6" s="1">
        <v>152</v>
      </c>
      <c r="E6" s="1">
        <v>319</v>
      </c>
      <c r="F6" s="1">
        <v>322</v>
      </c>
      <c r="G6" s="1">
        <v>167</v>
      </c>
      <c r="H6" s="1">
        <v>169</v>
      </c>
      <c r="I6" s="1">
        <v>6</v>
      </c>
      <c r="J6" s="1">
        <v>11</v>
      </c>
      <c r="K6" s="1">
        <v>4</v>
      </c>
      <c r="L6" s="1">
        <v>2</v>
      </c>
      <c r="M6" s="1">
        <f>SUM(C6:L6)</f>
        <v>1537</v>
      </c>
    </row>
    <row r="7" spans="1:13" ht="13.5" customHeight="1" x14ac:dyDescent="0.25">
      <c r="A7" s="4" t="s">
        <v>0</v>
      </c>
      <c r="B7" s="2" t="s">
        <v>1</v>
      </c>
      <c r="C7" s="2">
        <v>18</v>
      </c>
      <c r="D7" s="2">
        <v>8</v>
      </c>
      <c r="E7" s="2">
        <v>2</v>
      </c>
      <c r="F7" s="2">
        <v>8</v>
      </c>
      <c r="G7" s="2">
        <v>3</v>
      </c>
      <c r="H7" s="2">
        <v>3</v>
      </c>
      <c r="I7" s="2">
        <v>0</v>
      </c>
      <c r="J7" s="2">
        <v>0</v>
      </c>
      <c r="K7" s="2">
        <v>0</v>
      </c>
      <c r="L7" s="2">
        <v>0</v>
      </c>
      <c r="M7" s="2">
        <f t="shared" ref="M7:M16" si="0">SUM(C7:L7)</f>
        <v>42</v>
      </c>
    </row>
    <row r="8" spans="1:13" ht="13.5" customHeight="1" x14ac:dyDescent="0.25">
      <c r="A8" s="4" t="s">
        <v>2</v>
      </c>
      <c r="B8" s="2" t="s">
        <v>3</v>
      </c>
      <c r="C8" s="2">
        <v>70</v>
      </c>
      <c r="D8" s="2">
        <v>16</v>
      </c>
      <c r="E8" s="2">
        <v>29</v>
      </c>
      <c r="F8" s="2">
        <v>40</v>
      </c>
      <c r="G8" s="2">
        <v>12</v>
      </c>
      <c r="H8" s="2">
        <v>3</v>
      </c>
      <c r="I8" s="2">
        <v>0</v>
      </c>
      <c r="J8" s="2">
        <v>2</v>
      </c>
      <c r="K8" s="2">
        <v>0</v>
      </c>
      <c r="L8" s="2">
        <v>0</v>
      </c>
      <c r="M8" s="2">
        <f t="shared" si="0"/>
        <v>172</v>
      </c>
    </row>
    <row r="9" spans="1:13" ht="13.5" customHeight="1" x14ac:dyDescent="0.25">
      <c r="A9" s="4" t="s">
        <v>4</v>
      </c>
      <c r="B9" s="2" t="s">
        <v>5</v>
      </c>
      <c r="C9" s="2">
        <v>297</v>
      </c>
      <c r="D9" s="2">
        <v>128</v>
      </c>
      <c r="E9" s="2">
        <v>288</v>
      </c>
      <c r="F9" s="2">
        <v>274</v>
      </c>
      <c r="G9" s="2">
        <v>152</v>
      </c>
      <c r="H9" s="2">
        <v>163</v>
      </c>
      <c r="I9" s="2">
        <v>6</v>
      </c>
      <c r="J9" s="2">
        <v>9</v>
      </c>
      <c r="K9" s="2">
        <v>4</v>
      </c>
      <c r="L9" s="2">
        <v>2</v>
      </c>
      <c r="M9" s="2">
        <f t="shared" si="0"/>
        <v>1323</v>
      </c>
    </row>
    <row r="10" spans="1:13" ht="13.5" customHeight="1" x14ac:dyDescent="0.25">
      <c r="A10" s="4">
        <v>2</v>
      </c>
      <c r="B10" s="1" t="s">
        <v>50</v>
      </c>
      <c r="C10" s="1">
        <v>1027</v>
      </c>
      <c r="D10" s="1">
        <v>424</v>
      </c>
      <c r="E10" s="1">
        <v>830</v>
      </c>
      <c r="F10" s="1">
        <v>894</v>
      </c>
      <c r="G10" s="1">
        <v>469</v>
      </c>
      <c r="H10" s="1">
        <v>470</v>
      </c>
      <c r="I10" s="1">
        <v>15</v>
      </c>
      <c r="J10" s="1">
        <v>18</v>
      </c>
      <c r="K10" s="1">
        <v>11</v>
      </c>
      <c r="L10" s="1">
        <v>3</v>
      </c>
      <c r="M10" s="1">
        <f t="shared" si="0"/>
        <v>4161</v>
      </c>
    </row>
    <row r="11" spans="1:13" ht="13.5" customHeight="1" x14ac:dyDescent="0.25">
      <c r="A11" s="4" t="s">
        <v>7</v>
      </c>
      <c r="B11" s="2" t="s">
        <v>1</v>
      </c>
      <c r="C11" s="2">
        <v>52</v>
      </c>
      <c r="D11" s="2">
        <v>18</v>
      </c>
      <c r="E11" s="2">
        <v>10</v>
      </c>
      <c r="F11" s="2">
        <v>15</v>
      </c>
      <c r="G11" s="2">
        <v>6</v>
      </c>
      <c r="H11" s="2">
        <v>5</v>
      </c>
      <c r="I11" s="2">
        <v>0</v>
      </c>
      <c r="J11" s="2">
        <v>0</v>
      </c>
      <c r="K11" s="2">
        <v>0</v>
      </c>
      <c r="L11" s="2">
        <v>0</v>
      </c>
      <c r="M11" s="2">
        <f t="shared" si="0"/>
        <v>106</v>
      </c>
    </row>
    <row r="12" spans="1:13" ht="13.5" customHeight="1" x14ac:dyDescent="0.25">
      <c r="A12" s="4" t="s">
        <v>8</v>
      </c>
      <c r="B12" s="2" t="s">
        <v>3</v>
      </c>
      <c r="C12" s="2">
        <v>183</v>
      </c>
      <c r="D12" s="2">
        <v>58</v>
      </c>
      <c r="E12" s="2">
        <v>114</v>
      </c>
      <c r="F12" s="2">
        <v>105</v>
      </c>
      <c r="G12" s="2">
        <v>30</v>
      </c>
      <c r="H12" s="2">
        <v>18</v>
      </c>
      <c r="I12" s="2">
        <v>4</v>
      </c>
      <c r="J12" s="2">
        <v>2</v>
      </c>
      <c r="K12" s="2">
        <v>0</v>
      </c>
      <c r="L12" s="2">
        <v>0</v>
      </c>
      <c r="M12" s="2">
        <f t="shared" si="0"/>
        <v>514</v>
      </c>
    </row>
    <row r="13" spans="1:13" ht="13.5" customHeight="1" x14ac:dyDescent="0.25">
      <c r="A13" s="4" t="s">
        <v>9</v>
      </c>
      <c r="B13" s="2" t="s">
        <v>5</v>
      </c>
      <c r="C13" s="2">
        <v>792</v>
      </c>
      <c r="D13" s="2">
        <v>348</v>
      </c>
      <c r="E13" s="2">
        <v>706</v>
      </c>
      <c r="F13" s="2">
        <v>774</v>
      </c>
      <c r="G13" s="2">
        <v>433</v>
      </c>
      <c r="H13" s="2">
        <v>447</v>
      </c>
      <c r="I13" s="2">
        <v>11</v>
      </c>
      <c r="J13" s="2">
        <v>16</v>
      </c>
      <c r="K13" s="2">
        <v>11</v>
      </c>
      <c r="L13" s="2">
        <v>3</v>
      </c>
      <c r="M13" s="2">
        <f t="shared" si="0"/>
        <v>3541</v>
      </c>
    </row>
    <row r="14" spans="1:13" ht="13.5" customHeight="1" x14ac:dyDescent="0.25">
      <c r="A14" s="4">
        <v>3</v>
      </c>
      <c r="B14" s="1" t="s">
        <v>51</v>
      </c>
      <c r="C14" s="1">
        <v>6868</v>
      </c>
      <c r="D14" s="1">
        <v>2973</v>
      </c>
      <c r="E14" s="1">
        <v>5779</v>
      </c>
      <c r="F14" s="1">
        <v>6229</v>
      </c>
      <c r="G14" s="1">
        <v>3314</v>
      </c>
      <c r="H14" s="1">
        <v>3302</v>
      </c>
      <c r="I14" s="1">
        <v>106</v>
      </c>
      <c r="J14" s="1">
        <v>97</v>
      </c>
      <c r="K14" s="1">
        <v>83</v>
      </c>
      <c r="L14" s="1">
        <v>10</v>
      </c>
      <c r="M14" s="1">
        <f t="shared" si="0"/>
        <v>28761</v>
      </c>
    </row>
    <row r="15" spans="1:13" ht="13.5" customHeight="1" x14ac:dyDescent="0.25">
      <c r="A15" s="4" t="s">
        <v>10</v>
      </c>
      <c r="B15" s="2" t="s">
        <v>15</v>
      </c>
      <c r="C15" s="15">
        <v>350</v>
      </c>
      <c r="D15" s="15">
        <v>112</v>
      </c>
      <c r="E15" s="15">
        <v>80</v>
      </c>
      <c r="F15" s="15">
        <v>86</v>
      </c>
      <c r="G15" s="15">
        <v>29</v>
      </c>
      <c r="H15" s="15">
        <v>28</v>
      </c>
      <c r="I15" s="15">
        <v>0</v>
      </c>
      <c r="J15" s="15">
        <v>0</v>
      </c>
      <c r="K15" s="15">
        <v>0</v>
      </c>
      <c r="L15" s="15">
        <v>0</v>
      </c>
      <c r="M15" s="2">
        <f t="shared" si="0"/>
        <v>685</v>
      </c>
    </row>
    <row r="16" spans="1:13" ht="13.5" customHeight="1" x14ac:dyDescent="0.25">
      <c r="A16" s="4" t="s">
        <v>11</v>
      </c>
      <c r="B16" s="2" t="s">
        <v>16</v>
      </c>
      <c r="C16" s="15">
        <v>1196</v>
      </c>
      <c r="D16" s="15">
        <v>442</v>
      </c>
      <c r="E16" s="15">
        <v>875</v>
      </c>
      <c r="F16" s="15">
        <v>723</v>
      </c>
      <c r="G16" s="15">
        <v>195</v>
      </c>
      <c r="H16" s="15">
        <v>140</v>
      </c>
      <c r="I16" s="15">
        <v>36</v>
      </c>
      <c r="J16" s="15">
        <v>6</v>
      </c>
      <c r="K16" s="15">
        <v>0</v>
      </c>
      <c r="L16" s="15">
        <v>0</v>
      </c>
      <c r="M16" s="2">
        <f t="shared" si="0"/>
        <v>3613</v>
      </c>
    </row>
    <row r="17" spans="1:13" ht="13.5" customHeight="1" x14ac:dyDescent="0.25">
      <c r="A17" s="4" t="s">
        <v>27</v>
      </c>
      <c r="B17" s="2" t="s">
        <v>17</v>
      </c>
      <c r="C17" s="15">
        <v>5322</v>
      </c>
      <c r="D17" s="15">
        <v>2419</v>
      </c>
      <c r="E17" s="15">
        <v>4824</v>
      </c>
      <c r="F17" s="15">
        <v>5420</v>
      </c>
      <c r="G17" s="15">
        <v>3090</v>
      </c>
      <c r="H17" s="15">
        <v>3134</v>
      </c>
      <c r="I17" s="15">
        <v>70</v>
      </c>
      <c r="J17" s="15">
        <v>91</v>
      </c>
      <c r="K17" s="15">
        <v>83</v>
      </c>
      <c r="L17" s="15">
        <v>10</v>
      </c>
      <c r="M17" s="2">
        <f>SUM(C17:L17)</f>
        <v>24463</v>
      </c>
    </row>
    <row r="18" spans="1:13" ht="13.5" customHeight="1" x14ac:dyDescent="0.25">
      <c r="A18" s="4">
        <v>4</v>
      </c>
      <c r="B18" s="1" t="s">
        <v>14</v>
      </c>
      <c r="C18" s="16">
        <v>196.1313949</v>
      </c>
      <c r="D18" s="16">
        <v>187.8202186</v>
      </c>
      <c r="E18" s="16">
        <v>217.67428100000001</v>
      </c>
      <c r="F18" s="16">
        <v>278.30036919999998</v>
      </c>
      <c r="G18" s="16">
        <v>281.28269760000001</v>
      </c>
      <c r="H18" s="16">
        <v>217.46351910000001</v>
      </c>
      <c r="I18" s="16">
        <v>223.0762264</v>
      </c>
      <c r="J18" s="16">
        <v>338.88103089999998</v>
      </c>
      <c r="K18" s="16">
        <v>343.3</v>
      </c>
      <c r="L18" s="16">
        <v>197.13</v>
      </c>
      <c r="M18" s="16">
        <f>(C14*C18+D14*D18+E14*E18+F14*F18+G14*G18+H14*H18+I14*I18+J14*J18+K14*K18+L14*L18)/M14</f>
        <v>230.66342406825561</v>
      </c>
    </row>
    <row r="19" spans="1:13" ht="13.5" customHeight="1" x14ac:dyDescent="0.25">
      <c r="A19" s="4" t="s">
        <v>47</v>
      </c>
      <c r="B19" s="2" t="s">
        <v>15</v>
      </c>
      <c r="C19" s="17">
        <v>90.41</v>
      </c>
      <c r="D19" s="17">
        <v>98.29</v>
      </c>
      <c r="E19" s="17">
        <v>83.89</v>
      </c>
      <c r="F19" s="17">
        <v>100.06</v>
      </c>
      <c r="G19" s="17">
        <v>98.64</v>
      </c>
      <c r="H19" s="17">
        <v>91.43</v>
      </c>
      <c r="I19" s="17">
        <v>0</v>
      </c>
      <c r="J19" s="17">
        <v>0</v>
      </c>
      <c r="K19" s="17">
        <v>0</v>
      </c>
      <c r="L19" s="17">
        <v>0</v>
      </c>
      <c r="M19" s="17">
        <f t="shared" ref="M19:M21" si="1">(C15*C19+D15*D19+E15*E19+F15*F19+G15*G19+H15*H19+I15*I19+J15*J19+K15*K19+L15*L19)/M15</f>
        <v>92.538598540145983</v>
      </c>
    </row>
    <row r="20" spans="1:13" ht="13.5" customHeight="1" x14ac:dyDescent="0.25">
      <c r="A20" s="4" t="s">
        <v>48</v>
      </c>
      <c r="B20" s="2" t="s">
        <v>16</v>
      </c>
      <c r="C20" s="17">
        <v>84.37</v>
      </c>
      <c r="D20" s="17">
        <v>82.06</v>
      </c>
      <c r="E20" s="17">
        <v>79.09</v>
      </c>
      <c r="F20" s="17">
        <v>81.88</v>
      </c>
      <c r="G20" s="17">
        <v>88.86</v>
      </c>
      <c r="H20" s="17">
        <v>75.08</v>
      </c>
      <c r="I20" s="17">
        <v>83.03</v>
      </c>
      <c r="J20" s="17">
        <v>81.67</v>
      </c>
      <c r="K20" s="17">
        <v>0</v>
      </c>
      <c r="L20" s="17">
        <v>0</v>
      </c>
      <c r="M20" s="17">
        <f t="shared" si="1"/>
        <v>82.17493218931638</v>
      </c>
    </row>
    <row r="21" spans="1:13" ht="13.5" customHeight="1" x14ac:dyDescent="0.25">
      <c r="A21" s="4" t="s">
        <v>49</v>
      </c>
      <c r="B21" s="2" t="s">
        <v>17</v>
      </c>
      <c r="C21" s="17">
        <v>228.2</v>
      </c>
      <c r="D21" s="17">
        <v>211.29</v>
      </c>
      <c r="E21" s="17">
        <v>245.03</v>
      </c>
      <c r="F21" s="17">
        <v>307.33</v>
      </c>
      <c r="G21" s="17">
        <v>295.14</v>
      </c>
      <c r="H21" s="17">
        <v>224.95</v>
      </c>
      <c r="I21" s="17">
        <v>295.10000000000002</v>
      </c>
      <c r="J21" s="17">
        <v>355.84</v>
      </c>
      <c r="K21" s="17">
        <v>343.3</v>
      </c>
      <c r="L21" s="17">
        <v>197.13</v>
      </c>
      <c r="M21" s="17">
        <f t="shared" si="1"/>
        <v>256.46174917221924</v>
      </c>
    </row>
  </sheetData>
  <mergeCells count="3">
    <mergeCell ref="A5:B5"/>
    <mergeCell ref="A2:M2"/>
    <mergeCell ref="A3:M3"/>
  </mergeCells>
  <pageMargins left="0.70866141732283472" right="0.70866141732283472" top="1.5354330708661419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zoomScaleNormal="100" workbookViewId="0">
      <selection activeCell="A2" sqref="A2:M2"/>
    </sheetView>
  </sheetViews>
  <sheetFormatPr defaultRowHeight="15" x14ac:dyDescent="0.25"/>
  <cols>
    <col min="1" max="1" width="6.28515625" style="5" customWidth="1"/>
    <col min="2" max="2" width="85.710937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10" width="12.42578125" style="5" customWidth="1"/>
    <col min="11" max="11" width="17" style="5" customWidth="1"/>
    <col min="12" max="13" width="13.28515625" style="5" customWidth="1"/>
    <col min="14" max="14" width="9.140625" style="5"/>
    <col min="15" max="15" width="9.140625" style="5" customWidth="1"/>
    <col min="16" max="16384" width="9.140625" style="5"/>
  </cols>
  <sheetData>
    <row r="1" spans="1:18" ht="23.25" customHeight="1" x14ac:dyDescent="0.25"/>
    <row r="2" spans="1:18" ht="18.75" x14ac:dyDescent="0.3">
      <c r="A2" s="22" t="s">
        <v>55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8" ht="18.75" x14ac:dyDescent="0.3">
      <c r="A3" s="22" t="s">
        <v>60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8" ht="15.75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11" t="s">
        <v>38</v>
      </c>
    </row>
    <row r="5" spans="1:18" ht="65.25" customHeight="1" x14ac:dyDescent="0.25">
      <c r="A5" s="20" t="s">
        <v>18</v>
      </c>
      <c r="B5" s="21"/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52</v>
      </c>
      <c r="K5" s="3" t="s">
        <v>53</v>
      </c>
      <c r="L5" s="3" t="s">
        <v>54</v>
      </c>
      <c r="M5" s="3" t="s">
        <v>26</v>
      </c>
    </row>
    <row r="6" spans="1:18" ht="15.75" customHeight="1" x14ac:dyDescent="0.25">
      <c r="A6" s="1" t="s">
        <v>56</v>
      </c>
      <c r="B6" s="14"/>
      <c r="C6" s="1">
        <v>12373</v>
      </c>
      <c r="D6" s="1">
        <v>5165</v>
      </c>
      <c r="E6" s="1">
        <v>8766</v>
      </c>
      <c r="F6" s="1">
        <v>10182</v>
      </c>
      <c r="G6" s="1">
        <v>5581</v>
      </c>
      <c r="H6" s="1">
        <v>5509</v>
      </c>
      <c r="I6" s="1">
        <v>167</v>
      </c>
      <c r="J6" s="1">
        <v>115</v>
      </c>
      <c r="K6" s="1">
        <v>111</v>
      </c>
      <c r="L6" s="1">
        <v>20</v>
      </c>
      <c r="M6" s="1">
        <f>SUM(C6:L6)</f>
        <v>47989</v>
      </c>
      <c r="O6" s="12"/>
      <c r="P6" s="12"/>
    </row>
    <row r="7" spans="1:18" ht="18.75" customHeight="1" x14ac:dyDescent="0.25">
      <c r="A7" s="1" t="s">
        <v>58</v>
      </c>
      <c r="B7" s="1"/>
      <c r="C7" s="1">
        <v>9331</v>
      </c>
      <c r="D7" s="1">
        <v>3577</v>
      </c>
      <c r="E7" s="1">
        <v>7387</v>
      </c>
      <c r="F7" s="1">
        <v>7667</v>
      </c>
      <c r="G7" s="1">
        <v>3926</v>
      </c>
      <c r="H7" s="1">
        <v>3937</v>
      </c>
      <c r="I7" s="1">
        <v>115</v>
      </c>
      <c r="J7" s="1">
        <v>241</v>
      </c>
      <c r="K7" s="1">
        <v>102</v>
      </c>
      <c r="L7" s="1">
        <v>53</v>
      </c>
      <c r="M7" s="1">
        <f t="shared" ref="M7:M26" si="0">SUM(C7:L7)</f>
        <v>36336</v>
      </c>
      <c r="O7" s="12"/>
      <c r="P7" s="12"/>
    </row>
    <row r="8" spans="1:18" ht="13.5" customHeight="1" x14ac:dyDescent="0.25">
      <c r="A8" s="7">
        <v>1</v>
      </c>
      <c r="B8" s="1" t="s">
        <v>33</v>
      </c>
      <c r="C8" s="1">
        <v>8032</v>
      </c>
      <c r="D8" s="1">
        <v>3329</v>
      </c>
      <c r="E8" s="1">
        <v>7061</v>
      </c>
      <c r="F8" s="1">
        <v>7429</v>
      </c>
      <c r="G8" s="1">
        <v>3748</v>
      </c>
      <c r="H8" s="1">
        <v>3743</v>
      </c>
      <c r="I8" s="1">
        <v>114</v>
      </c>
      <c r="J8" s="1">
        <v>239</v>
      </c>
      <c r="K8" s="1">
        <v>96</v>
      </c>
      <c r="L8" s="1">
        <v>53</v>
      </c>
      <c r="M8" s="1">
        <f t="shared" si="0"/>
        <v>33844</v>
      </c>
      <c r="N8" s="12"/>
      <c r="O8" s="12"/>
      <c r="P8" s="12"/>
      <c r="Q8" s="12"/>
      <c r="R8" s="13"/>
    </row>
    <row r="9" spans="1:18" ht="13.5" customHeight="1" x14ac:dyDescent="0.25">
      <c r="A9" s="7">
        <v>2</v>
      </c>
      <c r="B9" s="2" t="s">
        <v>29</v>
      </c>
      <c r="C9" s="2">
        <v>55</v>
      </c>
      <c r="D9" s="2">
        <v>0</v>
      </c>
      <c r="E9" s="2">
        <v>19</v>
      </c>
      <c r="F9" s="2">
        <v>26</v>
      </c>
      <c r="G9" s="2">
        <v>8</v>
      </c>
      <c r="H9" s="2">
        <v>3</v>
      </c>
      <c r="I9" s="2">
        <v>0</v>
      </c>
      <c r="J9" s="2">
        <v>0</v>
      </c>
      <c r="K9" s="2">
        <v>6</v>
      </c>
      <c r="L9" s="2">
        <v>0</v>
      </c>
      <c r="M9" s="2">
        <f t="shared" si="0"/>
        <v>117</v>
      </c>
      <c r="O9" s="12"/>
      <c r="P9" s="12"/>
    </row>
    <row r="10" spans="1:18" ht="13.5" customHeight="1" x14ac:dyDescent="0.25">
      <c r="A10" s="7">
        <v>3</v>
      </c>
      <c r="B10" s="2" t="s">
        <v>34</v>
      </c>
      <c r="C10" s="2">
        <v>0</v>
      </c>
      <c r="D10" s="2">
        <v>0</v>
      </c>
      <c r="E10" s="2">
        <v>2</v>
      </c>
      <c r="F10" s="2">
        <v>0</v>
      </c>
      <c r="G10" s="2">
        <v>3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f t="shared" si="0"/>
        <v>5</v>
      </c>
      <c r="O10" s="12"/>
      <c r="P10" s="12"/>
    </row>
    <row r="11" spans="1:18" ht="13.5" customHeight="1" x14ac:dyDescent="0.25">
      <c r="A11" s="7">
        <v>4</v>
      </c>
      <c r="B11" s="2" t="s">
        <v>30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f t="shared" si="0"/>
        <v>0</v>
      </c>
      <c r="O11" s="12"/>
      <c r="P11" s="12"/>
    </row>
    <row r="12" spans="1:18" ht="13.5" customHeight="1" x14ac:dyDescent="0.25">
      <c r="A12" s="7">
        <v>5</v>
      </c>
      <c r="B12" s="2" t="s">
        <v>31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f t="shared" si="0"/>
        <v>0</v>
      </c>
      <c r="O12" s="12"/>
      <c r="P12" s="12"/>
    </row>
    <row r="13" spans="1:18" ht="13.5" customHeight="1" x14ac:dyDescent="0.25">
      <c r="A13" s="4" t="s">
        <v>12</v>
      </c>
      <c r="B13" s="2" t="s">
        <v>35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2">
        <f t="shared" si="0"/>
        <v>0</v>
      </c>
      <c r="O13" s="12"/>
      <c r="P13" s="12"/>
    </row>
    <row r="14" spans="1:18" ht="13.5" customHeight="1" x14ac:dyDescent="0.25">
      <c r="A14" s="4" t="s">
        <v>13</v>
      </c>
      <c r="B14" s="2" t="s">
        <v>36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2">
        <f t="shared" si="0"/>
        <v>0</v>
      </c>
      <c r="O14" s="12"/>
      <c r="P14" s="12"/>
    </row>
    <row r="15" spans="1:18" ht="30.75" customHeight="1" x14ac:dyDescent="0.25">
      <c r="A15" s="8">
        <v>6</v>
      </c>
      <c r="B15" s="9" t="s">
        <v>44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2">
        <f t="shared" si="0"/>
        <v>0</v>
      </c>
      <c r="O15" s="12"/>
      <c r="P15" s="12"/>
    </row>
    <row r="16" spans="1:18" ht="13.5" customHeight="1" x14ac:dyDescent="0.25">
      <c r="A16" s="7">
        <v>7</v>
      </c>
      <c r="B16" s="2" t="s">
        <v>32</v>
      </c>
      <c r="C16" s="18">
        <v>1244</v>
      </c>
      <c r="D16" s="18">
        <v>248</v>
      </c>
      <c r="E16" s="18">
        <v>305</v>
      </c>
      <c r="F16" s="18">
        <v>212</v>
      </c>
      <c r="G16" s="18">
        <v>167</v>
      </c>
      <c r="H16" s="18">
        <v>191</v>
      </c>
      <c r="I16" s="18">
        <v>1</v>
      </c>
      <c r="J16" s="18">
        <v>2</v>
      </c>
      <c r="K16" s="18">
        <v>0</v>
      </c>
      <c r="L16" s="18">
        <v>0</v>
      </c>
      <c r="M16" s="2">
        <f t="shared" si="0"/>
        <v>2370</v>
      </c>
      <c r="O16" s="12"/>
      <c r="P16" s="12"/>
    </row>
    <row r="17" spans="1:16" ht="13.5" customHeight="1" x14ac:dyDescent="0.25">
      <c r="A17" s="7">
        <v>8</v>
      </c>
      <c r="B17" s="2" t="s">
        <v>37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2">
        <f t="shared" si="0"/>
        <v>0</v>
      </c>
      <c r="O17" s="12"/>
      <c r="P17" s="12"/>
    </row>
    <row r="18" spans="1:16" ht="15.75" customHeight="1" x14ac:dyDescent="0.25">
      <c r="A18" s="1" t="s">
        <v>57</v>
      </c>
      <c r="B18" s="1"/>
      <c r="C18" s="1">
        <v>1422</v>
      </c>
      <c r="D18" s="1">
        <v>588</v>
      </c>
      <c r="E18" s="1">
        <v>1276</v>
      </c>
      <c r="F18" s="1">
        <v>1804</v>
      </c>
      <c r="G18" s="1">
        <v>960</v>
      </c>
      <c r="H18" s="1">
        <v>755</v>
      </c>
      <c r="I18" s="1">
        <v>24</v>
      </c>
      <c r="J18" s="1">
        <v>33</v>
      </c>
      <c r="K18" s="1">
        <v>29</v>
      </c>
      <c r="L18" s="1">
        <v>2</v>
      </c>
      <c r="M18" s="1">
        <f t="shared" si="0"/>
        <v>6893</v>
      </c>
      <c r="O18" s="12"/>
      <c r="P18" s="12"/>
    </row>
    <row r="19" spans="1:16" ht="15.75" x14ac:dyDescent="0.25">
      <c r="A19" s="7">
        <v>1</v>
      </c>
      <c r="B19" s="1" t="s">
        <v>46</v>
      </c>
      <c r="C19" s="19">
        <v>1347</v>
      </c>
      <c r="D19" s="19">
        <v>558</v>
      </c>
      <c r="E19" s="19">
        <v>1258</v>
      </c>
      <c r="F19" s="19">
        <v>1733</v>
      </c>
      <c r="G19" s="19">
        <v>932</v>
      </c>
      <c r="H19" s="19">
        <v>718</v>
      </c>
      <c r="I19" s="19">
        <v>23</v>
      </c>
      <c r="J19" s="19">
        <v>33</v>
      </c>
      <c r="K19" s="19">
        <v>29</v>
      </c>
      <c r="L19" s="19">
        <v>2</v>
      </c>
      <c r="M19" s="1">
        <f t="shared" si="0"/>
        <v>6633</v>
      </c>
      <c r="O19" s="12"/>
      <c r="P19" s="12"/>
    </row>
    <row r="20" spans="1:16" ht="15.75" x14ac:dyDescent="0.25">
      <c r="A20" s="7">
        <v>2</v>
      </c>
      <c r="B20" s="1" t="s">
        <v>39</v>
      </c>
      <c r="C20" s="19">
        <v>15</v>
      </c>
      <c r="D20" s="19">
        <v>4</v>
      </c>
      <c r="E20" s="19">
        <v>1</v>
      </c>
      <c r="F20" s="19">
        <v>22</v>
      </c>
      <c r="G20" s="19">
        <v>0</v>
      </c>
      <c r="H20" s="19">
        <v>11</v>
      </c>
      <c r="I20" s="19">
        <v>0</v>
      </c>
      <c r="J20" s="19">
        <v>0</v>
      </c>
      <c r="K20" s="19">
        <v>0</v>
      </c>
      <c r="L20" s="19">
        <v>0</v>
      </c>
      <c r="M20" s="1">
        <f t="shared" si="0"/>
        <v>53</v>
      </c>
      <c r="O20" s="12"/>
      <c r="P20" s="12"/>
    </row>
    <row r="21" spans="1:16" ht="15.75" x14ac:dyDescent="0.25">
      <c r="A21" s="7">
        <v>3</v>
      </c>
      <c r="B21" s="2" t="s">
        <v>43</v>
      </c>
      <c r="C21" s="18">
        <v>2</v>
      </c>
      <c r="D21" s="18">
        <v>2</v>
      </c>
      <c r="E21" s="18">
        <v>4</v>
      </c>
      <c r="F21" s="18">
        <v>3</v>
      </c>
      <c r="G21" s="18">
        <v>2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2">
        <f t="shared" si="0"/>
        <v>13</v>
      </c>
      <c r="O21" s="12"/>
      <c r="P21" s="12"/>
    </row>
    <row r="22" spans="1:16" ht="30.75" customHeight="1" x14ac:dyDescent="0.25">
      <c r="A22" s="8">
        <v>4</v>
      </c>
      <c r="B22" s="10" t="s">
        <v>40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2">
        <f t="shared" si="0"/>
        <v>0</v>
      </c>
      <c r="O22" s="12"/>
      <c r="P22" s="12"/>
    </row>
    <row r="23" spans="1:16" ht="30.75" customHeight="1" x14ac:dyDescent="0.25">
      <c r="A23" s="8">
        <v>5</v>
      </c>
      <c r="B23" s="10" t="s">
        <v>41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2">
        <f t="shared" si="0"/>
        <v>0</v>
      </c>
      <c r="O23" s="12"/>
      <c r="P23" s="12"/>
    </row>
    <row r="24" spans="1:16" ht="15.75" x14ac:dyDescent="0.25">
      <c r="A24" s="7">
        <v>6</v>
      </c>
      <c r="B24" s="2" t="s">
        <v>42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2">
        <f t="shared" si="0"/>
        <v>0</v>
      </c>
      <c r="O24" s="12"/>
      <c r="P24" s="12"/>
    </row>
    <row r="25" spans="1:16" ht="15.75" x14ac:dyDescent="0.25">
      <c r="A25" s="7">
        <v>7</v>
      </c>
      <c r="B25" s="2" t="s">
        <v>45</v>
      </c>
      <c r="C25" s="18">
        <v>58</v>
      </c>
      <c r="D25" s="18">
        <v>24</v>
      </c>
      <c r="E25" s="18">
        <v>13</v>
      </c>
      <c r="F25" s="18">
        <v>46</v>
      </c>
      <c r="G25" s="18">
        <v>26</v>
      </c>
      <c r="H25" s="18">
        <v>26</v>
      </c>
      <c r="I25" s="18">
        <v>1</v>
      </c>
      <c r="J25" s="18">
        <v>0</v>
      </c>
      <c r="K25" s="18">
        <v>0</v>
      </c>
      <c r="L25" s="18">
        <v>0</v>
      </c>
      <c r="M25" s="2">
        <f t="shared" si="0"/>
        <v>194</v>
      </c>
      <c r="O25" s="12"/>
      <c r="P25" s="12"/>
    </row>
    <row r="26" spans="1:16" ht="15.75" x14ac:dyDescent="0.25">
      <c r="A26" s="7">
        <v>8</v>
      </c>
      <c r="B26" s="2" t="s">
        <v>37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">
        <f t="shared" si="0"/>
        <v>0</v>
      </c>
      <c r="O26" s="12"/>
      <c r="P26" s="12"/>
    </row>
    <row r="27" spans="1:16" ht="15.75" customHeight="1" x14ac:dyDescent="0.25">
      <c r="A27" s="1" t="s">
        <v>59</v>
      </c>
      <c r="B27" s="1"/>
      <c r="C27" s="1">
        <f>C6+C7-C18</f>
        <v>20282</v>
      </c>
      <c r="D27" s="1">
        <f t="shared" ref="D27:M27" si="1">D6+D7-D18</f>
        <v>8154</v>
      </c>
      <c r="E27" s="1">
        <f t="shared" si="1"/>
        <v>14877</v>
      </c>
      <c r="F27" s="1">
        <f t="shared" si="1"/>
        <v>16045</v>
      </c>
      <c r="G27" s="1">
        <f t="shared" si="1"/>
        <v>8547</v>
      </c>
      <c r="H27" s="1">
        <f t="shared" si="1"/>
        <v>8691</v>
      </c>
      <c r="I27" s="1">
        <f t="shared" si="1"/>
        <v>258</v>
      </c>
      <c r="J27" s="1">
        <f t="shared" si="1"/>
        <v>323</v>
      </c>
      <c r="K27" s="1">
        <f t="shared" si="1"/>
        <v>184</v>
      </c>
      <c r="L27" s="1">
        <f t="shared" si="1"/>
        <v>71</v>
      </c>
      <c r="M27" s="1">
        <f t="shared" si="1"/>
        <v>77432</v>
      </c>
      <c r="O27" s="12"/>
      <c r="P27" s="12"/>
    </row>
    <row r="28" spans="1:16" x14ac:dyDescent="0.25">
      <c r="O28" s="12"/>
    </row>
  </sheetData>
  <mergeCells count="3">
    <mergeCell ref="A2:M2"/>
    <mergeCell ref="A3:M3"/>
    <mergeCell ref="A5:B5"/>
  </mergeCells>
  <pageMargins left="0.70866141732283472" right="0.70866141732283472" top="1.1417322834645669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ФИПП-пенсионери</vt:lpstr>
      <vt:lpstr>ФИПП- нетни активи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Maria Hristova</cp:lastModifiedBy>
  <cp:lastPrinted>2022-02-10T14:08:18Z</cp:lastPrinted>
  <dcterms:created xsi:type="dcterms:W3CDTF">2022-01-21T08:12:08Z</dcterms:created>
  <dcterms:modified xsi:type="dcterms:W3CDTF">2024-11-11T12:23:34Z</dcterms:modified>
</cp:coreProperties>
</file>