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.stoitsova\Downloads\statistics_2024_q2_EN\"/>
    </mc:Choice>
  </mc:AlternateContent>
  <bookViews>
    <workbookView xWindow="0" yWindow="0" windowWidth="28800" windowHeight="11700" tabRatio="887"/>
  </bookViews>
  <sheets>
    <sheet name="Table №1-PIC " sheetId="24" r:id="rId1"/>
    <sheet name="Table №2-PIC" sheetId="25" r:id="rId2"/>
    <sheet name="Table №2.1-PIC" sheetId="26" r:id="rId3"/>
    <sheet name="Table № 3-PIC" sheetId="27" r:id="rId4"/>
    <sheet name="Table №3.1-PIC" sheetId="28" r:id="rId5"/>
    <sheet name="Table №4-PIC" sheetId="29" r:id="rId6"/>
    <sheet name="Table №4.1-PIC" sheetId="30" r:id="rId7"/>
    <sheet name="Table №1-PF" sheetId="11" r:id="rId8"/>
    <sheet name="Table №1.1-PF" sheetId="12" r:id="rId9"/>
    <sheet name="Table №1.2-PF" sheetId="13" r:id="rId10"/>
    <sheet name="Table №1.2.1-PF" sheetId="14" r:id="rId11"/>
    <sheet name="Table №1.2.2-PF" sheetId="15" r:id="rId12"/>
    <sheet name="Table № 2-PF" sheetId="16" r:id="rId13"/>
    <sheet name="Table №2.1-PF" sheetId="17" r:id="rId14"/>
    <sheet name="Table №2.2-PF" sheetId="18" r:id="rId15"/>
    <sheet name="Table №2.2.1-PF " sheetId="19" r:id="rId16"/>
    <sheet name="Chart №1 " sheetId="20" r:id="rId17"/>
    <sheet name="Chart №2" sheetId="21" r:id="rId18"/>
    <sheet name="Chart №3" sheetId="22" r:id="rId19"/>
    <sheet name="Chart №4" sheetId="23" r:id="rId20"/>
  </sheets>
  <definedNames>
    <definedName name="_xlnm.Print_Area" localSheetId="3">'Table № 3-PIC'!$A$1:$M$15</definedName>
    <definedName name="_xlnm.Print_Area" localSheetId="8">'Table №1.1-PF'!$A$1:$G$15</definedName>
    <definedName name="_xlnm.Print_Area" localSheetId="10">'Table №1.2.1-PF'!$A$1:$F$15</definedName>
    <definedName name="_xlnm.Print_Area" localSheetId="11">'Table №1.2.2-PF'!$A$1:$F$14</definedName>
    <definedName name="_xlnm.Print_Area" localSheetId="9">'Table №1.2-PF'!$A$1:$F$14</definedName>
    <definedName name="_xlnm.Print_Area" localSheetId="0">'Table №1-PIC '!$A$1:$W$12</definedName>
    <definedName name="_xlnm.Print_Area" localSheetId="13">'Table №2.1-PF'!$A$1:$G$15</definedName>
    <definedName name="_xlnm.Print_Area" localSheetId="2">'Table №2.1-PIC'!$A$1:$H$16</definedName>
    <definedName name="_xlnm.Print_Area" localSheetId="15">'Table №2.2.1-PF '!$A$1:$F$15</definedName>
    <definedName name="_xlnm.Print_Area" localSheetId="14">'Table №2.2-PF'!$A$1:$F$14</definedName>
    <definedName name="_xlnm.Print_Area" localSheetId="1">'Table №2-PIC'!$A$1:$Q$16</definedName>
  </definedNames>
  <calcPr calcId="162913"/>
</workbook>
</file>

<file path=xl/calcChain.xml><?xml version="1.0" encoding="utf-8"?>
<calcChain xmlns="http://schemas.openxmlformats.org/spreadsheetml/2006/main">
  <c r="F15" i="19" l="1"/>
  <c r="C15" i="19"/>
  <c r="D15" i="19"/>
  <c r="E15" i="19"/>
  <c r="B15" i="19"/>
  <c r="B5" i="19"/>
  <c r="C5" i="19"/>
  <c r="D5" i="19"/>
  <c r="E5" i="19"/>
  <c r="F5" i="19"/>
  <c r="B6" i="19"/>
  <c r="B14" i="19" s="1"/>
  <c r="C6" i="19"/>
  <c r="D6" i="19"/>
  <c r="D14" i="19" s="1"/>
  <c r="E6" i="19"/>
  <c r="F6" i="19"/>
  <c r="B7" i="19"/>
  <c r="C7" i="19"/>
  <c r="C14" i="19" s="1"/>
  <c r="D7" i="19"/>
  <c r="E7" i="19"/>
  <c r="F7" i="19"/>
  <c r="B8" i="19"/>
  <c r="C8" i="19"/>
  <c r="D8" i="19"/>
  <c r="E8" i="19"/>
  <c r="F8" i="19"/>
  <c r="B9" i="19"/>
  <c r="C9" i="19"/>
  <c r="D9" i="19"/>
  <c r="E9" i="19"/>
  <c r="F9" i="19"/>
  <c r="B10" i="19"/>
  <c r="C10" i="19"/>
  <c r="D10" i="19"/>
  <c r="E10" i="19"/>
  <c r="F10" i="19"/>
  <c r="B11" i="19"/>
  <c r="C11" i="19"/>
  <c r="D11" i="19"/>
  <c r="E11" i="19"/>
  <c r="F11" i="19"/>
  <c r="B12" i="19"/>
  <c r="C12" i="19"/>
  <c r="D12" i="19"/>
  <c r="E12" i="19"/>
  <c r="F12" i="19"/>
  <c r="B13" i="19"/>
  <c r="C13" i="19"/>
  <c r="D13" i="19"/>
  <c r="E13" i="19"/>
  <c r="F13" i="19"/>
  <c r="C4" i="19"/>
  <c r="D4" i="19"/>
  <c r="E4" i="19"/>
  <c r="F4" i="19"/>
  <c r="E14" i="19"/>
  <c r="B4" i="19"/>
  <c r="C5" i="17"/>
  <c r="D5" i="17"/>
  <c r="E5" i="17"/>
  <c r="F5" i="17"/>
  <c r="G5" i="17"/>
  <c r="H5" i="17"/>
  <c r="C6" i="17"/>
  <c r="D6" i="17"/>
  <c r="D15" i="17" s="1"/>
  <c r="E6" i="17"/>
  <c r="F6" i="17"/>
  <c r="G6" i="17"/>
  <c r="H6" i="17"/>
  <c r="H15" i="17" s="1"/>
  <c r="C7" i="17"/>
  <c r="D7" i="17"/>
  <c r="E7" i="17"/>
  <c r="F7" i="17"/>
  <c r="G7" i="17"/>
  <c r="H7" i="17"/>
  <c r="C8" i="17"/>
  <c r="D8" i="17"/>
  <c r="E8" i="17"/>
  <c r="F8" i="17"/>
  <c r="G8" i="17"/>
  <c r="H8" i="17"/>
  <c r="C9" i="17"/>
  <c r="D9" i="17"/>
  <c r="E9" i="17"/>
  <c r="F9" i="17"/>
  <c r="G9" i="17"/>
  <c r="H9" i="17"/>
  <c r="C10" i="17"/>
  <c r="D10" i="17"/>
  <c r="E10" i="17"/>
  <c r="F10" i="17"/>
  <c r="G10" i="17"/>
  <c r="H10" i="17"/>
  <c r="C11" i="17"/>
  <c r="D11" i="17"/>
  <c r="E11" i="17"/>
  <c r="F11" i="17"/>
  <c r="G11" i="17"/>
  <c r="H11" i="17"/>
  <c r="C12" i="17"/>
  <c r="D12" i="17"/>
  <c r="E12" i="17"/>
  <c r="F12" i="17"/>
  <c r="G12" i="17"/>
  <c r="H12" i="17"/>
  <c r="C13" i="17"/>
  <c r="D13" i="17"/>
  <c r="E13" i="17"/>
  <c r="F13" i="17"/>
  <c r="F15" i="17" s="1"/>
  <c r="G13" i="17"/>
  <c r="H13" i="17"/>
  <c r="C14" i="17"/>
  <c r="D14" i="17"/>
  <c r="E14" i="17"/>
  <c r="F14" i="17"/>
  <c r="G14" i="17"/>
  <c r="H14" i="17"/>
  <c r="C15" i="17"/>
  <c r="E15" i="17"/>
  <c r="G15" i="17"/>
  <c r="B15" i="17"/>
  <c r="B6" i="17"/>
  <c r="B7" i="17"/>
  <c r="B8" i="17"/>
  <c r="B9" i="17"/>
  <c r="B10" i="17"/>
  <c r="B11" i="17"/>
  <c r="B12" i="17"/>
  <c r="B13" i="17"/>
  <c r="B14" i="17"/>
  <c r="B5" i="17"/>
  <c r="F15" i="14"/>
  <c r="C15" i="14"/>
  <c r="D15" i="14"/>
  <c r="E15" i="14"/>
  <c r="B15" i="14"/>
  <c r="C14" i="14"/>
  <c r="D14" i="14"/>
  <c r="E14" i="14"/>
  <c r="F14" i="14"/>
  <c r="B14" i="14"/>
  <c r="B5" i="14"/>
  <c r="C5" i="14"/>
  <c r="D5" i="14"/>
  <c r="E5" i="14"/>
  <c r="F5" i="14"/>
  <c r="B6" i="14"/>
  <c r="C6" i="14"/>
  <c r="D6" i="14"/>
  <c r="E6" i="14"/>
  <c r="F6" i="14"/>
  <c r="B7" i="14"/>
  <c r="C7" i="14"/>
  <c r="D7" i="14"/>
  <c r="E7" i="14"/>
  <c r="F7" i="14"/>
  <c r="B8" i="14"/>
  <c r="C8" i="14"/>
  <c r="D8" i="14"/>
  <c r="E8" i="14"/>
  <c r="F8" i="14"/>
  <c r="B9" i="14"/>
  <c r="C9" i="14"/>
  <c r="D9" i="14"/>
  <c r="E9" i="14"/>
  <c r="F9" i="14"/>
  <c r="B10" i="14"/>
  <c r="C10" i="14"/>
  <c r="D10" i="14"/>
  <c r="E10" i="14"/>
  <c r="F10" i="14"/>
  <c r="B11" i="14"/>
  <c r="C11" i="14"/>
  <c r="D11" i="14"/>
  <c r="E11" i="14"/>
  <c r="F11" i="14"/>
  <c r="B12" i="14"/>
  <c r="C12" i="14"/>
  <c r="D12" i="14"/>
  <c r="E12" i="14"/>
  <c r="F12" i="14"/>
  <c r="B13" i="14"/>
  <c r="C13" i="14"/>
  <c r="D13" i="14"/>
  <c r="E13" i="14"/>
  <c r="F13" i="14"/>
  <c r="C4" i="14"/>
  <c r="D4" i="14"/>
  <c r="E4" i="14"/>
  <c r="F4" i="14"/>
  <c r="B4" i="14"/>
  <c r="C15" i="12"/>
  <c r="D15" i="12"/>
  <c r="E15" i="12"/>
  <c r="F15" i="12"/>
  <c r="G15" i="12"/>
  <c r="H15" i="12"/>
  <c r="B15" i="12"/>
  <c r="C5" i="12"/>
  <c r="D5" i="12"/>
  <c r="E5" i="12"/>
  <c r="F5" i="12"/>
  <c r="G5" i="12"/>
  <c r="H5" i="12"/>
  <c r="C6" i="12"/>
  <c r="D6" i="12"/>
  <c r="E6" i="12"/>
  <c r="F6" i="12"/>
  <c r="G6" i="12"/>
  <c r="H6" i="12"/>
  <c r="C7" i="12"/>
  <c r="D7" i="12"/>
  <c r="E7" i="12"/>
  <c r="F7" i="12"/>
  <c r="G7" i="12"/>
  <c r="H7" i="12"/>
  <c r="C8" i="12"/>
  <c r="D8" i="12"/>
  <c r="E8" i="12"/>
  <c r="F8" i="12"/>
  <c r="G8" i="12"/>
  <c r="H8" i="12"/>
  <c r="C9" i="12"/>
  <c r="D9" i="12"/>
  <c r="E9" i="12"/>
  <c r="F9" i="12"/>
  <c r="G9" i="12"/>
  <c r="H9" i="12"/>
  <c r="C10" i="12"/>
  <c r="D10" i="12"/>
  <c r="E10" i="12"/>
  <c r="F10" i="12"/>
  <c r="G10" i="12"/>
  <c r="H10" i="12"/>
  <c r="C11" i="12"/>
  <c r="D11" i="12"/>
  <c r="E11" i="12"/>
  <c r="F11" i="12"/>
  <c r="G11" i="12"/>
  <c r="H11" i="12"/>
  <c r="C12" i="12"/>
  <c r="D12" i="12"/>
  <c r="E12" i="12"/>
  <c r="F12" i="12"/>
  <c r="G12" i="12"/>
  <c r="H12" i="12"/>
  <c r="C13" i="12"/>
  <c r="D13" i="12"/>
  <c r="E13" i="12"/>
  <c r="F13" i="12"/>
  <c r="G13" i="12"/>
  <c r="H13" i="12"/>
  <c r="C14" i="12"/>
  <c r="D14" i="12"/>
  <c r="E14" i="12"/>
  <c r="F14" i="12"/>
  <c r="G14" i="12"/>
  <c r="H14" i="12"/>
  <c r="B6" i="12"/>
  <c r="B7" i="12"/>
  <c r="B8" i="12"/>
  <c r="B9" i="12"/>
  <c r="B10" i="12"/>
  <c r="B11" i="12"/>
  <c r="B12" i="12"/>
  <c r="B13" i="12"/>
  <c r="B14" i="12"/>
  <c r="B5" i="12"/>
  <c r="C8" i="30"/>
  <c r="D8" i="30"/>
  <c r="E8" i="30"/>
  <c r="F8" i="30"/>
  <c r="G8" i="30"/>
  <c r="H8" i="30"/>
  <c r="I8" i="30"/>
  <c r="J8" i="30"/>
  <c r="K8" i="30"/>
  <c r="L8" i="30"/>
  <c r="M8" i="30"/>
  <c r="N8" i="30"/>
  <c r="O8" i="30"/>
  <c r="P8" i="30"/>
  <c r="Q8" i="30"/>
  <c r="R8" i="30"/>
  <c r="S8" i="30"/>
  <c r="T8" i="30"/>
  <c r="U8" i="30"/>
  <c r="V8" i="30"/>
  <c r="W8" i="30"/>
  <c r="X8" i="30"/>
  <c r="Y8" i="30"/>
  <c r="Z8" i="30"/>
  <c r="AA8" i="30"/>
  <c r="AB8" i="30"/>
  <c r="AC8" i="30"/>
  <c r="AD8" i="30"/>
  <c r="AE8" i="30"/>
  <c r="AF8" i="30"/>
  <c r="AG8" i="30"/>
  <c r="AH8" i="30"/>
  <c r="AI8" i="30"/>
  <c r="AJ8" i="30"/>
  <c r="AG5" i="30"/>
  <c r="AH5" i="30"/>
  <c r="AI5" i="30"/>
  <c r="AJ5" i="30"/>
  <c r="AG6" i="30"/>
  <c r="AH6" i="30"/>
  <c r="AI6" i="30"/>
  <c r="AJ6" i="30"/>
  <c r="AG7" i="30"/>
  <c r="AH7" i="30"/>
  <c r="AI7" i="30"/>
  <c r="AJ7" i="30"/>
  <c r="AF5" i="30"/>
  <c r="AF6" i="30"/>
  <c r="AF7" i="30"/>
  <c r="C5" i="30"/>
  <c r="D5" i="30"/>
  <c r="E5" i="30"/>
  <c r="F5" i="30"/>
  <c r="G5" i="30"/>
  <c r="H5" i="30"/>
  <c r="I5" i="30"/>
  <c r="J5" i="30"/>
  <c r="K5" i="30"/>
  <c r="L5" i="30"/>
  <c r="M5" i="30"/>
  <c r="N5" i="30"/>
  <c r="O5" i="30"/>
  <c r="P5" i="30"/>
  <c r="Q5" i="30"/>
  <c r="R5" i="30"/>
  <c r="S5" i="30"/>
  <c r="T5" i="30"/>
  <c r="U5" i="30"/>
  <c r="V5" i="30"/>
  <c r="W5" i="30"/>
  <c r="X5" i="30"/>
  <c r="Y5" i="30"/>
  <c r="Z5" i="30"/>
  <c r="AA5" i="30"/>
  <c r="AB5" i="30"/>
  <c r="AC5" i="30"/>
  <c r="AD5" i="30"/>
  <c r="AE5" i="30"/>
  <c r="C6" i="30"/>
  <c r="D6" i="30"/>
  <c r="E6" i="30"/>
  <c r="F6" i="30"/>
  <c r="G6" i="30"/>
  <c r="H6" i="30"/>
  <c r="I6" i="30"/>
  <c r="J6" i="30"/>
  <c r="K6" i="30"/>
  <c r="L6" i="30"/>
  <c r="M6" i="30"/>
  <c r="N6" i="30"/>
  <c r="O6" i="30"/>
  <c r="P6" i="30"/>
  <c r="Q6" i="30"/>
  <c r="R6" i="30"/>
  <c r="S6" i="30"/>
  <c r="T6" i="30"/>
  <c r="U6" i="30"/>
  <c r="V6" i="30"/>
  <c r="W6" i="30"/>
  <c r="X6" i="30"/>
  <c r="Y6" i="30"/>
  <c r="Z6" i="30"/>
  <c r="AA6" i="30"/>
  <c r="AB6" i="30"/>
  <c r="AC6" i="30"/>
  <c r="AD6" i="30"/>
  <c r="AE6" i="30"/>
  <c r="C7" i="30"/>
  <c r="D7" i="30"/>
  <c r="E7" i="30"/>
  <c r="F7" i="30"/>
  <c r="G7" i="30"/>
  <c r="H7" i="30"/>
  <c r="I7" i="30"/>
  <c r="J7" i="30"/>
  <c r="K7" i="30"/>
  <c r="L7" i="30"/>
  <c r="M7" i="30"/>
  <c r="N7" i="30"/>
  <c r="O7" i="30"/>
  <c r="P7" i="30"/>
  <c r="Q7" i="30"/>
  <c r="R7" i="30"/>
  <c r="S7" i="30"/>
  <c r="T7" i="30"/>
  <c r="U7" i="30"/>
  <c r="V7" i="30"/>
  <c r="W7" i="30"/>
  <c r="X7" i="30"/>
  <c r="Y7" i="30"/>
  <c r="Z7" i="30"/>
  <c r="AA7" i="30"/>
  <c r="AB7" i="30"/>
  <c r="AC7" i="30"/>
  <c r="AD7" i="30"/>
  <c r="AE7" i="30"/>
  <c r="B6" i="30"/>
  <c r="B7" i="30"/>
  <c r="B8" i="30" s="1"/>
  <c r="B5" i="30"/>
  <c r="AP8" i="29"/>
  <c r="AO8" i="29"/>
  <c r="AN8" i="29"/>
  <c r="AM8" i="29"/>
  <c r="AL8" i="29"/>
  <c r="AK8" i="29"/>
  <c r="AJ8" i="29"/>
  <c r="AI8" i="29"/>
  <c r="AH8" i="29"/>
  <c r="AG8" i="29"/>
  <c r="AF8" i="29"/>
  <c r="AE8" i="29"/>
  <c r="AD8" i="29"/>
  <c r="AC8" i="29"/>
  <c r="AB8" i="29"/>
  <c r="AA8" i="29"/>
  <c r="Z8" i="29"/>
  <c r="Y8" i="29"/>
  <c r="X8" i="29"/>
  <c r="W8" i="29"/>
  <c r="V8" i="29"/>
  <c r="U8" i="29"/>
  <c r="T8" i="29"/>
  <c r="S8" i="29"/>
  <c r="R8" i="29"/>
  <c r="Q8" i="29"/>
  <c r="P8" i="29"/>
  <c r="O8" i="29"/>
  <c r="N8" i="29"/>
  <c r="M8" i="29"/>
  <c r="L8" i="29"/>
  <c r="K8" i="29"/>
  <c r="J8" i="29"/>
  <c r="I8" i="29"/>
  <c r="H8" i="29"/>
  <c r="G8" i="29"/>
  <c r="F8" i="29"/>
  <c r="E8" i="29"/>
  <c r="D8" i="29"/>
  <c r="C8" i="29"/>
  <c r="B8" i="29"/>
  <c r="AU7" i="29"/>
  <c r="AT7" i="29"/>
  <c r="AS7" i="29"/>
  <c r="AR7" i="29"/>
  <c r="AQ7" i="29"/>
  <c r="AU6" i="29"/>
  <c r="AT6" i="29"/>
  <c r="AS6" i="29"/>
  <c r="AR6" i="29"/>
  <c r="AQ6" i="29"/>
  <c r="AU5" i="29"/>
  <c r="AU8" i="29" s="1"/>
  <c r="AT5" i="29"/>
  <c r="AT8" i="29" s="1"/>
  <c r="AS5" i="29"/>
  <c r="AS8" i="29" s="1"/>
  <c r="AR5" i="29"/>
  <c r="AR8" i="29" s="1"/>
  <c r="AQ5" i="29"/>
  <c r="AQ8" i="29" s="1"/>
  <c r="C5" i="28"/>
  <c r="D5" i="28"/>
  <c r="E5" i="28"/>
  <c r="E15" i="28" s="1"/>
  <c r="F5" i="28"/>
  <c r="F15" i="28" s="1"/>
  <c r="G5" i="28"/>
  <c r="H5" i="28"/>
  <c r="I5" i="28"/>
  <c r="I15" i="28" s="1"/>
  <c r="J5" i="28"/>
  <c r="J15" i="28" s="1"/>
  <c r="K5" i="28"/>
  <c r="L5" i="28"/>
  <c r="M5" i="28"/>
  <c r="M15" i="28" s="1"/>
  <c r="C6" i="28"/>
  <c r="D6" i="28"/>
  <c r="E6" i="28"/>
  <c r="F6" i="28"/>
  <c r="G6" i="28"/>
  <c r="H6" i="28"/>
  <c r="I6" i="28"/>
  <c r="J6" i="28"/>
  <c r="K6" i="28"/>
  <c r="L6" i="28"/>
  <c r="M6" i="28"/>
  <c r="C7" i="28"/>
  <c r="D7" i="28"/>
  <c r="E7" i="28"/>
  <c r="F7" i="28"/>
  <c r="G7" i="28"/>
  <c r="H7" i="28"/>
  <c r="I7" i="28"/>
  <c r="J7" i="28"/>
  <c r="K7" i="28"/>
  <c r="L7" i="28"/>
  <c r="M7" i="28"/>
  <c r="C8" i="28"/>
  <c r="D8" i="28"/>
  <c r="E8" i="28"/>
  <c r="F8" i="28"/>
  <c r="G8" i="28"/>
  <c r="H8" i="28"/>
  <c r="I8" i="28"/>
  <c r="J8" i="28"/>
  <c r="K8" i="28"/>
  <c r="L8" i="28"/>
  <c r="M8" i="28"/>
  <c r="C9" i="28"/>
  <c r="D9" i="28"/>
  <c r="E9" i="28"/>
  <c r="F9" i="28"/>
  <c r="G9" i="28"/>
  <c r="H9" i="28"/>
  <c r="I9" i="28"/>
  <c r="J9" i="28"/>
  <c r="K9" i="28"/>
  <c r="L9" i="28"/>
  <c r="M9" i="28"/>
  <c r="C10" i="28"/>
  <c r="D10" i="28"/>
  <c r="E10" i="28"/>
  <c r="F10" i="28"/>
  <c r="G10" i="28"/>
  <c r="H10" i="28"/>
  <c r="H15" i="28" s="1"/>
  <c r="I10" i="28"/>
  <c r="J10" i="28"/>
  <c r="K10" i="28"/>
  <c r="L10" i="28"/>
  <c r="M10" i="28"/>
  <c r="C11" i="28"/>
  <c r="D11" i="28"/>
  <c r="E11" i="28"/>
  <c r="F11" i="28"/>
  <c r="G11" i="28"/>
  <c r="H11" i="28"/>
  <c r="I11" i="28"/>
  <c r="J11" i="28"/>
  <c r="K11" i="28"/>
  <c r="L11" i="28"/>
  <c r="M11" i="28"/>
  <c r="C12" i="28"/>
  <c r="D12" i="28"/>
  <c r="E12" i="28"/>
  <c r="F12" i="28"/>
  <c r="G12" i="28"/>
  <c r="H12" i="28"/>
  <c r="I12" i="28"/>
  <c r="J12" i="28"/>
  <c r="K12" i="28"/>
  <c r="L12" i="28"/>
  <c r="M12" i="28"/>
  <c r="C13" i="28"/>
  <c r="C15" i="28" s="1"/>
  <c r="D13" i="28"/>
  <c r="E13" i="28"/>
  <c r="F13" i="28"/>
  <c r="G13" i="28"/>
  <c r="G15" i="28" s="1"/>
  <c r="H13" i="28"/>
  <c r="I13" i="28"/>
  <c r="J13" i="28"/>
  <c r="K13" i="28"/>
  <c r="K15" i="28" s="1"/>
  <c r="L13" i="28"/>
  <c r="M13" i="28"/>
  <c r="C14" i="28"/>
  <c r="D14" i="28"/>
  <c r="E14" i="28"/>
  <c r="F14" i="28"/>
  <c r="G14" i="28"/>
  <c r="H14" i="28"/>
  <c r="I14" i="28"/>
  <c r="J14" i="28"/>
  <c r="K14" i="28"/>
  <c r="L14" i="28"/>
  <c r="M14" i="28"/>
  <c r="B6" i="28"/>
  <c r="B7" i="28"/>
  <c r="B15" i="28" s="1"/>
  <c r="B8" i="28"/>
  <c r="B9" i="28"/>
  <c r="B10" i="28"/>
  <c r="B11" i="28"/>
  <c r="B12" i="28"/>
  <c r="B13" i="28"/>
  <c r="B14" i="28"/>
  <c r="D15" i="28"/>
  <c r="L15" i="28"/>
  <c r="B5" i="28"/>
  <c r="C16" i="26"/>
  <c r="D16" i="26"/>
  <c r="E16" i="26"/>
  <c r="F16" i="26"/>
  <c r="G16" i="26"/>
  <c r="H16" i="26"/>
  <c r="B16" i="26"/>
  <c r="F5" i="26"/>
  <c r="G5" i="26"/>
  <c r="H5" i="26"/>
  <c r="F6" i="26"/>
  <c r="G6" i="26"/>
  <c r="H6" i="26"/>
  <c r="F7" i="26"/>
  <c r="G7" i="26"/>
  <c r="H7" i="26"/>
  <c r="F8" i="26"/>
  <c r="G8" i="26"/>
  <c r="H8" i="26"/>
  <c r="F9" i="26"/>
  <c r="G9" i="26"/>
  <c r="H9" i="26"/>
  <c r="F10" i="26"/>
  <c r="G10" i="26"/>
  <c r="H10" i="26"/>
  <c r="F11" i="26"/>
  <c r="G11" i="26"/>
  <c r="H11" i="26"/>
  <c r="F12" i="26"/>
  <c r="G12" i="26"/>
  <c r="H12" i="26"/>
  <c r="F13" i="26"/>
  <c r="G13" i="26"/>
  <c r="H13" i="26"/>
  <c r="F14" i="26"/>
  <c r="G14" i="26"/>
  <c r="H14" i="26"/>
  <c r="E5" i="26"/>
  <c r="E6" i="26"/>
  <c r="E7" i="26"/>
  <c r="E8" i="26"/>
  <c r="E9" i="26"/>
  <c r="E10" i="26"/>
  <c r="E11" i="26"/>
  <c r="E12" i="26"/>
  <c r="E13" i="26"/>
  <c r="E14" i="26"/>
  <c r="D5" i="26"/>
  <c r="D15" i="26" s="1"/>
  <c r="D6" i="26"/>
  <c r="D7" i="26"/>
  <c r="D8" i="26"/>
  <c r="D9" i="26"/>
  <c r="D10" i="26"/>
  <c r="D11" i="26"/>
  <c r="D12" i="26"/>
  <c r="D13" i="26"/>
  <c r="D14" i="26"/>
  <c r="C5" i="26"/>
  <c r="C6" i="26"/>
  <c r="C7" i="26"/>
  <c r="C8" i="26"/>
  <c r="C9" i="26"/>
  <c r="C10" i="26"/>
  <c r="C11" i="26"/>
  <c r="C12" i="26"/>
  <c r="C13" i="26"/>
  <c r="C14" i="26"/>
  <c r="B6" i="26"/>
  <c r="B7" i="26"/>
  <c r="B8" i="26"/>
  <c r="B9" i="26"/>
  <c r="B10" i="26"/>
  <c r="B11" i="26"/>
  <c r="B12" i="26"/>
  <c r="B13" i="26"/>
  <c r="B14" i="26"/>
  <c r="B5" i="26"/>
  <c r="F14" i="19" l="1"/>
  <c r="F15" i="26"/>
  <c r="C15" i="26"/>
  <c r="E15" i="26"/>
  <c r="H15" i="26"/>
  <c r="B15" i="26"/>
  <c r="G15" i="26"/>
  <c r="E4" i="24"/>
  <c r="G4" i="24" s="1"/>
  <c r="I4" i="24" s="1"/>
  <c r="K4" i="24" s="1"/>
  <c r="M4" i="24" s="1"/>
  <c r="O4" i="24" s="1"/>
  <c r="Q4" i="24" s="1"/>
  <c r="S4" i="24" s="1"/>
  <c r="U4" i="24" s="1"/>
  <c r="W4" i="24" s="1"/>
  <c r="D4" i="24"/>
  <c r="F4" i="24" s="1"/>
  <c r="H4" i="24" s="1"/>
  <c r="J4" i="24" s="1"/>
  <c r="L4" i="24" s="1"/>
  <c r="N4" i="24" s="1"/>
  <c r="P4" i="24" s="1"/>
  <c r="R4" i="24" s="1"/>
  <c r="T4" i="24" s="1"/>
  <c r="V4" i="24" s="1"/>
  <c r="E4" i="28"/>
  <c r="G4" i="28" s="1"/>
  <c r="I4" i="28" s="1"/>
  <c r="K4" i="28" s="1"/>
  <c r="M4" i="28" s="1"/>
  <c r="F4" i="28"/>
  <c r="H4" i="28" s="1"/>
  <c r="J4" i="28" s="1"/>
  <c r="L4" i="28" s="1"/>
  <c r="D4" i="28"/>
  <c r="E4" i="27"/>
  <c r="G4" i="27" s="1"/>
  <c r="I4" i="27" s="1"/>
  <c r="K4" i="27" s="1"/>
  <c r="M4" i="27" s="1"/>
  <c r="D4" i="27"/>
  <c r="F4" i="27" s="1"/>
  <c r="H4" i="27" s="1"/>
  <c r="J4" i="27" s="1"/>
  <c r="L4" i="27" s="1"/>
  <c r="E5" i="25"/>
  <c r="G5" i="25"/>
  <c r="I5" i="25" s="1"/>
  <c r="K5" i="25" s="1"/>
  <c r="M5" i="25" s="1"/>
  <c r="O5" i="25" s="1"/>
  <c r="Q5" i="25" s="1"/>
  <c r="D5" i="25"/>
  <c r="F5" i="25" s="1"/>
  <c r="H5" i="25" s="1"/>
  <c r="J5" i="25" s="1"/>
  <c r="L5" i="25" s="1"/>
  <c r="N5" i="25" s="1"/>
  <c r="P5" i="25" s="1"/>
</calcChain>
</file>

<file path=xl/sharedStrings.xml><?xml version="1.0" encoding="utf-8"?>
<sst xmlns="http://schemas.openxmlformats.org/spreadsheetml/2006/main" count="390" uniqueCount="91">
  <si>
    <t>(%)</t>
  </si>
  <si>
    <t xml:space="preserve">PIC "DOVERIE" PLC </t>
  </si>
  <si>
    <t>PIC "SAGLASIE" PLC</t>
  </si>
  <si>
    <t>PIC "TOPLINA" PLC</t>
  </si>
  <si>
    <t>TOTAL</t>
  </si>
  <si>
    <t>(in thousands of BGN)</t>
  </si>
  <si>
    <t>"PENSION INSURANCE INSTITUTE" PLC</t>
  </si>
  <si>
    <t>UPF</t>
  </si>
  <si>
    <t>PPF</t>
  </si>
  <si>
    <t>VPF</t>
  </si>
  <si>
    <t>VPFOS</t>
  </si>
  <si>
    <t>PIC "DSK-RODINA" PLC</t>
  </si>
  <si>
    <t xml:space="preserve">PIC "ALLIANZ BULGARIA" PLC </t>
  </si>
  <si>
    <t xml:space="preserve">"PIC-FUTURE" PLC </t>
  </si>
  <si>
    <t>Members' Dynamics* of the Supplementary Pension Funds Managed by the Pension Insurance Companies</t>
  </si>
  <si>
    <t>Market Share of Pension Insurance Companies by Number of Members in the Supplementary Pension Funds under Management</t>
  </si>
  <si>
    <t xml:space="preserve">Net Assets' Dynamics of the Supplementary Pension Funds Managed by the Pension Insurance Companies                                                                         </t>
  </si>
  <si>
    <t>"PENSIONNOOSIGURITELEN INSTITUT" PLC</t>
  </si>
  <si>
    <t xml:space="preserve">PIC "DOVERIE" PLC               </t>
  </si>
  <si>
    <t xml:space="preserve">PIC "SAGLASIE" PLC           </t>
  </si>
  <si>
    <t xml:space="preserve">PIC "DSK-RODINA" PLC          </t>
  </si>
  <si>
    <t xml:space="preserve">"PIC-FUTURE" PLC                        </t>
  </si>
  <si>
    <t xml:space="preserve">PIC "TOPLINA" PLC                   </t>
  </si>
  <si>
    <t xml:space="preserve">"PENSION INSURANCE INSTITUTE" PLC                     </t>
  </si>
  <si>
    <t>Financial Result before Tax</t>
  </si>
  <si>
    <t>Costs of Managing PIC's Own Funds</t>
  </si>
  <si>
    <t>Total Costs</t>
  </si>
  <si>
    <t>Income from Managing PIC's Own Funds</t>
  </si>
  <si>
    <t>Income from Fees and Charges</t>
  </si>
  <si>
    <t>Total Income</t>
  </si>
  <si>
    <t xml:space="preserve">"PIC-FUTURE" PLC  </t>
  </si>
  <si>
    <t xml:space="preserve">PIC "ALLIANZ-BULGARIA" PLC </t>
  </si>
  <si>
    <t xml:space="preserve">PIC "DSK-RODINA" PLC </t>
  </si>
  <si>
    <t>Financial Results of the Pension Insurance Companies</t>
  </si>
  <si>
    <t>PIC</t>
  </si>
  <si>
    <t>Pension Insurance Companies Income from Fees and Charges</t>
  </si>
  <si>
    <t xml:space="preserve">Relative Share of Income from Fees and Charges in Total Income of Pension Insurance Companies </t>
  </si>
  <si>
    <t>Investment Management Fees</t>
  </si>
  <si>
    <t>Charges on Insurance Contributions</t>
  </si>
  <si>
    <t xml:space="preserve">PIC "DSK-RODINA" PLC   </t>
  </si>
  <si>
    <t xml:space="preserve">PIC "SAGLASIE" PLC    </t>
  </si>
  <si>
    <t xml:space="preserve">PIC "DOVERIE" PLC  </t>
  </si>
  <si>
    <t>One-off Entry Fee, Charge for Member Transfers and Other Fees</t>
  </si>
  <si>
    <t xml:space="preserve">PIC                                                           Year                                     </t>
  </si>
  <si>
    <t>*Note: One person can be insured in more than one type of pension fund</t>
  </si>
  <si>
    <t xml:space="preserve">PIC                                                                   Year                                                      </t>
  </si>
  <si>
    <t xml:space="preserve">PIC                                                                        Year                                                </t>
  </si>
  <si>
    <t xml:space="preserve">PIC                                                                           Year                                                   </t>
  </si>
  <si>
    <t>Pension Insurance Company (PIC)</t>
  </si>
  <si>
    <t>PIC                                                                      SPF</t>
  </si>
  <si>
    <t>PIC                                                                    SPF</t>
  </si>
  <si>
    <t xml:space="preserve">PIC                                                                     SPF                                             </t>
  </si>
  <si>
    <t xml:space="preserve">Market Share of the Pension Insurance Companies by 
Net Assets of the Supplementary Pension Funds under Management                            </t>
  </si>
  <si>
    <t>PIC                                                                       SPF</t>
  </si>
  <si>
    <t xml:space="preserve">PIC                                                                           SPF                                       </t>
  </si>
  <si>
    <t>Market Share by Type of Supplementary Pension Fund</t>
  </si>
  <si>
    <t xml:space="preserve">PIC "CCB-SILA" PLC    </t>
  </si>
  <si>
    <t>"PIC UBB" PLC</t>
  </si>
  <si>
    <t xml:space="preserve">"PIC UBB" PLC </t>
  </si>
  <si>
    <t xml:space="preserve">"PIC UBB" PLC              </t>
  </si>
  <si>
    <t>LPPF</t>
  </si>
  <si>
    <t>"PAC DALLBOGG: LIFE AND HEALTH" EAD</t>
  </si>
  <si>
    <t>First
Half
2023</t>
  </si>
  <si>
    <t>First Half 2023</t>
  </si>
  <si>
    <t>DPF</t>
  </si>
  <si>
    <t>LPPF&amp; DPF</t>
  </si>
  <si>
    <t>First
Half
2024</t>
  </si>
  <si>
    <t>30.06.2024</t>
  </si>
  <si>
    <t>31.12.2023</t>
  </si>
  <si>
    <t>First Half 2024</t>
  </si>
  <si>
    <t>Pension Insurance Companies Income from Fees and Charges (by Type) for the First Half of 2024</t>
  </si>
  <si>
    <t>Structure of Pension Insurance Companies Income from Fees and Charges (by Type) for the First Half of 2024</t>
  </si>
  <si>
    <t>Number of Members in the Supplementary Pension Funds by Pension Insurance Company as of 30.06.2024</t>
  </si>
  <si>
    <t>Market Share of Pension Insurance Companies by Number of Members in the Supplementary Pension Funds under Management as of 30.06.2024</t>
  </si>
  <si>
    <t>Number of Newly Insured Person in Supplementary Pension Funds
 for the First Half of 2024</t>
  </si>
  <si>
    <t>Net assets of the Supplementary Pension Funds 
Managed by the Pension Insurance Companies as of 30.06.2024</t>
  </si>
  <si>
    <t>Market Share of Pension Insurance Companies by 
Net Assets of the Supplementary Pension Funds under Management as of 30.06.2024</t>
  </si>
  <si>
    <t>-</t>
  </si>
  <si>
    <t xml:space="preserve">                                                                Period                         Financial Results </t>
  </si>
  <si>
    <t xml:space="preserve">PIC                                                                Fund, Year                                                  </t>
  </si>
  <si>
    <t>Fund 
PIC                                                                                      .</t>
  </si>
  <si>
    <t xml:space="preserve">PIC                                                                  Fund, Year                                                  </t>
  </si>
  <si>
    <t xml:space="preserve">PIC                                                                 Fund, Year                                                      </t>
  </si>
  <si>
    <t>Pension Insurance Companies' Market Share in Balance Sheet Assets of Funds as of 30.06.2024</t>
  </si>
  <si>
    <t>Market Share by Type of Funds</t>
  </si>
  <si>
    <t xml:space="preserve">Balance Sheet Assets of the Pension Insurance Companies and of the Funds under Management  </t>
  </si>
  <si>
    <t>PIC "CCB-SILA" PLC</t>
  </si>
  <si>
    <t>Total for Funds</t>
  </si>
  <si>
    <t xml:space="preserve">PIC "CCB-SILA" PLC             </t>
  </si>
  <si>
    <t xml:space="preserve">                       PIC, 
Supplementary Pension Funds (SPF)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                .                  </t>
  </si>
  <si>
    <t xml:space="preserve">                         Pension Insurance Company, Funds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</si>
</sst>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-;\-* #,##0.00\ _л_в_-;_-* &quot;-&quot;??\ _л_в_-;_-@_-"/>
    <numFmt numFmtId="165" formatCode="0.00000"/>
    <numFmt numFmtId="166" formatCode="0.0000%"/>
    <numFmt numFmtId="167" formatCode="#,##0.000"/>
    <numFmt numFmtId="168" formatCode="#,##0;\-#,##0;&quot;–&quot;"/>
    <numFmt numFmtId="169" formatCode="#,##0.00;\-#,##0.00;&quot;–&quot;"/>
    <numFmt numFmtId="170" formatCode="[$-F800]dddd\,\ mmmm\ dd\,\ yyyy"/>
    <numFmt numFmtId="171" formatCode="#,##0.00;\-#,##0.00;\-"/>
  </numFmts>
  <fonts count="17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3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/>
    <xf numFmtId="0" fontId="10" fillId="0" borderId="0"/>
    <xf numFmtId="9" fontId="2" fillId="0" borderId="0" applyFont="0" applyFill="0" applyBorder="0" applyAlignment="0" applyProtection="0"/>
    <xf numFmtId="0" fontId="4" fillId="0" borderId="0"/>
    <xf numFmtId="0" fontId="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</cellStyleXfs>
  <cellXfs count="2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3" fontId="0" fillId="0" borderId="0" xfId="0" applyNumberFormat="1"/>
    <xf numFmtId="0" fontId="5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4" xfId="0" applyFont="1" applyFill="1" applyBorder="1" applyAlignment="1">
      <alignment vertical="center" wrapText="1"/>
    </xf>
    <xf numFmtId="3" fontId="3" fillId="0" borderId="4" xfId="0" applyNumberFormat="1" applyFont="1" applyBorder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3" fontId="5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/>
    </xf>
    <xf numFmtId="164" fontId="5" fillId="0" borderId="1" xfId="2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Border="1"/>
    <xf numFmtId="2" fontId="5" fillId="0" borderId="0" xfId="0" applyNumberFormat="1" applyFont="1"/>
    <xf numFmtId="2" fontId="5" fillId="0" borderId="0" xfId="0" applyNumberFormat="1" applyFont="1" applyBorder="1"/>
    <xf numFmtId="2" fontId="5" fillId="0" borderId="0" xfId="0" applyNumberFormat="1" applyFont="1" applyBorder="1" applyAlignment="1"/>
    <xf numFmtId="4" fontId="5" fillId="0" borderId="0" xfId="0" applyNumberFormat="1" applyFont="1" applyBorder="1" applyAlignment="1">
      <alignment horizontal="right"/>
    </xf>
    <xf numFmtId="164" fontId="5" fillId="0" borderId="0" xfId="2" applyFont="1" applyBorder="1" applyAlignment="1">
      <alignment vertical="center"/>
    </xf>
    <xf numFmtId="165" fontId="5" fillId="0" borderId="0" xfId="0" applyNumberFormat="1" applyFont="1" applyBorder="1"/>
    <xf numFmtId="0" fontId="5" fillId="0" borderId="0" xfId="3" applyFont="1" applyBorder="1" applyAlignment="1">
      <alignment horizontal="center" vertical="center" wrapText="1"/>
    </xf>
    <xf numFmtId="3" fontId="5" fillId="0" borderId="0" xfId="0" applyNumberFormat="1" applyFont="1" applyBorder="1" applyAlignment="1"/>
    <xf numFmtId="164" fontId="5" fillId="0" borderId="0" xfId="1" applyFont="1" applyBorder="1" applyAlignment="1">
      <alignment vertical="center"/>
    </xf>
    <xf numFmtId="2" fontId="5" fillId="0" borderId="0" xfId="0" applyNumberFormat="1" applyFont="1" applyBorder="1" applyAlignment="1">
      <alignment horizontal="right"/>
    </xf>
    <xf numFmtId="4" fontId="5" fillId="0" borderId="0" xfId="0" applyNumberFormat="1" applyFont="1" applyBorder="1"/>
    <xf numFmtId="3" fontId="5" fillId="0" borderId="0" xfId="4" applyNumberFormat="1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164" fontId="5" fillId="0" borderId="1" xfId="2" applyFont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right"/>
    </xf>
    <xf numFmtId="4" fontId="5" fillId="0" borderId="0" xfId="0" applyNumberFormat="1" applyFont="1" applyBorder="1" applyAlignment="1">
      <alignment vertical="center" wrapText="1"/>
    </xf>
    <xf numFmtId="4" fontId="5" fillId="0" borderId="0" xfId="5" applyNumberFormat="1" applyFont="1" applyBorder="1" applyAlignment="1">
      <alignment vertical="center" wrapText="1"/>
    </xf>
    <xf numFmtId="4" fontId="5" fillId="0" borderId="0" xfId="1" applyNumberFormat="1" applyFont="1" applyBorder="1" applyAlignment="1">
      <alignment horizontal="right" vertical="center" wrapText="1"/>
    </xf>
    <xf numFmtId="167" fontId="5" fillId="0" borderId="0" xfId="0" applyNumberFormat="1" applyFont="1" applyBorder="1" applyAlignment="1">
      <alignment vertical="center" wrapText="1"/>
    </xf>
    <xf numFmtId="167" fontId="5" fillId="0" borderId="0" xfId="0" applyNumberFormat="1" applyFont="1" applyFill="1" applyBorder="1" applyAlignment="1">
      <alignment horizontal="right"/>
    </xf>
    <xf numFmtId="4" fontId="5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164" fontId="5" fillId="0" borderId="0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1" fillId="0" borderId="0" xfId="0" applyFont="1" applyAlignment="1"/>
    <xf numFmtId="0" fontId="11" fillId="0" borderId="0" xfId="0" applyFont="1" applyBorder="1" applyAlignment="1"/>
    <xf numFmtId="0" fontId="8" fillId="0" borderId="0" xfId="0" applyFont="1" applyFill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/>
    <xf numFmtId="0" fontId="0" fillId="0" borderId="0" xfId="0" applyFill="1" applyBorder="1" applyAlignment="1"/>
    <xf numFmtId="0" fontId="5" fillId="0" borderId="2" xfId="0" applyFont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wrapText="1" shrinkToFit="1"/>
    </xf>
    <xf numFmtId="0" fontId="5" fillId="0" borderId="14" xfId="0" applyFont="1" applyBorder="1" applyAlignment="1">
      <alignment horizontal="center" vertical="center" wrapText="1"/>
    </xf>
    <xf numFmtId="0" fontId="12" fillId="0" borderId="0" xfId="6" applyFont="1" applyFill="1" applyAlignment="1"/>
    <xf numFmtId="3" fontId="12" fillId="0" borderId="0" xfId="6" applyNumberFormat="1" applyFont="1" applyFill="1" applyAlignment="1"/>
    <xf numFmtId="0" fontId="12" fillId="0" borderId="0" xfId="6" applyFont="1" applyFill="1" applyAlignment="1">
      <alignment horizontal="center"/>
    </xf>
    <xf numFmtId="0" fontId="0" fillId="0" borderId="0" xfId="0" applyFill="1"/>
    <xf numFmtId="14" fontId="0" fillId="0" borderId="0" xfId="0" applyNumberFormat="1" applyFill="1"/>
    <xf numFmtId="3" fontId="0" fillId="0" borderId="0" xfId="0" applyNumberFormat="1" applyFill="1"/>
    <xf numFmtId="4" fontId="0" fillId="0" borderId="0" xfId="0" applyNumberFormat="1" applyFill="1"/>
    <xf numFmtId="0" fontId="12" fillId="0" borderId="0" xfId="6" applyFont="1" applyAlignment="1"/>
    <xf numFmtId="0" fontId="3" fillId="0" borderId="1" xfId="6" applyFont="1" applyBorder="1" applyAlignment="1"/>
    <xf numFmtId="0" fontId="3" fillId="0" borderId="0" xfId="6" applyFont="1" applyBorder="1" applyAlignment="1"/>
    <xf numFmtId="0" fontId="12" fillId="0" borderId="0" xfId="6" applyFont="1" applyBorder="1" applyAlignment="1"/>
    <xf numFmtId="0" fontId="5" fillId="0" borderId="15" xfId="0" applyFont="1" applyBorder="1" applyAlignment="1">
      <alignment horizontal="center" wrapText="1"/>
    </xf>
    <xf numFmtId="0" fontId="12" fillId="0" borderId="0" xfId="6" applyFont="1" applyAlignment="1">
      <alignment wrapText="1"/>
    </xf>
    <xf numFmtId="0" fontId="3" fillId="0" borderId="0" xfId="0" applyFont="1" applyFill="1" applyAlignment="1">
      <alignment wrapText="1"/>
    </xf>
    <xf numFmtId="4" fontId="12" fillId="0" borderId="0" xfId="6" applyNumberFormat="1" applyFont="1" applyAlignment="1"/>
    <xf numFmtId="0" fontId="5" fillId="0" borderId="3" xfId="0" applyFont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0" fillId="0" borderId="8" xfId="0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49" fontId="4" fillId="0" borderId="15" xfId="8" applyNumberFormat="1" applyFont="1" applyFill="1" applyBorder="1" applyAlignment="1">
      <alignment horizontal="center" vertical="center" wrapText="1"/>
    </xf>
    <xf numFmtId="170" fontId="4" fillId="0" borderId="15" xfId="8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168" fontId="4" fillId="0" borderId="1" xfId="8" applyNumberFormat="1" applyFont="1" applyFill="1" applyBorder="1" applyAlignment="1">
      <alignment horizontal="right" vertical="center"/>
    </xf>
    <xf numFmtId="2" fontId="4" fillId="0" borderId="8" xfId="0" applyNumberFormat="1" applyFont="1" applyFill="1" applyBorder="1" applyAlignment="1">
      <alignment wrapText="1" shrinkToFit="1"/>
    </xf>
    <xf numFmtId="2" fontId="4" fillId="0" borderId="0" xfId="0" applyNumberFormat="1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right" wrapText="1" shrinkToFit="1"/>
    </xf>
    <xf numFmtId="0" fontId="4" fillId="0" borderId="6" xfId="0" applyFont="1" applyFill="1" applyBorder="1" applyAlignment="1">
      <alignment horizontal="center" vertical="center"/>
    </xf>
    <xf numFmtId="3" fontId="5" fillId="0" borderId="8" xfId="0" applyNumberFormat="1" applyFont="1" applyBorder="1" applyAlignment="1">
      <alignment wrapText="1"/>
    </xf>
    <xf numFmtId="0" fontId="4" fillId="0" borderId="0" xfId="0" applyFont="1"/>
    <xf numFmtId="0" fontId="4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8" applyFont="1" applyFill="1" applyBorder="1" applyAlignment="1">
      <alignment horizontal="center" vertical="center" wrapText="1"/>
    </xf>
    <xf numFmtId="0" fontId="4" fillId="0" borderId="0" xfId="7" applyFont="1" applyFill="1" applyBorder="1" applyAlignment="1">
      <alignment wrapText="1"/>
    </xf>
    <xf numFmtId="0" fontId="4" fillId="0" borderId="0" xfId="7" applyFont="1" applyFill="1" applyAlignment="1">
      <alignment wrapText="1"/>
    </xf>
    <xf numFmtId="0" fontId="13" fillId="0" borderId="0" xfId="8" applyFont="1" applyFill="1"/>
    <xf numFmtId="0" fontId="4" fillId="0" borderId="1" xfId="7" applyFont="1" applyFill="1" applyBorder="1" applyAlignment="1">
      <alignment vertical="center"/>
    </xf>
    <xf numFmtId="3" fontId="4" fillId="0" borderId="1" xfId="7" applyNumberFormat="1" applyFont="1" applyFill="1" applyBorder="1" applyAlignment="1">
      <alignment horizontal="right" vertical="center"/>
    </xf>
    <xf numFmtId="0" fontId="3" fillId="0" borderId="0" xfId="7" applyFont="1" applyFill="1" applyBorder="1" applyAlignment="1"/>
    <xf numFmtId="3" fontId="3" fillId="0" borderId="0" xfId="7" applyNumberFormat="1" applyFont="1" applyFill="1" applyBorder="1" applyAlignment="1"/>
    <xf numFmtId="10" fontId="3" fillId="0" borderId="0" xfId="5" applyNumberFormat="1" applyFont="1" applyFill="1" applyBorder="1" applyAlignment="1"/>
    <xf numFmtId="0" fontId="4" fillId="0" borderId="1" xfId="8" applyFont="1" applyFill="1" applyBorder="1" applyAlignment="1">
      <alignment vertical="center" wrapText="1"/>
    </xf>
    <xf numFmtId="10" fontId="4" fillId="0" borderId="0" xfId="5" applyNumberFormat="1" applyFont="1" applyFill="1" applyBorder="1" applyAlignment="1"/>
    <xf numFmtId="0" fontId="4" fillId="0" borderId="1" xfId="7" applyFont="1" applyFill="1" applyBorder="1" applyAlignment="1">
      <alignment vertical="center" wrapText="1"/>
    </xf>
    <xf numFmtId="0" fontId="4" fillId="0" borderId="0" xfId="7" applyFont="1" applyFill="1" applyBorder="1" applyAlignment="1"/>
    <xf numFmtId="3" fontId="4" fillId="0" borderId="0" xfId="7" applyNumberFormat="1" applyFont="1" applyFill="1" applyBorder="1" applyAlignment="1"/>
    <xf numFmtId="10" fontId="4" fillId="0" borderId="0" xfId="5" applyNumberFormat="1" applyFont="1" applyFill="1" applyAlignment="1"/>
    <xf numFmtId="164" fontId="5" fillId="0" borderId="1" xfId="2" applyFont="1" applyBorder="1" applyAlignment="1">
      <alignment horizontal="left" vertical="center" wrapText="1"/>
    </xf>
    <xf numFmtId="164" fontId="4" fillId="0" borderId="1" xfId="2" applyFont="1" applyBorder="1" applyAlignment="1">
      <alignment horizontal="left" vertical="center" wrapText="1"/>
    </xf>
    <xf numFmtId="164" fontId="5" fillId="0" borderId="1" xfId="2" applyFont="1" applyFill="1" applyBorder="1" applyAlignment="1">
      <alignment horizontal="left" vertical="center" wrapText="1"/>
    </xf>
    <xf numFmtId="164" fontId="4" fillId="0" borderId="1" xfId="2" applyFont="1" applyFill="1" applyBorder="1" applyAlignment="1">
      <alignment horizontal="left" vertical="center" wrapText="1"/>
    </xf>
    <xf numFmtId="169" fontId="4" fillId="0" borderId="1" xfId="8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4" fontId="4" fillId="0" borderId="1" xfId="8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3" fontId="4" fillId="2" borderId="1" xfId="0" applyNumberFormat="1" applyFont="1" applyFill="1" applyBorder="1" applyAlignment="1">
      <alignment vertical="center"/>
    </xf>
    <xf numFmtId="164" fontId="4" fillId="0" borderId="5" xfId="2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 applyAlignment="1">
      <alignment vertical="center"/>
    </xf>
    <xf numFmtId="2" fontId="4" fillId="0" borderId="1" xfId="2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right" vertical="center"/>
    </xf>
    <xf numFmtId="3" fontId="9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Fill="1"/>
    <xf numFmtId="0" fontId="4" fillId="0" borderId="8" xfId="0" applyFont="1" applyFill="1" applyBorder="1" applyAlignment="1">
      <alignment wrapText="1"/>
    </xf>
    <xf numFmtId="0" fontId="4" fillId="0" borderId="0" xfId="0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1" xfId="2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/>
    </xf>
    <xf numFmtId="2" fontId="2" fillId="0" borderId="0" xfId="0" applyNumberFormat="1" applyFont="1" applyFill="1"/>
    <xf numFmtId="3" fontId="4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horizontal="right" vertical="center"/>
    </xf>
    <xf numFmtId="166" fontId="5" fillId="0" borderId="0" xfId="5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vertical="center" wrapText="1"/>
    </xf>
    <xf numFmtId="0" fontId="4" fillId="0" borderId="3" xfId="0" applyFont="1" applyBorder="1" applyAlignment="1">
      <alignment horizontal="right" vertical="justify" wrapText="1"/>
    </xf>
    <xf numFmtId="171" fontId="4" fillId="0" borderId="1" xfId="0" applyNumberFormat="1" applyFont="1" applyBorder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4" fillId="0" borderId="1" xfId="8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center" vertical="center" wrapText="1"/>
    </xf>
    <xf numFmtId="0" fontId="16" fillId="0" borderId="5" xfId="8" applyFont="1" applyFill="1" applyBorder="1" applyAlignment="1">
      <alignment horizontal="center" vertical="center" wrapText="1"/>
    </xf>
    <xf numFmtId="0" fontId="16" fillId="0" borderId="2" xfId="8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right" wrapText="1"/>
    </xf>
    <xf numFmtId="0" fontId="0" fillId="0" borderId="8" xfId="0" applyFill="1" applyBorder="1" applyAlignment="1">
      <alignment horizontal="right" wrapText="1"/>
    </xf>
    <xf numFmtId="0" fontId="4" fillId="0" borderId="5" xfId="8" applyFont="1" applyFill="1" applyBorder="1" applyAlignment="1">
      <alignment horizontal="center" vertical="center" wrapText="1"/>
    </xf>
    <xf numFmtId="0" fontId="4" fillId="0" borderId="2" xfId="8" applyFont="1" applyFill="1" applyBorder="1" applyAlignment="1">
      <alignment horizontal="center" vertical="center" wrapText="1"/>
    </xf>
    <xf numFmtId="0" fontId="4" fillId="0" borderId="15" xfId="8" applyFont="1" applyFill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4" fillId="0" borderId="3" xfId="8" applyFont="1" applyFill="1" applyBorder="1" applyAlignment="1">
      <alignment horizontal="left" vertical="distributed" wrapText="1"/>
    </xf>
    <xf numFmtId="0" fontId="4" fillId="0" borderId="9" xfId="8" applyFont="1" applyFill="1" applyBorder="1" applyAlignment="1">
      <alignment horizontal="left" vertical="distributed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8" fillId="2" borderId="0" xfId="2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5" fillId="0" borderId="8" xfId="2" applyFont="1" applyBorder="1" applyAlignment="1">
      <alignment horizontal="right" vertical="center" wrapText="1"/>
    </xf>
    <xf numFmtId="0" fontId="0" fillId="0" borderId="8" xfId="0" applyBorder="1" applyAlignment="1">
      <alignment horizontal="right" wrapText="1"/>
    </xf>
    <xf numFmtId="0" fontId="5" fillId="0" borderId="8" xfId="0" applyFont="1" applyBorder="1" applyAlignment="1">
      <alignment horizontal="right" wrapText="1"/>
    </xf>
    <xf numFmtId="0" fontId="0" fillId="0" borderId="8" xfId="0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5" fillId="0" borderId="5" xfId="6" applyFont="1" applyBorder="1" applyAlignment="1">
      <alignment horizontal="center" vertical="center" wrapText="1"/>
    </xf>
    <xf numFmtId="0" fontId="5" fillId="0" borderId="7" xfId="6" applyFont="1" applyBorder="1" applyAlignment="1">
      <alignment horizontal="center" vertical="center" wrapText="1"/>
    </xf>
    <xf numFmtId="0" fontId="5" fillId="0" borderId="2" xfId="6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5" fillId="0" borderId="0" xfId="0" applyFont="1" applyFill="1" applyBorder="1" applyAlignment="1">
      <alignment horizontal="right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justify" wrapText="1"/>
    </xf>
    <xf numFmtId="0" fontId="13" fillId="0" borderId="10" xfId="0" applyFont="1" applyBorder="1" applyAlignment="1">
      <alignment horizontal="left" vertical="justify" wrapText="1"/>
    </xf>
    <xf numFmtId="0" fontId="13" fillId="0" borderId="7" xfId="0" applyFont="1" applyBorder="1"/>
    <xf numFmtId="0" fontId="13" fillId="0" borderId="2" xfId="0" applyFont="1" applyBorder="1"/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wrapText="1"/>
    </xf>
    <xf numFmtId="0" fontId="4" fillId="0" borderId="5" xfId="6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justify" wrapText="1"/>
    </xf>
    <xf numFmtId="0" fontId="13" fillId="0" borderId="10" xfId="0" applyFont="1" applyBorder="1" applyAlignment="1">
      <alignment horizontal="right" vertical="justify" wrapText="1"/>
    </xf>
    <xf numFmtId="164" fontId="3" fillId="0" borderId="0" xfId="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center" vertic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1" fontId="9" fillId="0" borderId="5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0" fontId="3" fillId="0" borderId="0" xfId="2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8" xfId="0" applyBorder="1" applyAlignment="1"/>
    <xf numFmtId="164" fontId="3" fillId="0" borderId="11" xfId="2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13" xfId="0" applyFill="1" applyBorder="1" applyAlignment="1"/>
    <xf numFmtId="0" fontId="5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wrapText="1"/>
    </xf>
    <xf numFmtId="3" fontId="3" fillId="0" borderId="0" xfId="2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5" fillId="0" borderId="0" xfId="0" applyFont="1" applyBorder="1" applyAlignment="1">
      <alignment horizontal="right" wrapText="1"/>
    </xf>
  </cellXfs>
  <cellStyles count="63">
    <cellStyle name="Comma" xfId="1" builtinId="3"/>
    <cellStyle name="Comma_УПФ0603" xfId="2"/>
    <cellStyle name="Normal" xfId="0" builtinId="0"/>
    <cellStyle name="Normal 14" xfId="30"/>
    <cellStyle name="Normal 15" xfId="33"/>
    <cellStyle name="Normal 16" xfId="36"/>
    <cellStyle name="Normal 18" xfId="41"/>
    <cellStyle name="Normal 19" xfId="44"/>
    <cellStyle name="Normal 2 10" xfId="45"/>
    <cellStyle name="Normal 2 11" xfId="48"/>
    <cellStyle name="Normal 2 12" xfId="51"/>
    <cellStyle name="Normal 2 13" xfId="54"/>
    <cellStyle name="Normal 2 14" xfId="56"/>
    <cellStyle name="Normal 2 15" xfId="58"/>
    <cellStyle name="Normal 2 16" xfId="60"/>
    <cellStyle name="Normal 2 17" xfId="62"/>
    <cellStyle name="Normal 2 2" xfId="8"/>
    <cellStyle name="Normal 2 2 2" xfId="9"/>
    <cellStyle name="Normal 2 2 2 2" xfId="17"/>
    <cellStyle name="Normal 2 3" xfId="26"/>
    <cellStyle name="Normal 2 4" xfId="28"/>
    <cellStyle name="Normal 2 5" xfId="31"/>
    <cellStyle name="Normal 2 6" xfId="34"/>
    <cellStyle name="Normal 2 7" xfId="37"/>
    <cellStyle name="Normal 2 8" xfId="39"/>
    <cellStyle name="Normal 2 9" xfId="42"/>
    <cellStyle name="Normal 20" xfId="47"/>
    <cellStyle name="Normal 21" xfId="50"/>
    <cellStyle name="Normal 22" xfId="53"/>
    <cellStyle name="Normal 3" xfId="10"/>
    <cellStyle name="Normal 3 2" xfId="18"/>
    <cellStyle name="Normal 4" xfId="11"/>
    <cellStyle name="Normal 4 2" xfId="19"/>
    <cellStyle name="Normal 5" xfId="12"/>
    <cellStyle name="Normal 5 2" xfId="20"/>
    <cellStyle name="Normal 6" xfId="13"/>
    <cellStyle name="Normal 6 2" xfId="21"/>
    <cellStyle name="Normal 79" xfId="14"/>
    <cellStyle name="Normal 79 2" xfId="22"/>
    <cellStyle name="Normal 8" xfId="15"/>
    <cellStyle name="Normal 8 2" xfId="23"/>
    <cellStyle name="Normal 9" xfId="24"/>
    <cellStyle name="Normal_Gragh_02_U" xfId="3"/>
    <cellStyle name="Normal_Graph_1_3" xfId="6"/>
    <cellStyle name="Normal_Graph_1_3 2" xfId="7"/>
    <cellStyle name="Normal_Таблица №2-ОФ" xfId="4"/>
    <cellStyle name="Percent" xfId="5" builtinId="5"/>
    <cellStyle name="Percent 2 10" xfId="43"/>
    <cellStyle name="Percent 2 11" xfId="46"/>
    <cellStyle name="Percent 2 12" xfId="49"/>
    <cellStyle name="Percent 2 13" xfId="52"/>
    <cellStyle name="Percent 2 14" xfId="55"/>
    <cellStyle name="Percent 2 15" xfId="57"/>
    <cellStyle name="Percent 2 16" xfId="59"/>
    <cellStyle name="Percent 2 17" xfId="61"/>
    <cellStyle name="Percent 2 2" xfId="16"/>
    <cellStyle name="Percent 2 3" xfId="27"/>
    <cellStyle name="Percent 2 4" xfId="25"/>
    <cellStyle name="Percent 2 5" xfId="29"/>
    <cellStyle name="Percent 2 6" xfId="32"/>
    <cellStyle name="Percent 2 7" xfId="35"/>
    <cellStyle name="Percent 2 8" xfId="38"/>
    <cellStyle name="Percent 2 9" xfId="4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Pension Insurance Companies by Number of Members in the Supplementary Pension Funds under Management as of 30.06.202</a:t>
            </a:r>
            <a:r>
              <a:rPr lang="en-US"/>
              <a:t>4</a:t>
            </a:r>
            <a:endParaRPr lang="en-GB"/>
          </a:p>
        </c:rich>
      </c:tx>
      <c:layout>
        <c:manualLayout>
          <c:xMode val="edge"/>
          <c:yMode val="edge"/>
          <c:x val="0.1209927611168562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26197862805918"/>
          <c:y val="0.40677966101694957"/>
          <c:w val="0.52912788693553969"/>
          <c:h val="0.34519774011299426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9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5A1-4A85-9B69-A1867E4AC062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5A1-4A85-9B69-A1867E4AC062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5A1-4A85-9B69-A1867E4AC062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5A1-4A85-9B69-A1867E4AC062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5A1-4A85-9B69-A1867E4AC062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5A1-4A85-9B69-A1867E4AC062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F5A1-4A85-9B69-A1867E4AC062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5A1-4A85-9B69-A1867E4AC062}"/>
              </c:ext>
            </c:extLst>
          </c:dPt>
          <c:dLbls>
            <c:dLbl>
              <c:idx val="0"/>
              <c:layout>
                <c:manualLayout>
                  <c:x val="1.7131317737299378E-2"/>
                  <c:y val="-2.90432848436318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5A1-4A85-9B69-A1867E4AC062}"/>
                </c:ext>
              </c:extLst>
            </c:dLbl>
            <c:dLbl>
              <c:idx val="1"/>
              <c:layout>
                <c:manualLayout>
                  <c:x val="2.5362039155653628E-2"/>
                  <c:y val="2.3509764669246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5A1-4A85-9B69-A1867E4AC062}"/>
                </c:ext>
              </c:extLst>
            </c:dLbl>
            <c:dLbl>
              <c:idx val="2"/>
              <c:layout>
                <c:manualLayout>
                  <c:x val="-8.5414532593973941E-2"/>
                  <c:y val="4.05149695271141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A1-4A85-9B69-A1867E4AC062}"/>
                </c:ext>
              </c:extLst>
            </c:dLbl>
            <c:dLbl>
              <c:idx val="3"/>
              <c:layout>
                <c:manualLayout>
                  <c:x val="-1.3840896568383982E-2"/>
                  <c:y val="3.46762756350371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5A1-4A85-9B69-A1867E4AC062}"/>
                </c:ext>
              </c:extLst>
            </c:dLbl>
            <c:dLbl>
              <c:idx val="4"/>
              <c:layout>
                <c:manualLayout>
                  <c:x val="-2.997467612308545E-2"/>
                  <c:y val="-4.2923617598647733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A1-4A85-9B69-A1867E4AC062}"/>
                </c:ext>
              </c:extLst>
            </c:dLbl>
            <c:dLbl>
              <c:idx val="5"/>
              <c:layout>
                <c:manualLayout>
                  <c:x val="-1.4977349651355628E-2"/>
                  <c:y val="-4.14956181324792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5A1-4A85-9B69-A1867E4AC062}"/>
                </c:ext>
              </c:extLst>
            </c:dLbl>
            <c:dLbl>
              <c:idx val="6"/>
              <c:layout>
                <c:manualLayout>
                  <c:x val="-9.7291338582677165E-3"/>
                  <c:y val="-7.70058242363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A1-4A85-9B69-A1867E4AC062}"/>
                </c:ext>
              </c:extLst>
            </c:dLbl>
            <c:dLbl>
              <c:idx val="7"/>
              <c:layout>
                <c:manualLayout>
                  <c:x val="-4.3905665732064121E-2"/>
                  <c:y val="-0.115986391727093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5A1-4A85-9B69-A1867E4AC062}"/>
                </c:ext>
              </c:extLst>
            </c:dLbl>
            <c:dLbl>
              <c:idx val="8"/>
              <c:layout>
                <c:manualLayout>
                  <c:x val="8.9295336410811291E-2"/>
                  <c:y val="-0.1082253627169940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A1-4A85-9B69-A1867E4AC062}"/>
                </c:ext>
              </c:extLst>
            </c:dLbl>
            <c:dLbl>
              <c:idx val="9"/>
              <c:layout>
                <c:manualLayout>
                  <c:x val="9.6112056807631213E-2"/>
                  <c:y val="-6.291692511678244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636-4E5D-9B50-7DD182BFA14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№1.2.1-PF'!$A$4:$A$13</c:f>
              <c:strCache>
                <c:ptCount val="10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"PIC UBB" PLC </c:v>
                </c:pt>
                <c:pt idx="5">
                  <c:v>PIC "CCB-SILA" 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"PENSIONNOOSIGURITELEN INSTITUT" PLC</c:v>
                </c:pt>
                <c:pt idx="9">
                  <c:v>"PAC DALLBOGG: LIFE AND HEALTH" EAD</c:v>
                </c:pt>
              </c:strCache>
            </c:strRef>
          </c:cat>
          <c:val>
            <c:numRef>
              <c:f>'Table №1.2.1-PF'!$F$4:$F$13</c:f>
              <c:numCache>
                <c:formatCode>0.00</c:formatCode>
                <c:ptCount val="10"/>
                <c:pt idx="0">
                  <c:v>24.674811174115408</c:v>
                </c:pt>
                <c:pt idx="1">
                  <c:v>8.8605229433900661</c:v>
                </c:pt>
                <c:pt idx="2">
                  <c:v>19.734606120315942</c:v>
                </c:pt>
                <c:pt idx="3">
                  <c:v>20.335901851251297</c:v>
                </c:pt>
                <c:pt idx="4">
                  <c:v>9.3237180562884152</c:v>
                </c:pt>
                <c:pt idx="5">
                  <c:v>8.0901264413035641</c:v>
                </c:pt>
                <c:pt idx="6">
                  <c:v>4.0252139874438457</c:v>
                </c:pt>
                <c:pt idx="7">
                  <c:v>2.7142907925573416</c:v>
                </c:pt>
                <c:pt idx="8">
                  <c:v>1.6883664428605216</c:v>
                </c:pt>
                <c:pt idx="9">
                  <c:v>0.55244219047359933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5A1-4A85-9B69-A1867E4AC06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 Pension Insurance Companies by Net Assets of the Supplementary Pension Funds under Management as of 30.06.202</a:t>
            </a:r>
            <a:r>
              <a:rPr lang="en-US"/>
              <a:t>4</a:t>
            </a:r>
            <a:endParaRPr lang="en-GB"/>
          </a:p>
        </c:rich>
      </c:tx>
      <c:layout>
        <c:manualLayout>
          <c:xMode val="edge"/>
          <c:yMode val="edge"/>
          <c:x val="0.10031023784901758"/>
          <c:y val="4.745762711864416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027231988969339"/>
          <c:y val="0.42203389830508481"/>
          <c:w val="0.58772836952774832"/>
          <c:h val="0.3807909604519774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0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DD1-4AF5-8258-D30E919DEFDB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DD1-4AF5-8258-D30E919DEFDB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DD1-4AF5-8258-D30E919DEFDB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DD1-4AF5-8258-D30E919DEFDB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DD1-4AF5-8258-D30E919DEFDB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DD1-4AF5-8258-D30E919DEFDB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DD1-4AF5-8258-D30E919DEFDB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DD1-4AF5-8258-D30E919DEFDB}"/>
              </c:ext>
            </c:extLst>
          </c:dPt>
          <c:dLbls>
            <c:dLbl>
              <c:idx val="0"/>
              <c:layout>
                <c:manualLayout>
                  <c:x val="2.3309150149334781E-2"/>
                  <c:y val="-6.42933271125012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DD1-4AF5-8258-D30E919DEFDB}"/>
                </c:ext>
              </c:extLst>
            </c:dLbl>
            <c:dLbl>
              <c:idx val="1"/>
              <c:layout>
                <c:manualLayout>
                  <c:x val="4.8444875104158951E-3"/>
                  <c:y val="4.7623470794964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D1-4AF5-8258-D30E919DEFDB}"/>
                </c:ext>
              </c:extLst>
            </c:dLbl>
            <c:dLbl>
              <c:idx val="2"/>
              <c:layout>
                <c:manualLayout>
                  <c:x val="-8.0903353988714177E-2"/>
                  <c:y val="4.851247831309227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D1-4AF5-8258-D30E919DEFDB}"/>
                </c:ext>
              </c:extLst>
            </c:dLbl>
            <c:dLbl>
              <c:idx val="3"/>
              <c:layout>
                <c:manualLayout>
                  <c:x val="-9.1824431977026808E-3"/>
                  <c:y val="4.79919925263579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D1-4AF5-8258-D30E919DEFDB}"/>
                </c:ext>
              </c:extLst>
            </c:dLbl>
            <c:dLbl>
              <c:idx val="4"/>
              <c:layout>
                <c:manualLayout>
                  <c:x val="-1.468100872085922E-2"/>
                  <c:y val="2.106321455580766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D1-4AF5-8258-D30E919DEFDB}"/>
                </c:ext>
              </c:extLst>
            </c:dLbl>
            <c:dLbl>
              <c:idx val="5"/>
              <c:layout>
                <c:manualLayout>
                  <c:x val="-3.6699427566383613E-2"/>
                  <c:y val="-2.58653854708839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D1-4AF5-8258-D30E919DEFDB}"/>
                </c:ext>
              </c:extLst>
            </c:dLbl>
            <c:dLbl>
              <c:idx val="6"/>
              <c:layout>
                <c:manualLayout>
                  <c:x val="-5.1435318258433831E-2"/>
                  <c:y val="-5.02967213844033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D1-4AF5-8258-D30E919DEFDB}"/>
                </c:ext>
              </c:extLst>
            </c:dLbl>
            <c:dLbl>
              <c:idx val="7"/>
              <c:layout>
                <c:manualLayout>
                  <c:x val="-4.5321552065994079E-2"/>
                  <c:y val="-0.1045519483072728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DD1-4AF5-8258-D30E919DEFDB}"/>
                </c:ext>
              </c:extLst>
            </c:dLbl>
            <c:dLbl>
              <c:idx val="8"/>
              <c:layout>
                <c:manualLayout>
                  <c:x val="2.3605981158625378E-2"/>
                  <c:y val="-0.1589829078327971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D1-4AF5-8258-D30E919DEFDB}"/>
                </c:ext>
              </c:extLst>
            </c:dLbl>
            <c:dLbl>
              <c:idx val="9"/>
              <c:layout>
                <c:manualLayout>
                  <c:x val="9.6791902502191676E-2"/>
                  <c:y val="-4.08069248587224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1D5-41DF-9EA7-95BA26FD35A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№2.2.1-PF '!$A$4:$A$13</c:f>
              <c:strCache>
                <c:ptCount val="10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"PIC UBB" PLC </c:v>
                </c:pt>
                <c:pt idx="5">
                  <c:v>PIC "CCB-SILA" 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 INSURANCE INSTITUTE" PLC</c:v>
                </c:pt>
                <c:pt idx="9">
                  <c:v>"PAC DALLBOGG: LIFE AND HEALTH" EAD</c:v>
                </c:pt>
              </c:strCache>
            </c:strRef>
          </c:cat>
          <c:val>
            <c:numRef>
              <c:f>'Table №2.2.1-PF '!$F$4:$F$13</c:f>
              <c:numCache>
                <c:formatCode>#,##0.00</c:formatCode>
                <c:ptCount val="10"/>
                <c:pt idx="0">
                  <c:v>24.408041769165788</c:v>
                </c:pt>
                <c:pt idx="1">
                  <c:v>8.7412937688926249</c:v>
                </c:pt>
                <c:pt idx="2">
                  <c:v>20.197439329556193</c:v>
                </c:pt>
                <c:pt idx="3">
                  <c:v>20.380116589196373</c:v>
                </c:pt>
                <c:pt idx="4">
                  <c:v>11.950065205853271</c:v>
                </c:pt>
                <c:pt idx="5">
                  <c:v>8.9342939836898125</c:v>
                </c:pt>
                <c:pt idx="6">
                  <c:v>2.4094094590401367</c:v>
                </c:pt>
                <c:pt idx="7">
                  <c:v>1.6349600502042161</c:v>
                </c:pt>
                <c:pt idx="8">
                  <c:v>1.0046171430282045</c:v>
                </c:pt>
                <c:pt idx="9">
                  <c:v>0.3397627013733801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D1-4AF5-8258-D30E919DEFDB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Number of  Insured Person by Type of  Pension Insurance Fund as of </a:t>
            </a:r>
            <a:r>
              <a:rPr lang="bg-BG" baseline="0"/>
              <a:t> 30.</a:t>
            </a:r>
            <a:r>
              <a:rPr lang="bg-BG"/>
              <a:t>06.202</a:t>
            </a:r>
            <a:r>
              <a:rPr lang="en-US"/>
              <a:t>4</a:t>
            </a:r>
            <a:r>
              <a:rPr lang="bg-BG"/>
              <a:t> </a:t>
            </a: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1551189245087902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2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649431230610154"/>
          <c:y val="0.24406779661016967"/>
          <c:w val="0.66597724922440615"/>
          <c:h val="0.60169491525423802"/>
        </c:manualLayout>
      </c:layout>
      <c:pie3DChart>
        <c:varyColors val="1"/>
        <c:ser>
          <c:idx val="0"/>
          <c:order val="0"/>
          <c:explosion val="45"/>
          <c:dPt>
            <c:idx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0-21E1-4EB4-ADCA-A757B80C51F7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21E1-4EB4-ADCA-A757B80C51F7}"/>
              </c:ext>
            </c:extLst>
          </c:dPt>
          <c:dPt>
            <c:idx val="2"/>
            <c:bubble3D val="0"/>
            <c:explosion val="11"/>
            <c:extLst>
              <c:ext xmlns:c16="http://schemas.microsoft.com/office/drawing/2014/chart" uri="{C3380CC4-5D6E-409C-BE32-E72D297353CC}">
                <c16:uniqueId val="{00000002-21E1-4EB4-ADCA-A757B80C51F7}"/>
              </c:ext>
            </c:extLst>
          </c:dPt>
          <c:dPt>
            <c:idx val="3"/>
            <c:bubble3D val="0"/>
            <c:explosion val="24"/>
            <c:extLst>
              <c:ext xmlns:c16="http://schemas.microsoft.com/office/drawing/2014/chart" uri="{C3380CC4-5D6E-409C-BE32-E72D297353CC}">
                <c16:uniqueId val="{00000003-21E1-4EB4-ADCA-A757B80C51F7}"/>
              </c:ext>
            </c:extLst>
          </c:dPt>
          <c:dLbls>
            <c:dLbl>
              <c:idx val="0"/>
              <c:layout>
                <c:manualLayout>
                  <c:x val="5.2395725611857978E-2"/>
                  <c:y val="6.7796610169491541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1E1-4EB4-ADCA-A757B80C51F7}"/>
                </c:ext>
              </c:extLst>
            </c:dLbl>
            <c:dLbl>
              <c:idx val="1"/>
              <c:layout>
                <c:manualLayout>
                  <c:x val="-2.3440193036883834E-2"/>
                  <c:y val="0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1E1-4EB4-ADCA-A757B80C51F7}"/>
                </c:ext>
              </c:extLst>
            </c:dLbl>
            <c:dLbl>
              <c:idx val="2"/>
              <c:layout>
                <c:manualLayout>
                  <c:x val="-1.7915829486831437E-2"/>
                  <c:y val="-6.30392413702339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1E1-4EB4-ADCA-A757B80C51F7}"/>
                </c:ext>
              </c:extLst>
            </c:dLbl>
            <c:dLbl>
              <c:idx val="3"/>
              <c:layout>
                <c:manualLayout>
                  <c:x val="2.0682523267838669E-2"/>
                  <c:y val="-4.2937853107344631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E1-4EB4-ADCA-A757B80C51F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№1.2.1-PF'!$B$3:$E$3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№1.2.1-PF'!$B$15:$E$15</c:f>
              <c:numCache>
                <c:formatCode>0.00</c:formatCode>
                <c:ptCount val="4"/>
                <c:pt idx="0">
                  <c:v>80.543779623664889</c:v>
                </c:pt>
                <c:pt idx="1">
                  <c:v>6.5521335790838533</c:v>
                </c:pt>
                <c:pt idx="2">
                  <c:v>12.707620099776406</c:v>
                </c:pt>
                <c:pt idx="3">
                  <c:v>0.19646669747484788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E1-4EB4-ADCA-A757B80C51F7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Net Assets by Type of Pension Insurance Fund as of </a:t>
            </a:r>
            <a:r>
              <a:rPr lang="bg-BG"/>
              <a:t> 30.06.202</a:t>
            </a:r>
            <a:r>
              <a:rPr lang="en-US"/>
              <a:t>4</a:t>
            </a:r>
            <a:endParaRPr lang="en-GB"/>
          </a:p>
        </c:rich>
      </c:tx>
      <c:layout>
        <c:manualLayout>
          <c:xMode val="edge"/>
          <c:yMode val="edge"/>
          <c:x val="0.2099276111685625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236814891416754"/>
          <c:y val="0.30508474576271244"/>
          <c:w val="0.73526370217166459"/>
          <c:h val="0.47966101694915281"/>
        </c:manualLayout>
      </c:layout>
      <c:pie3DChart>
        <c:varyColors val="1"/>
        <c:ser>
          <c:idx val="0"/>
          <c:order val="0"/>
          <c:explosion val="54"/>
          <c:dPt>
            <c:idx val="0"/>
            <c:bubble3D val="0"/>
            <c:explosion val="41"/>
            <c:extLst>
              <c:ext xmlns:c16="http://schemas.microsoft.com/office/drawing/2014/chart" uri="{C3380CC4-5D6E-409C-BE32-E72D297353CC}">
                <c16:uniqueId val="{00000000-0A2F-43F2-B391-144E6E202E89}"/>
              </c:ext>
            </c:extLst>
          </c:dPt>
          <c:dPt>
            <c:idx val="1"/>
            <c:bubble3D val="0"/>
            <c:explosion val="12"/>
            <c:extLst>
              <c:ext xmlns:c16="http://schemas.microsoft.com/office/drawing/2014/chart" uri="{C3380CC4-5D6E-409C-BE32-E72D297353CC}">
                <c16:uniqueId val="{00000001-0A2F-43F2-B391-144E6E202E89}"/>
              </c:ext>
            </c:extLst>
          </c:dPt>
          <c:dPt>
            <c:idx val="2"/>
            <c:bubble3D val="0"/>
            <c:explosion val="32"/>
            <c:extLst>
              <c:ext xmlns:c16="http://schemas.microsoft.com/office/drawing/2014/chart" uri="{C3380CC4-5D6E-409C-BE32-E72D297353CC}">
                <c16:uniqueId val="{00000002-0A2F-43F2-B391-144E6E202E89}"/>
              </c:ext>
            </c:extLst>
          </c:dPt>
          <c:dPt>
            <c:idx val="3"/>
            <c:bubble3D val="0"/>
            <c:explosion val="41"/>
            <c:extLst>
              <c:ext xmlns:c16="http://schemas.microsoft.com/office/drawing/2014/chart" uri="{C3380CC4-5D6E-409C-BE32-E72D297353CC}">
                <c16:uniqueId val="{00000003-0A2F-43F2-B391-144E6E202E89}"/>
              </c:ext>
            </c:extLst>
          </c:dPt>
          <c:dLbls>
            <c:dLbl>
              <c:idx val="0"/>
              <c:layout>
                <c:manualLayout>
                  <c:x val="3.9793826185377294E-2"/>
                  <c:y val="3.75041594376974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A2F-43F2-B391-144E6E202E89}"/>
                </c:ext>
              </c:extLst>
            </c:dLbl>
            <c:dLbl>
              <c:idx val="1"/>
              <c:layout>
                <c:manualLayout>
                  <c:x val="-5.6931006685177775E-2"/>
                  <c:y val="-3.40225098981271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2F-43F2-B391-144E6E202E89}"/>
                </c:ext>
              </c:extLst>
            </c:dLbl>
            <c:dLbl>
              <c:idx val="2"/>
              <c:layout>
                <c:manualLayout>
                  <c:x val="-1.099398252571065E-2"/>
                  <c:y val="-4.0694336936696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A2F-43F2-B391-144E6E202E89}"/>
                </c:ext>
              </c:extLst>
            </c:dLbl>
            <c:dLbl>
              <c:idx val="3"/>
              <c:layout>
                <c:manualLayout>
                  <c:x val="2.0675210426282922E-2"/>
                  <c:y val="-3.6286297855637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2F-43F2-B391-144E6E202E8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№2.2.1-PF 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№2.2.1-PF '!$B$15:$E$15</c:f>
              <c:numCache>
                <c:formatCode>#,##0.00</c:formatCode>
                <c:ptCount val="4"/>
                <c:pt idx="0">
                  <c:v>87.241596156639332</c:v>
                </c:pt>
                <c:pt idx="1">
                  <c:v>6.7298875135478626</c:v>
                </c:pt>
                <c:pt idx="2">
                  <c:v>5.9555194518762988</c:v>
                </c:pt>
                <c:pt idx="3">
                  <c:v>7.2996877936505528E-2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2F-43F2-B391-144E6E202E89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0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38" workbookViewId="0" zoomToFit="1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0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0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26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10915650"/>
          <a:ext cx="3590925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5437" cy="564356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4402" cy="564597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5437" cy="564356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5437" cy="564356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4"/>
  <sheetViews>
    <sheetView showGridLines="0" tabSelected="1" zoomScale="90" zoomScaleNormal="90" zoomScaleSheetLayoutView="55" workbookViewId="0">
      <selection sqref="A1:W1"/>
    </sheetView>
  </sheetViews>
  <sheetFormatPr defaultRowHeight="15"/>
  <cols>
    <col min="1" max="1" width="46" style="51" customWidth="1"/>
    <col min="2" max="2" width="8.7109375" style="53" customWidth="1"/>
    <col min="3" max="3" width="8.7109375" style="51" customWidth="1"/>
    <col min="4" max="4" width="8.7109375" style="53" customWidth="1"/>
    <col min="5" max="5" width="8.7109375" style="51" customWidth="1"/>
    <col min="6" max="6" width="8.7109375" style="53" customWidth="1"/>
    <col min="7" max="7" width="8.7109375" style="51" customWidth="1"/>
    <col min="8" max="8" width="8.7109375" style="53" customWidth="1"/>
    <col min="9" max="9" width="8.7109375" style="51" customWidth="1"/>
    <col min="10" max="10" width="8.7109375" style="53" customWidth="1"/>
    <col min="11" max="11" width="8.7109375" style="51" customWidth="1"/>
    <col min="12" max="12" width="8.7109375" style="53" customWidth="1"/>
    <col min="13" max="13" width="8.7109375" style="51" customWidth="1"/>
    <col min="14" max="14" width="8.7109375" style="53" customWidth="1"/>
    <col min="15" max="17" width="8.7109375" style="51" customWidth="1"/>
    <col min="18" max="18" width="9" style="51" customWidth="1"/>
    <col min="19" max="19" width="8.85546875" style="51" customWidth="1"/>
    <col min="20" max="20" width="9" style="51" customWidth="1"/>
    <col min="21" max="21" width="8.85546875" style="51" customWidth="1"/>
    <col min="22" max="23" width="8.42578125" style="51" customWidth="1"/>
    <col min="24" max="24" width="10.28515625" style="52" customWidth="1"/>
    <col min="25" max="26" width="10.28515625" style="51"/>
    <col min="27" max="16384" width="9.140625" style="51"/>
  </cols>
  <sheetData>
    <row r="1" spans="1:58" ht="23.25" customHeight="1">
      <c r="A1" s="141" t="s">
        <v>33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</row>
    <row r="2" spans="1:58" ht="12.75" customHeight="1">
      <c r="A2" s="146" t="s">
        <v>5</v>
      </c>
      <c r="B2" s="146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</row>
    <row r="3" spans="1:58" s="91" customFormat="1" ht="83.25" customHeight="1">
      <c r="A3" s="89" t="s">
        <v>48</v>
      </c>
      <c r="B3" s="142" t="s">
        <v>1</v>
      </c>
      <c r="C3" s="143"/>
      <c r="D3" s="142" t="s">
        <v>2</v>
      </c>
      <c r="E3" s="142"/>
      <c r="F3" s="142" t="s">
        <v>32</v>
      </c>
      <c r="G3" s="142"/>
      <c r="H3" s="142" t="s">
        <v>31</v>
      </c>
      <c r="I3" s="142"/>
      <c r="J3" s="142" t="s">
        <v>57</v>
      </c>
      <c r="K3" s="142"/>
      <c r="L3" s="142" t="s">
        <v>56</v>
      </c>
      <c r="M3" s="142"/>
      <c r="N3" s="142" t="s">
        <v>30</v>
      </c>
      <c r="O3" s="142"/>
      <c r="P3" s="148" t="s">
        <v>3</v>
      </c>
      <c r="Q3" s="149"/>
      <c r="R3" s="144" t="s">
        <v>17</v>
      </c>
      <c r="S3" s="145"/>
      <c r="T3" s="142" t="s">
        <v>61</v>
      </c>
      <c r="U3" s="142"/>
      <c r="V3" s="142" t="s">
        <v>4</v>
      </c>
      <c r="W3" s="142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</row>
    <row r="4" spans="1:58" s="92" customFormat="1" ht="26.25" customHeight="1">
      <c r="A4" s="152" t="s">
        <v>78</v>
      </c>
      <c r="B4" s="150" t="s">
        <v>62</v>
      </c>
      <c r="C4" s="150" t="s">
        <v>66</v>
      </c>
      <c r="D4" s="150" t="str">
        <f>B4</f>
        <v>First
Half
2023</v>
      </c>
      <c r="E4" s="150" t="str">
        <f t="shared" ref="E4:W4" si="0">C4</f>
        <v>First
Half
2024</v>
      </c>
      <c r="F4" s="150" t="str">
        <f t="shared" si="0"/>
        <v>First
Half
2023</v>
      </c>
      <c r="G4" s="150" t="str">
        <f t="shared" si="0"/>
        <v>First
Half
2024</v>
      </c>
      <c r="H4" s="150" t="str">
        <f t="shared" si="0"/>
        <v>First
Half
2023</v>
      </c>
      <c r="I4" s="150" t="str">
        <f t="shared" si="0"/>
        <v>First
Half
2024</v>
      </c>
      <c r="J4" s="150" t="str">
        <f t="shared" si="0"/>
        <v>First
Half
2023</v>
      </c>
      <c r="K4" s="150" t="str">
        <f t="shared" si="0"/>
        <v>First
Half
2024</v>
      </c>
      <c r="L4" s="150" t="str">
        <f t="shared" si="0"/>
        <v>First
Half
2023</v>
      </c>
      <c r="M4" s="150" t="str">
        <f t="shared" si="0"/>
        <v>First
Half
2024</v>
      </c>
      <c r="N4" s="150" t="str">
        <f t="shared" si="0"/>
        <v>First
Half
2023</v>
      </c>
      <c r="O4" s="150" t="str">
        <f t="shared" si="0"/>
        <v>First
Half
2024</v>
      </c>
      <c r="P4" s="150" t="str">
        <f t="shared" si="0"/>
        <v>First
Half
2023</v>
      </c>
      <c r="Q4" s="150" t="str">
        <f t="shared" si="0"/>
        <v>First
Half
2024</v>
      </c>
      <c r="R4" s="150" t="str">
        <f t="shared" si="0"/>
        <v>First
Half
2023</v>
      </c>
      <c r="S4" s="150" t="str">
        <f t="shared" si="0"/>
        <v>First
Half
2024</v>
      </c>
      <c r="T4" s="150" t="str">
        <f t="shared" si="0"/>
        <v>First
Half
2023</v>
      </c>
      <c r="U4" s="150" t="str">
        <f t="shared" si="0"/>
        <v>First
Half
2024</v>
      </c>
      <c r="V4" s="150" t="str">
        <f t="shared" si="0"/>
        <v>First
Half
2023</v>
      </c>
      <c r="W4" s="150" t="str">
        <f t="shared" si="0"/>
        <v>First
Half
2024</v>
      </c>
    </row>
    <row r="5" spans="1:58" s="91" customFormat="1" ht="24.6" customHeight="1">
      <c r="A5" s="153"/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</row>
    <row r="6" spans="1:58" s="95" customFormat="1" ht="27.75" customHeight="1">
      <c r="A6" s="93" t="s">
        <v>29</v>
      </c>
      <c r="B6" s="94">
        <v>37958</v>
      </c>
      <c r="C6" s="94">
        <v>40321</v>
      </c>
      <c r="D6" s="94">
        <v>19730</v>
      </c>
      <c r="E6" s="94">
        <v>20034</v>
      </c>
      <c r="F6" s="94">
        <v>26042</v>
      </c>
      <c r="G6" s="94">
        <v>30576</v>
      </c>
      <c r="H6" s="94">
        <v>27342</v>
      </c>
      <c r="I6" s="94">
        <v>29334</v>
      </c>
      <c r="J6" s="94">
        <v>14039</v>
      </c>
      <c r="K6" s="94">
        <v>17415</v>
      </c>
      <c r="L6" s="94">
        <v>15341</v>
      </c>
      <c r="M6" s="94">
        <v>19699</v>
      </c>
      <c r="N6" s="94">
        <v>4053</v>
      </c>
      <c r="O6" s="94">
        <v>4146</v>
      </c>
      <c r="P6" s="94">
        <v>2746</v>
      </c>
      <c r="Q6" s="94">
        <v>3141</v>
      </c>
      <c r="R6" s="94">
        <v>1630</v>
      </c>
      <c r="S6" s="94">
        <v>1774</v>
      </c>
      <c r="T6" s="94">
        <v>1043</v>
      </c>
      <c r="U6" s="94">
        <v>968</v>
      </c>
      <c r="V6" s="94">
        <v>149924</v>
      </c>
      <c r="W6" s="94">
        <v>167408</v>
      </c>
      <c r="Y6" s="96"/>
      <c r="Z6" s="97"/>
      <c r="AB6" s="96"/>
    </row>
    <row r="7" spans="1:58" s="95" customFormat="1" ht="27.75" customHeight="1">
      <c r="A7" s="98" t="s">
        <v>28</v>
      </c>
      <c r="B7" s="94">
        <v>30108</v>
      </c>
      <c r="C7" s="94">
        <v>34263</v>
      </c>
      <c r="D7" s="94">
        <v>11056</v>
      </c>
      <c r="E7" s="94">
        <v>11912</v>
      </c>
      <c r="F7" s="94">
        <v>24149</v>
      </c>
      <c r="G7" s="94">
        <v>28471</v>
      </c>
      <c r="H7" s="94">
        <v>26019</v>
      </c>
      <c r="I7" s="94">
        <v>27652</v>
      </c>
      <c r="J7" s="94">
        <v>13174</v>
      </c>
      <c r="K7" s="94">
        <v>16269</v>
      </c>
      <c r="L7" s="94">
        <v>10753</v>
      </c>
      <c r="M7" s="94">
        <v>12103</v>
      </c>
      <c r="N7" s="94">
        <v>3476</v>
      </c>
      <c r="O7" s="94">
        <v>3810</v>
      </c>
      <c r="P7" s="94">
        <v>2079</v>
      </c>
      <c r="Q7" s="94">
        <v>2556</v>
      </c>
      <c r="R7" s="94">
        <v>1433</v>
      </c>
      <c r="S7" s="94">
        <v>1638</v>
      </c>
      <c r="T7" s="94">
        <v>341</v>
      </c>
      <c r="U7" s="94">
        <v>611</v>
      </c>
      <c r="V7" s="94">
        <v>122588</v>
      </c>
      <c r="W7" s="94">
        <v>139285</v>
      </c>
      <c r="Y7" s="96"/>
      <c r="Z7" s="97"/>
      <c r="AB7" s="96"/>
    </row>
    <row r="8" spans="1:58" s="95" customFormat="1" ht="27.75" customHeight="1">
      <c r="A8" s="98" t="s">
        <v>27</v>
      </c>
      <c r="B8" s="94">
        <v>3000</v>
      </c>
      <c r="C8" s="94">
        <v>2830</v>
      </c>
      <c r="D8" s="94">
        <v>5512</v>
      </c>
      <c r="E8" s="94">
        <v>4529</v>
      </c>
      <c r="F8" s="94">
        <v>456</v>
      </c>
      <c r="G8" s="94">
        <v>792</v>
      </c>
      <c r="H8" s="94">
        <v>353</v>
      </c>
      <c r="I8" s="94">
        <v>568</v>
      </c>
      <c r="J8" s="94">
        <v>303</v>
      </c>
      <c r="K8" s="94">
        <v>377</v>
      </c>
      <c r="L8" s="94">
        <v>2028</v>
      </c>
      <c r="M8" s="94">
        <v>3271</v>
      </c>
      <c r="N8" s="94">
        <v>432</v>
      </c>
      <c r="O8" s="94">
        <v>293</v>
      </c>
      <c r="P8" s="94">
        <v>601</v>
      </c>
      <c r="Q8" s="94">
        <v>383</v>
      </c>
      <c r="R8" s="94">
        <v>194</v>
      </c>
      <c r="S8" s="94">
        <v>135</v>
      </c>
      <c r="T8" s="94">
        <v>702</v>
      </c>
      <c r="U8" s="94">
        <v>357</v>
      </c>
      <c r="V8" s="94">
        <v>13581</v>
      </c>
      <c r="W8" s="94">
        <v>13535</v>
      </c>
      <c r="Y8" s="96"/>
      <c r="Z8" s="99"/>
      <c r="AB8" s="96"/>
    </row>
    <row r="9" spans="1:58" s="95" customFormat="1" ht="27.75" customHeight="1">
      <c r="A9" s="93" t="s">
        <v>26</v>
      </c>
      <c r="B9" s="94">
        <v>21167</v>
      </c>
      <c r="C9" s="94">
        <v>23014</v>
      </c>
      <c r="D9" s="94">
        <v>15899</v>
      </c>
      <c r="E9" s="94">
        <v>15612</v>
      </c>
      <c r="F9" s="94">
        <v>15089</v>
      </c>
      <c r="G9" s="94">
        <v>14255</v>
      </c>
      <c r="H9" s="94">
        <v>13505</v>
      </c>
      <c r="I9" s="94">
        <v>14129</v>
      </c>
      <c r="J9" s="94">
        <v>8851</v>
      </c>
      <c r="K9" s="94">
        <v>10366</v>
      </c>
      <c r="L9" s="94">
        <v>9972</v>
      </c>
      <c r="M9" s="94">
        <v>11674</v>
      </c>
      <c r="N9" s="94">
        <v>2999</v>
      </c>
      <c r="O9" s="94">
        <v>3518</v>
      </c>
      <c r="P9" s="94">
        <v>2542</v>
      </c>
      <c r="Q9" s="94">
        <v>3103</v>
      </c>
      <c r="R9" s="94">
        <v>1405</v>
      </c>
      <c r="S9" s="94">
        <v>1472</v>
      </c>
      <c r="T9" s="94">
        <v>1274</v>
      </c>
      <c r="U9" s="94">
        <v>1757</v>
      </c>
      <c r="V9" s="94">
        <v>92703</v>
      </c>
      <c r="W9" s="94">
        <v>98900</v>
      </c>
      <c r="Y9" s="96"/>
      <c r="Z9" s="97"/>
      <c r="AB9" s="96"/>
    </row>
    <row r="10" spans="1:58" s="95" customFormat="1" ht="27.75" customHeight="1">
      <c r="A10" s="100" t="s">
        <v>25</v>
      </c>
      <c r="B10" s="94">
        <v>1511</v>
      </c>
      <c r="C10" s="94">
        <v>875</v>
      </c>
      <c r="D10" s="94">
        <v>4694</v>
      </c>
      <c r="E10" s="94">
        <v>3408</v>
      </c>
      <c r="F10" s="94">
        <v>127</v>
      </c>
      <c r="G10" s="94">
        <v>120</v>
      </c>
      <c r="H10" s="94">
        <v>7</v>
      </c>
      <c r="I10" s="94">
        <v>25</v>
      </c>
      <c r="J10" s="94">
        <v>55</v>
      </c>
      <c r="K10" s="94">
        <v>56</v>
      </c>
      <c r="L10" s="94">
        <v>2733</v>
      </c>
      <c r="M10" s="94">
        <v>3036</v>
      </c>
      <c r="N10" s="94">
        <v>131</v>
      </c>
      <c r="O10" s="94">
        <v>121</v>
      </c>
      <c r="P10" s="94">
        <v>148</v>
      </c>
      <c r="Q10" s="94">
        <v>161</v>
      </c>
      <c r="R10" s="94">
        <v>89</v>
      </c>
      <c r="S10" s="94">
        <v>33</v>
      </c>
      <c r="T10" s="94">
        <v>187</v>
      </c>
      <c r="U10" s="94">
        <v>416</v>
      </c>
      <c r="V10" s="94">
        <v>9682</v>
      </c>
      <c r="W10" s="94">
        <v>8251</v>
      </c>
      <c r="Y10" s="96"/>
      <c r="AB10" s="96"/>
    </row>
    <row r="11" spans="1:58" s="101" customFormat="1" ht="27.75" customHeight="1">
      <c r="A11" s="98" t="s">
        <v>24</v>
      </c>
      <c r="B11" s="94">
        <v>16791</v>
      </c>
      <c r="C11" s="94">
        <v>17307</v>
      </c>
      <c r="D11" s="94">
        <v>3831</v>
      </c>
      <c r="E11" s="94">
        <v>4422</v>
      </c>
      <c r="F11" s="94">
        <v>10953</v>
      </c>
      <c r="G11" s="94">
        <v>16321</v>
      </c>
      <c r="H11" s="94">
        <v>13837</v>
      </c>
      <c r="I11" s="94">
        <v>15205</v>
      </c>
      <c r="J11" s="94">
        <v>5188</v>
      </c>
      <c r="K11" s="94">
        <v>7049</v>
      </c>
      <c r="L11" s="94">
        <v>5369</v>
      </c>
      <c r="M11" s="94">
        <v>8025</v>
      </c>
      <c r="N11" s="94">
        <v>1054</v>
      </c>
      <c r="O11" s="94">
        <v>628</v>
      </c>
      <c r="P11" s="94">
        <v>204</v>
      </c>
      <c r="Q11" s="94">
        <v>38</v>
      </c>
      <c r="R11" s="94">
        <v>225</v>
      </c>
      <c r="S11" s="94">
        <v>302</v>
      </c>
      <c r="T11" s="94">
        <v>-231</v>
      </c>
      <c r="U11" s="94">
        <v>-789</v>
      </c>
      <c r="V11" s="94">
        <v>57221</v>
      </c>
      <c r="W11" s="94">
        <v>68508</v>
      </c>
      <c r="Y11" s="102"/>
      <c r="Z11" s="103"/>
      <c r="AB11" s="96"/>
    </row>
    <row r="12" spans="1:58">
      <c r="C12" s="53"/>
      <c r="E12" s="53"/>
      <c r="G12" s="53"/>
      <c r="I12" s="53"/>
      <c r="K12" s="53"/>
      <c r="M12" s="53"/>
      <c r="O12" s="53"/>
      <c r="P12" s="53"/>
      <c r="Q12" s="53"/>
      <c r="R12" s="53"/>
      <c r="S12" s="53"/>
      <c r="T12" s="53"/>
      <c r="U12" s="53"/>
      <c r="V12" s="53"/>
      <c r="W12" s="53"/>
    </row>
    <row r="13" spans="1:58" ht="15.75">
      <c r="A13" s="86"/>
      <c r="B13" s="42"/>
      <c r="C13" s="42"/>
      <c r="D13" s="42"/>
    </row>
    <row r="14" spans="1:58" ht="15.75">
      <c r="A14" s="84"/>
    </row>
  </sheetData>
  <mergeCells count="36">
    <mergeCell ref="W4:W5"/>
    <mergeCell ref="O4:O5"/>
    <mergeCell ref="N4:N5"/>
    <mergeCell ref="V4:V5"/>
    <mergeCell ref="F4:F5"/>
    <mergeCell ref="G4:G5"/>
    <mergeCell ref="I4:I5"/>
    <mergeCell ref="H4:H5"/>
    <mergeCell ref="J4:J5"/>
    <mergeCell ref="K4:K5"/>
    <mergeCell ref="L4:L5"/>
    <mergeCell ref="P4:P5"/>
    <mergeCell ref="Q4:Q5"/>
    <mergeCell ref="S4:S5"/>
    <mergeCell ref="T4:T5"/>
    <mergeCell ref="U4:U5"/>
    <mergeCell ref="M4:M5"/>
    <mergeCell ref="R4:R5"/>
    <mergeCell ref="A4:A5"/>
    <mergeCell ref="B4:B5"/>
    <mergeCell ref="C4:C5"/>
    <mergeCell ref="D4:D5"/>
    <mergeCell ref="E4:E5"/>
    <mergeCell ref="A1:W1"/>
    <mergeCell ref="J3:K3"/>
    <mergeCell ref="L3:M3"/>
    <mergeCell ref="N3:O3"/>
    <mergeCell ref="B3:C3"/>
    <mergeCell ref="D3:E3"/>
    <mergeCell ref="R3:S3"/>
    <mergeCell ref="F3:G3"/>
    <mergeCell ref="V3:W3"/>
    <mergeCell ref="A2:W2"/>
    <mergeCell ref="H3:I3"/>
    <mergeCell ref="P3:Q3"/>
    <mergeCell ref="T3:U3"/>
  </mergeCells>
  <printOptions horizontalCentered="1" verticalCentered="1"/>
  <pageMargins left="0.62992125984251968" right="0.62992125984251968" top="0.59" bottom="0.6" header="0.26" footer="0.25"/>
  <pageSetup paperSize="9" scale="57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F14"/>
  <sheetViews>
    <sheetView showGridLines="0" zoomScale="80" zoomScaleNormal="8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</cols>
  <sheetData>
    <row r="1" spans="1:6" ht="40.5" customHeight="1">
      <c r="A1" s="173" t="s">
        <v>72</v>
      </c>
      <c r="B1" s="207"/>
      <c r="C1" s="207"/>
      <c r="D1" s="207"/>
      <c r="E1" s="207"/>
      <c r="F1" s="208"/>
    </row>
    <row r="2" spans="1:6" ht="15.75" customHeight="1">
      <c r="A2" s="44"/>
      <c r="B2" s="43"/>
      <c r="C2" s="43"/>
      <c r="D2" s="43"/>
      <c r="E2" s="43"/>
      <c r="F2" s="47"/>
    </row>
    <row r="3" spans="1:6" ht="50.25" customHeight="1">
      <c r="A3" s="50" t="s">
        <v>49</v>
      </c>
      <c r="B3" s="1" t="s">
        <v>7</v>
      </c>
      <c r="C3" s="1" t="s">
        <v>8</v>
      </c>
      <c r="D3" s="1" t="s">
        <v>9</v>
      </c>
      <c r="E3" s="1" t="s">
        <v>10</v>
      </c>
      <c r="F3" s="14" t="s">
        <v>4</v>
      </c>
    </row>
    <row r="4" spans="1:6" ht="35.1" customHeight="1">
      <c r="A4" s="104" t="s">
        <v>1</v>
      </c>
      <c r="B4" s="117">
        <v>1024054</v>
      </c>
      <c r="C4" s="117">
        <v>78216</v>
      </c>
      <c r="D4" s="117">
        <v>140220</v>
      </c>
      <c r="E4" s="117">
        <v>0</v>
      </c>
      <c r="F4" s="117">
        <v>1242490</v>
      </c>
    </row>
    <row r="5" spans="1:6" ht="35.1" customHeight="1">
      <c r="A5" s="104" t="s">
        <v>2</v>
      </c>
      <c r="B5" s="117">
        <v>353774</v>
      </c>
      <c r="C5" s="117">
        <v>42185</v>
      </c>
      <c r="D5" s="117">
        <v>50209</v>
      </c>
      <c r="E5" s="117">
        <v>0</v>
      </c>
      <c r="F5" s="117">
        <v>446168</v>
      </c>
    </row>
    <row r="6" spans="1:6" ht="35.1" customHeight="1">
      <c r="A6" s="104" t="s">
        <v>11</v>
      </c>
      <c r="B6" s="117">
        <v>811156</v>
      </c>
      <c r="C6" s="117">
        <v>58524</v>
      </c>
      <c r="D6" s="117">
        <v>114155</v>
      </c>
      <c r="E6" s="117">
        <v>9893</v>
      </c>
      <c r="F6" s="117">
        <v>993728</v>
      </c>
    </row>
    <row r="7" spans="1:6" ht="35.1" customHeight="1">
      <c r="A7" s="104" t="s">
        <v>12</v>
      </c>
      <c r="B7" s="117">
        <v>763525</v>
      </c>
      <c r="C7" s="117">
        <v>48974</v>
      </c>
      <c r="D7" s="117">
        <v>211507</v>
      </c>
      <c r="E7" s="117">
        <v>0</v>
      </c>
      <c r="F7" s="117">
        <v>1024006</v>
      </c>
    </row>
    <row r="8" spans="1:6" ht="35.1" customHeight="1">
      <c r="A8" s="105" t="s">
        <v>58</v>
      </c>
      <c r="B8" s="117">
        <v>401031</v>
      </c>
      <c r="C8" s="117">
        <v>22609</v>
      </c>
      <c r="D8" s="117">
        <v>45852</v>
      </c>
      <c r="E8" s="117">
        <v>0</v>
      </c>
      <c r="F8" s="117">
        <v>469492</v>
      </c>
    </row>
    <row r="9" spans="1:6" ht="35.1" customHeight="1">
      <c r="A9" s="104" t="s">
        <v>86</v>
      </c>
      <c r="B9" s="117">
        <v>320509</v>
      </c>
      <c r="C9" s="117">
        <v>31552</v>
      </c>
      <c r="D9" s="117">
        <v>55314</v>
      </c>
      <c r="E9" s="117">
        <v>0</v>
      </c>
      <c r="F9" s="117">
        <v>407375</v>
      </c>
    </row>
    <row r="10" spans="1:6" ht="35.1" customHeight="1">
      <c r="A10" s="104" t="s">
        <v>13</v>
      </c>
      <c r="B10" s="117">
        <v>180526</v>
      </c>
      <c r="C10" s="117">
        <v>14650</v>
      </c>
      <c r="D10" s="117">
        <v>7512</v>
      </c>
      <c r="E10" s="117">
        <v>0</v>
      </c>
      <c r="F10" s="117">
        <v>202688</v>
      </c>
    </row>
    <row r="11" spans="1:6" ht="35.1" customHeight="1">
      <c r="A11" s="104" t="s">
        <v>3</v>
      </c>
      <c r="B11" s="117">
        <v>105243</v>
      </c>
      <c r="C11" s="117">
        <v>20178</v>
      </c>
      <c r="D11" s="117">
        <v>11256</v>
      </c>
      <c r="E11" s="117">
        <v>0</v>
      </c>
      <c r="F11" s="117">
        <v>136677</v>
      </c>
    </row>
    <row r="12" spans="1:6" ht="35.1" customHeight="1">
      <c r="A12" s="106" t="s">
        <v>17</v>
      </c>
      <c r="B12" s="117">
        <v>75356</v>
      </c>
      <c r="C12" s="117">
        <v>9222</v>
      </c>
      <c r="D12" s="117">
        <v>439</v>
      </c>
      <c r="E12" s="117">
        <v>0</v>
      </c>
      <c r="F12" s="117">
        <v>85017</v>
      </c>
    </row>
    <row r="13" spans="1:6" ht="35.1" customHeight="1">
      <c r="A13" s="107" t="s">
        <v>61</v>
      </c>
      <c r="B13" s="117">
        <v>20575</v>
      </c>
      <c r="C13" s="117">
        <v>3820</v>
      </c>
      <c r="D13" s="117">
        <v>3423</v>
      </c>
      <c r="E13" s="117">
        <v>0</v>
      </c>
      <c r="F13" s="117">
        <v>27818</v>
      </c>
    </row>
    <row r="14" spans="1:6" ht="35.1" customHeight="1">
      <c r="A14" s="104" t="s">
        <v>4</v>
      </c>
      <c r="B14" s="117">
        <v>4055749</v>
      </c>
      <c r="C14" s="117">
        <v>329930</v>
      </c>
      <c r="D14" s="117">
        <v>639887</v>
      </c>
      <c r="E14" s="117">
        <v>9893</v>
      </c>
      <c r="F14" s="117">
        <v>5035459</v>
      </c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BK30"/>
  <sheetViews>
    <sheetView showGridLines="0" zoomScale="80" zoomScaleNormal="80" workbookViewId="0">
      <selection sqref="A1:F1"/>
    </sheetView>
  </sheetViews>
  <sheetFormatPr defaultRowHeight="15.75"/>
  <cols>
    <col min="1" max="1" width="51.28515625" style="15" customWidth="1"/>
    <col min="2" max="5" width="12.7109375" style="15" customWidth="1"/>
    <col min="6" max="6" width="12" style="15" bestFit="1" customWidth="1"/>
    <col min="7" max="8" width="9.42578125" style="15" bestFit="1" customWidth="1"/>
    <col min="9" max="15" width="9.140625" style="15"/>
    <col min="16" max="19" width="9.42578125" style="15" bestFit="1" customWidth="1"/>
    <col min="20" max="16384" width="9.140625" style="15"/>
  </cols>
  <sheetData>
    <row r="1" spans="1:63" ht="52.5" customHeight="1">
      <c r="A1" s="210" t="s">
        <v>73</v>
      </c>
      <c r="B1" s="211"/>
      <c r="C1" s="211"/>
      <c r="D1" s="211"/>
      <c r="E1" s="212"/>
      <c r="F1" s="213"/>
    </row>
    <row r="2" spans="1:63">
      <c r="A2" s="169" t="s">
        <v>0</v>
      </c>
      <c r="B2" s="170"/>
      <c r="C2" s="170"/>
      <c r="D2" s="170"/>
      <c r="E2" s="170"/>
      <c r="F2" s="209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</row>
    <row r="3" spans="1:63" ht="51" customHeight="1">
      <c r="A3" s="66" t="s">
        <v>50</v>
      </c>
      <c r="B3" s="1" t="s">
        <v>7</v>
      </c>
      <c r="C3" s="1" t="s">
        <v>8</v>
      </c>
      <c r="D3" s="1" t="s">
        <v>9</v>
      </c>
      <c r="E3" s="1" t="s">
        <v>10</v>
      </c>
      <c r="F3" s="14" t="s">
        <v>4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</row>
    <row r="4" spans="1:63" ht="30" customHeight="1">
      <c r="A4" s="104" t="s">
        <v>1</v>
      </c>
      <c r="B4" s="118">
        <f>'Table №1.2-PF'!B4/'Table №1.2-PF'!B$14*100</f>
        <v>25.249442211537254</v>
      </c>
      <c r="C4" s="118">
        <f>'Table №1.2-PF'!C4/'Table №1.2-PF'!C$14*100</f>
        <v>23.706846906919647</v>
      </c>
      <c r="D4" s="118">
        <f>'Table №1.2-PF'!D4/'Table №1.2-PF'!D$14*100</f>
        <v>21.91324405715384</v>
      </c>
      <c r="E4" s="118">
        <f>'Table №1.2-PF'!E4/'Table №1.2-PF'!E$14*100</f>
        <v>0</v>
      </c>
      <c r="F4" s="118">
        <f>'Table №1.2-PF'!F4/'Table №1.2-PF'!F$14*100</f>
        <v>24.674811174115408</v>
      </c>
      <c r="G4" s="17"/>
      <c r="H4" s="18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</row>
    <row r="5" spans="1:63" ht="30" customHeight="1">
      <c r="A5" s="104" t="s">
        <v>2</v>
      </c>
      <c r="B5" s="118">
        <f>'Table №1.2-PF'!B5/'Table №1.2-PF'!B$14*100</f>
        <v>8.7227784559646064</v>
      </c>
      <c r="C5" s="118">
        <f>'Table №1.2-PF'!C5/'Table №1.2-PF'!C$14*100</f>
        <v>12.786045524808292</v>
      </c>
      <c r="D5" s="118">
        <f>'Table №1.2-PF'!D5/'Table №1.2-PF'!D$14*100</f>
        <v>7.846541655010963</v>
      </c>
      <c r="E5" s="118">
        <f>'Table №1.2-PF'!E5/'Table №1.2-PF'!E$14*100</f>
        <v>0</v>
      </c>
      <c r="F5" s="118">
        <f>'Table №1.2-PF'!F5/'Table №1.2-PF'!F$14*100</f>
        <v>8.8605229433900661</v>
      </c>
      <c r="G5" s="17"/>
      <c r="H5" s="18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</row>
    <row r="6" spans="1:63" ht="30" customHeight="1">
      <c r="A6" s="104" t="s">
        <v>11</v>
      </c>
      <c r="B6" s="118">
        <f>'Table №1.2-PF'!B6/'Table №1.2-PF'!B$14*100</f>
        <v>20.000152869420667</v>
      </c>
      <c r="C6" s="118">
        <f>'Table №1.2-PF'!C6/'Table №1.2-PF'!C$14*100</f>
        <v>17.738308125966114</v>
      </c>
      <c r="D6" s="118">
        <f>'Table №1.2-PF'!D6/'Table №1.2-PF'!D$14*100</f>
        <v>17.839868601800006</v>
      </c>
      <c r="E6" s="118">
        <f>'Table №1.2-PF'!E6/'Table №1.2-PF'!E$14*100</f>
        <v>100</v>
      </c>
      <c r="F6" s="118">
        <f>'Table №1.2-PF'!F6/'Table №1.2-PF'!F$14*100</f>
        <v>19.734606120315942</v>
      </c>
      <c r="G6" s="17"/>
      <c r="H6" s="18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</row>
    <row r="7" spans="1:63" ht="30" customHeight="1">
      <c r="A7" s="104" t="s">
        <v>12</v>
      </c>
      <c r="B7" s="118">
        <f>'Table №1.2-PF'!B7/'Table №1.2-PF'!B$14*100</f>
        <v>18.825745873326973</v>
      </c>
      <c r="C7" s="118">
        <f>'Table №1.2-PF'!C7/'Table №1.2-PF'!C$14*100</f>
        <v>14.843754735853059</v>
      </c>
      <c r="D7" s="118">
        <f>'Table №1.2-PF'!D7/'Table №1.2-PF'!D$14*100</f>
        <v>33.053804812412189</v>
      </c>
      <c r="E7" s="118">
        <f>'Table №1.2-PF'!E7/'Table №1.2-PF'!E$14*100</f>
        <v>0</v>
      </c>
      <c r="F7" s="118">
        <f>'Table №1.2-PF'!F7/'Table №1.2-PF'!F$14*100</f>
        <v>20.335901851251297</v>
      </c>
      <c r="G7" s="17"/>
      <c r="H7" s="18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</row>
    <row r="8" spans="1:63" ht="30" customHeight="1">
      <c r="A8" s="105" t="s">
        <v>58</v>
      </c>
      <c r="B8" s="118">
        <f>'Table №1.2-PF'!B8/'Table №1.2-PF'!B$14*100</f>
        <v>9.8879639741019467</v>
      </c>
      <c r="C8" s="118">
        <f>'Table №1.2-PF'!C8/'Table №1.2-PF'!C$14*100</f>
        <v>6.8526657169702663</v>
      </c>
      <c r="D8" s="118">
        <f>'Table №1.2-PF'!D8/'Table №1.2-PF'!D$14*100</f>
        <v>7.1656401833448724</v>
      </c>
      <c r="E8" s="118">
        <f>'Table №1.2-PF'!E8/'Table №1.2-PF'!E$14*100</f>
        <v>0</v>
      </c>
      <c r="F8" s="118">
        <f>'Table №1.2-PF'!F8/'Table №1.2-PF'!F$14*100</f>
        <v>9.3237180562884152</v>
      </c>
      <c r="G8" s="17"/>
      <c r="H8" s="17"/>
    </row>
    <row r="9" spans="1:63" ht="30" customHeight="1">
      <c r="A9" s="104" t="s">
        <v>86</v>
      </c>
      <c r="B9" s="118">
        <f>'Table №1.2-PF'!B9/'Table №1.2-PF'!B$14*100</f>
        <v>7.9025847013708201</v>
      </c>
      <c r="C9" s="118">
        <f>'Table №1.2-PF'!C9/'Table №1.2-PF'!C$14*100</f>
        <v>9.5632406874185438</v>
      </c>
      <c r="D9" s="118">
        <f>'Table №1.2-PF'!D9/'Table №1.2-PF'!D$14*100</f>
        <v>8.6443387660633828</v>
      </c>
      <c r="E9" s="118">
        <f>'Table №1.2-PF'!E9/'Table №1.2-PF'!E$14*100</f>
        <v>0</v>
      </c>
      <c r="F9" s="118">
        <f>'Table №1.2-PF'!F9/'Table №1.2-PF'!F$14*100</f>
        <v>8.0901264413035641</v>
      </c>
      <c r="G9" s="17"/>
      <c r="H9" s="17"/>
    </row>
    <row r="10" spans="1:63" ht="30" customHeight="1">
      <c r="A10" s="104" t="s">
        <v>13</v>
      </c>
      <c r="B10" s="118">
        <f>'Table №1.2-PF'!B10/'Table №1.2-PF'!B$14*100</f>
        <v>4.4511137153704539</v>
      </c>
      <c r="C10" s="118">
        <f>'Table №1.2-PF'!C10/'Table №1.2-PF'!C$14*100</f>
        <v>4.4403358288121728</v>
      </c>
      <c r="D10" s="118">
        <f>'Table №1.2-PF'!D10/'Table №1.2-PF'!D$14*100</f>
        <v>1.1739572768316906</v>
      </c>
      <c r="E10" s="118">
        <f>'Table №1.2-PF'!E10/'Table №1.2-PF'!E$14*100</f>
        <v>0</v>
      </c>
      <c r="F10" s="118">
        <f>'Table №1.2-PF'!F10/'Table №1.2-PF'!F$14*100</f>
        <v>4.0252139874438457</v>
      </c>
      <c r="G10" s="17"/>
      <c r="H10" s="17"/>
    </row>
    <row r="11" spans="1:63" ht="30" customHeight="1">
      <c r="A11" s="104" t="s">
        <v>3</v>
      </c>
      <c r="B11" s="118">
        <f>'Table №1.2-PF'!B11/'Table №1.2-PF'!B$14*100</f>
        <v>2.5949091031027809</v>
      </c>
      <c r="C11" s="118">
        <f>'Table №1.2-PF'!C11/'Table №1.2-PF'!C$14*100</f>
        <v>6.1158427545236869</v>
      </c>
      <c r="D11" s="118">
        <f>'Table №1.2-PF'!D11/'Table №1.2-PF'!D$14*100</f>
        <v>1.759060584134386</v>
      </c>
      <c r="E11" s="118">
        <f>'Table №1.2-PF'!E11/'Table №1.2-PF'!E$14*100</f>
        <v>0</v>
      </c>
      <c r="F11" s="118">
        <f>'Table №1.2-PF'!F11/'Table №1.2-PF'!F$14*100</f>
        <v>2.7142907925573416</v>
      </c>
      <c r="G11" s="17"/>
      <c r="H11" s="17"/>
    </row>
    <row r="12" spans="1:63" ht="30" customHeight="1">
      <c r="A12" s="106" t="s">
        <v>17</v>
      </c>
      <c r="B12" s="118">
        <f>'Table №1.2-PF'!B12/'Table №1.2-PF'!B$14*100</f>
        <v>1.8580045264142333</v>
      </c>
      <c r="C12" s="118">
        <f>'Table №1.2-PF'!C12/'Table №1.2-PF'!C$14*100</f>
        <v>2.7951383626829935</v>
      </c>
      <c r="D12" s="118">
        <f>'Table №1.2-PF'!D12/'Table №1.2-PF'!D$14*100</f>
        <v>6.8605863222725272E-2</v>
      </c>
      <c r="E12" s="118">
        <f>'Table №1.2-PF'!E12/'Table №1.2-PF'!E$14*100</f>
        <v>0</v>
      </c>
      <c r="F12" s="118">
        <f>'Table №1.2-PF'!F12/'Table №1.2-PF'!F$14*100</f>
        <v>1.6883664428605216</v>
      </c>
      <c r="G12" s="17"/>
      <c r="H12" s="17"/>
    </row>
    <row r="13" spans="1:63" ht="30" customHeight="1">
      <c r="A13" s="107" t="s">
        <v>61</v>
      </c>
      <c r="B13" s="118">
        <f>'Table №1.2-PF'!B13/'Table №1.2-PF'!B$14*100</f>
        <v>0.50730456939026547</v>
      </c>
      <c r="C13" s="118">
        <f>'Table №1.2-PF'!C13/'Table №1.2-PF'!C$14*100</f>
        <v>1.1578213560452215</v>
      </c>
      <c r="D13" s="118">
        <f>'Table №1.2-PF'!D13/'Table №1.2-PF'!D$14*100</f>
        <v>0.53493820002594206</v>
      </c>
      <c r="E13" s="118">
        <f>'Table №1.2-PF'!E13/'Table №1.2-PF'!E$14*100</f>
        <v>0</v>
      </c>
      <c r="F13" s="118">
        <f>'Table №1.2-PF'!F13/'Table №1.2-PF'!F$14*100</f>
        <v>0.55244219047359933</v>
      </c>
      <c r="G13" s="17"/>
      <c r="H13" s="17"/>
    </row>
    <row r="14" spans="1:63" ht="30" customHeight="1">
      <c r="A14" s="104" t="s">
        <v>4</v>
      </c>
      <c r="B14" s="118">
        <f>SUM(B4:B13)</f>
        <v>100.00000000000001</v>
      </c>
      <c r="C14" s="118">
        <f t="shared" ref="C14:F14" si="0">SUM(C4:C13)</f>
        <v>99.999999999999972</v>
      </c>
      <c r="D14" s="118">
        <f t="shared" si="0"/>
        <v>100</v>
      </c>
      <c r="E14" s="118">
        <f t="shared" si="0"/>
        <v>100</v>
      </c>
      <c r="F14" s="118">
        <f t="shared" si="0"/>
        <v>100</v>
      </c>
      <c r="G14" s="17"/>
      <c r="H14" s="17"/>
    </row>
    <row r="15" spans="1:63" ht="39" customHeight="1">
      <c r="A15" s="119" t="s">
        <v>55</v>
      </c>
      <c r="B15" s="118">
        <f>'Table №1.2-PF'!B14/'Table №1.2-PF'!$F14*100</f>
        <v>80.543779623664889</v>
      </c>
      <c r="C15" s="118">
        <f>'Table №1.2-PF'!C14/'Table №1.2-PF'!$F14*100</f>
        <v>6.5521335790838533</v>
      </c>
      <c r="D15" s="118">
        <f>'Table №1.2-PF'!D14/'Table №1.2-PF'!$F14*100</f>
        <v>12.707620099776406</v>
      </c>
      <c r="E15" s="118">
        <f>'Table №1.2-PF'!E14/'Table №1.2-PF'!$F14*100</f>
        <v>0.19646669747484788</v>
      </c>
      <c r="F15" s="118">
        <f>SUM(B15:E15)</f>
        <v>100</v>
      </c>
      <c r="G15" s="17"/>
      <c r="H15" s="17"/>
    </row>
    <row r="16" spans="1:63">
      <c r="A16" s="120"/>
      <c r="B16" s="121"/>
      <c r="C16" s="121"/>
      <c r="D16" s="121"/>
      <c r="E16" s="121"/>
      <c r="F16" s="122"/>
      <c r="G16" s="17"/>
      <c r="H16" s="17"/>
      <c r="I16" s="17"/>
      <c r="J16" s="17"/>
    </row>
    <row r="17" spans="1:19">
      <c r="B17" s="19"/>
      <c r="C17" s="19"/>
      <c r="D17" s="19"/>
      <c r="E17" s="19"/>
      <c r="F17" s="20"/>
      <c r="G17" s="3"/>
      <c r="H17" s="17"/>
      <c r="I17" s="17"/>
      <c r="J17" s="17"/>
    </row>
    <row r="18" spans="1:19" s="3" customFormat="1" ht="17.100000000000001" customHeight="1">
      <c r="A18" s="21"/>
      <c r="B18" s="20"/>
      <c r="C18" s="20"/>
      <c r="D18" s="20"/>
      <c r="E18" s="20"/>
      <c r="F18" s="20"/>
      <c r="G18" s="22"/>
      <c r="J18" s="11"/>
      <c r="M18" s="20"/>
      <c r="N18" s="20"/>
      <c r="O18" s="20"/>
      <c r="P18" s="20"/>
    </row>
    <row r="19" spans="1:19">
      <c r="A19" s="21"/>
      <c r="B19" s="23"/>
      <c r="C19" s="23"/>
      <c r="D19" s="23"/>
      <c r="E19" s="23"/>
      <c r="F19" s="20"/>
      <c r="G19" s="22"/>
      <c r="H19" s="16"/>
      <c r="I19" s="16"/>
      <c r="J19" s="16"/>
      <c r="K19" s="16"/>
      <c r="L19" s="16"/>
      <c r="M19" s="20"/>
      <c r="N19" s="20"/>
      <c r="O19" s="20"/>
      <c r="P19" s="20"/>
    </row>
    <row r="20" spans="1:19">
      <c r="A20" s="21"/>
      <c r="B20" s="24"/>
      <c r="C20" s="24"/>
      <c r="D20" s="24"/>
      <c r="E20" s="24"/>
      <c r="F20" s="23"/>
      <c r="G20" s="22"/>
      <c r="H20" s="16"/>
      <c r="I20" s="16"/>
      <c r="J20" s="16"/>
      <c r="K20" s="16"/>
      <c r="L20" s="16"/>
      <c r="M20" s="16"/>
      <c r="N20" s="16"/>
      <c r="O20" s="16"/>
      <c r="P20" s="16"/>
    </row>
    <row r="21" spans="1:19">
      <c r="A21" s="21"/>
      <c r="B21" s="8"/>
      <c r="C21" s="8"/>
      <c r="D21" s="8"/>
      <c r="E21" s="8"/>
      <c r="F21" s="20"/>
      <c r="G21" s="22"/>
      <c r="H21" s="16"/>
      <c r="I21" s="16"/>
      <c r="J21" s="16"/>
      <c r="K21" s="16"/>
      <c r="L21" s="16"/>
      <c r="M21" s="20"/>
      <c r="N21" s="20"/>
      <c r="O21" s="20"/>
      <c r="P21" s="20"/>
    </row>
    <row r="22" spans="1:19">
      <c r="A22" s="21"/>
      <c r="B22" s="8"/>
      <c r="C22" s="8"/>
      <c r="D22" s="8"/>
      <c r="E22" s="8"/>
      <c r="F22" s="20"/>
      <c r="G22" s="22"/>
      <c r="H22" s="16"/>
      <c r="I22" s="16"/>
      <c r="J22" s="16"/>
      <c r="K22" s="16"/>
      <c r="L22" s="16"/>
      <c r="M22" s="20"/>
      <c r="N22" s="20"/>
      <c r="O22" s="20"/>
      <c r="P22" s="20"/>
    </row>
    <row r="23" spans="1:19">
      <c r="A23" s="21"/>
      <c r="B23" s="8"/>
      <c r="C23" s="8"/>
      <c r="D23" s="8"/>
      <c r="E23" s="8"/>
      <c r="F23" s="20"/>
      <c r="G23" s="22"/>
      <c r="H23" s="16"/>
      <c r="I23" s="16"/>
      <c r="J23" s="16"/>
      <c r="K23" s="16"/>
      <c r="L23" s="16"/>
      <c r="M23" s="20"/>
      <c r="N23" s="20"/>
      <c r="O23" s="20"/>
      <c r="P23" s="20"/>
    </row>
    <row r="24" spans="1:19">
      <c r="A24" s="21"/>
      <c r="B24" s="8"/>
      <c r="C24" s="8"/>
      <c r="D24" s="8"/>
      <c r="E24" s="8"/>
      <c r="F24" s="20"/>
      <c r="G24" s="18"/>
      <c r="H24" s="16"/>
      <c r="I24" s="16"/>
      <c r="J24" s="16"/>
      <c r="K24" s="16"/>
      <c r="L24" s="16"/>
      <c r="M24" s="20"/>
      <c r="N24" s="20"/>
      <c r="O24" s="20"/>
      <c r="P24" s="20"/>
    </row>
    <row r="25" spans="1:19">
      <c r="A25" s="21"/>
      <c r="B25" s="8"/>
      <c r="C25" s="8"/>
      <c r="D25" s="8"/>
      <c r="E25" s="8"/>
      <c r="F25" s="20"/>
      <c r="G25" s="20"/>
      <c r="H25" s="16"/>
      <c r="I25" s="16"/>
      <c r="J25" s="16"/>
      <c r="K25" s="16"/>
      <c r="L25" s="16"/>
      <c r="M25" s="20"/>
      <c r="N25" s="20"/>
      <c r="O25" s="20"/>
      <c r="P25" s="20"/>
    </row>
    <row r="26" spans="1:19">
      <c r="A26" s="25"/>
      <c r="B26" s="26"/>
      <c r="C26" s="26"/>
      <c r="D26" s="26"/>
      <c r="E26" s="26"/>
      <c r="F26" s="16"/>
      <c r="G26" s="20"/>
      <c r="H26" s="20"/>
      <c r="I26" s="20"/>
      <c r="J26" s="18"/>
      <c r="K26" s="16"/>
      <c r="L26" s="16"/>
      <c r="M26" s="16"/>
      <c r="N26" s="16"/>
      <c r="O26" s="16"/>
      <c r="P26" s="20"/>
      <c r="Q26" s="20"/>
      <c r="R26" s="20"/>
      <c r="S26" s="20"/>
    </row>
    <row r="27" spans="1:19">
      <c r="A27" s="3"/>
      <c r="B27" s="16"/>
      <c r="C27" s="16"/>
      <c r="D27" s="16"/>
      <c r="E27" s="16"/>
      <c r="F27" s="16"/>
      <c r="G27" s="16"/>
      <c r="H27" s="20"/>
      <c r="I27" s="20"/>
      <c r="J27" s="16"/>
      <c r="K27" s="16"/>
      <c r="L27" s="16"/>
      <c r="M27" s="16"/>
      <c r="N27" s="16"/>
      <c r="O27" s="16"/>
      <c r="P27" s="20"/>
      <c r="Q27" s="20"/>
      <c r="R27" s="20"/>
      <c r="S27" s="20"/>
    </row>
    <row r="28" spans="1:19">
      <c r="A28" s="3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</row>
    <row r="29" spans="1:19">
      <c r="A29" s="16"/>
      <c r="B29" s="16"/>
      <c r="C29" s="16"/>
      <c r="D29" s="16"/>
      <c r="E29" s="16"/>
      <c r="G29" s="16"/>
      <c r="H29" s="16"/>
      <c r="I29" s="16"/>
      <c r="J29" s="16"/>
      <c r="K29" s="16"/>
      <c r="L29" s="16"/>
      <c r="M29" s="16"/>
      <c r="N29" s="16"/>
      <c r="O29" s="16"/>
      <c r="P29" s="27"/>
      <c r="Q29" s="27"/>
      <c r="R29" s="27"/>
      <c r="S29" s="27"/>
    </row>
    <row r="30" spans="1:19">
      <c r="A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F16"/>
  <sheetViews>
    <sheetView showGridLines="0" zoomScale="80" zoomScaleNormal="80" zoomScaleSheetLayoutView="40" workbookViewId="0">
      <selection sqref="A1:F1"/>
    </sheetView>
  </sheetViews>
  <sheetFormatPr defaultRowHeight="12.75"/>
  <cols>
    <col min="1" max="1" width="55.5703125" customWidth="1"/>
    <col min="2" max="5" width="10.7109375" customWidth="1"/>
    <col min="6" max="6" width="11.28515625" customWidth="1"/>
  </cols>
  <sheetData>
    <row r="1" spans="1:6" ht="40.5" customHeight="1">
      <c r="A1" s="173" t="s">
        <v>74</v>
      </c>
      <c r="B1" s="207"/>
      <c r="C1" s="207"/>
      <c r="D1" s="207"/>
      <c r="E1" s="207"/>
      <c r="F1" s="208"/>
    </row>
    <row r="2" spans="1:6" ht="21.75" customHeight="1">
      <c r="A2" s="44"/>
      <c r="B2" s="45"/>
      <c r="C2" s="45"/>
      <c r="D2" s="45"/>
      <c r="E2" s="45"/>
      <c r="F2" s="46"/>
    </row>
    <row r="3" spans="1:6" ht="50.25" customHeight="1">
      <c r="A3" s="66" t="s">
        <v>51</v>
      </c>
      <c r="B3" s="1" t="s">
        <v>7</v>
      </c>
      <c r="C3" s="1" t="s">
        <v>8</v>
      </c>
      <c r="D3" s="1" t="s">
        <v>9</v>
      </c>
      <c r="E3" s="1" t="s">
        <v>10</v>
      </c>
      <c r="F3" s="14" t="s">
        <v>4</v>
      </c>
    </row>
    <row r="4" spans="1:6" ht="35.1" customHeight="1">
      <c r="A4" s="104" t="s">
        <v>1</v>
      </c>
      <c r="B4" s="123">
        <v>6623</v>
      </c>
      <c r="C4" s="123">
        <v>608</v>
      </c>
      <c r="D4" s="123">
        <v>458</v>
      </c>
      <c r="E4" s="123" t="s">
        <v>77</v>
      </c>
      <c r="F4" s="123">
        <v>7689</v>
      </c>
    </row>
    <row r="5" spans="1:6" ht="35.1" customHeight="1">
      <c r="A5" s="104" t="s">
        <v>2</v>
      </c>
      <c r="B5" s="123">
        <v>5773</v>
      </c>
      <c r="C5" s="123">
        <v>803</v>
      </c>
      <c r="D5" s="123">
        <v>561</v>
      </c>
      <c r="E5" s="123" t="s">
        <v>77</v>
      </c>
      <c r="F5" s="123">
        <v>7137</v>
      </c>
    </row>
    <row r="6" spans="1:6" ht="35.1" customHeight="1">
      <c r="A6" s="104" t="s">
        <v>11</v>
      </c>
      <c r="B6" s="123">
        <v>7587</v>
      </c>
      <c r="C6" s="123">
        <v>223</v>
      </c>
      <c r="D6" s="123">
        <v>477</v>
      </c>
      <c r="E6" s="123">
        <v>87</v>
      </c>
      <c r="F6" s="123">
        <v>8374</v>
      </c>
    </row>
    <row r="7" spans="1:6" ht="35.1" customHeight="1">
      <c r="A7" s="104" t="s">
        <v>12</v>
      </c>
      <c r="B7" s="123">
        <v>6815</v>
      </c>
      <c r="C7" s="123">
        <v>480</v>
      </c>
      <c r="D7" s="123">
        <v>2549</v>
      </c>
      <c r="E7" s="123" t="s">
        <v>77</v>
      </c>
      <c r="F7" s="123">
        <v>9844</v>
      </c>
    </row>
    <row r="8" spans="1:6" ht="35.1" customHeight="1">
      <c r="A8" s="105" t="s">
        <v>58</v>
      </c>
      <c r="B8" s="123">
        <v>5864</v>
      </c>
      <c r="C8" s="123">
        <v>334</v>
      </c>
      <c r="D8" s="123">
        <v>651</v>
      </c>
      <c r="E8" s="123" t="s">
        <v>77</v>
      </c>
      <c r="F8" s="123">
        <v>6849</v>
      </c>
    </row>
    <row r="9" spans="1:6" ht="35.1" customHeight="1">
      <c r="A9" s="104" t="s">
        <v>86</v>
      </c>
      <c r="B9" s="123">
        <v>5429</v>
      </c>
      <c r="C9" s="123">
        <v>863</v>
      </c>
      <c r="D9" s="123">
        <v>458</v>
      </c>
      <c r="E9" s="123" t="s">
        <v>77</v>
      </c>
      <c r="F9" s="123">
        <v>6750</v>
      </c>
    </row>
    <row r="10" spans="1:6" ht="35.1" customHeight="1">
      <c r="A10" s="104" t="s">
        <v>13</v>
      </c>
      <c r="B10" s="123">
        <v>2937</v>
      </c>
      <c r="C10" s="123">
        <v>355</v>
      </c>
      <c r="D10" s="123">
        <v>174</v>
      </c>
      <c r="E10" s="123" t="s">
        <v>77</v>
      </c>
      <c r="F10" s="123">
        <v>3466</v>
      </c>
    </row>
    <row r="11" spans="1:6" ht="35.1" customHeight="1">
      <c r="A11" s="104" t="s">
        <v>3</v>
      </c>
      <c r="B11" s="123">
        <v>4471</v>
      </c>
      <c r="C11" s="123">
        <v>782</v>
      </c>
      <c r="D11" s="123">
        <v>141</v>
      </c>
      <c r="E11" s="123" t="s">
        <v>77</v>
      </c>
      <c r="F11" s="123">
        <v>5394</v>
      </c>
    </row>
    <row r="12" spans="1:6" ht="35.1" customHeight="1">
      <c r="A12" s="106" t="s">
        <v>6</v>
      </c>
      <c r="B12" s="123">
        <v>3494</v>
      </c>
      <c r="C12" s="123">
        <v>353</v>
      </c>
      <c r="D12" s="123">
        <v>2</v>
      </c>
      <c r="E12" s="123" t="s">
        <v>77</v>
      </c>
      <c r="F12" s="123">
        <v>3849</v>
      </c>
    </row>
    <row r="13" spans="1:6" ht="35.1" customHeight="1">
      <c r="A13" s="107" t="s">
        <v>61</v>
      </c>
      <c r="B13" s="123">
        <v>3589</v>
      </c>
      <c r="C13" s="123">
        <v>932</v>
      </c>
      <c r="D13" s="123">
        <v>417</v>
      </c>
      <c r="E13" s="123" t="s">
        <v>77</v>
      </c>
      <c r="F13" s="123">
        <v>4938</v>
      </c>
    </row>
    <row r="14" spans="1:6" ht="35.1" customHeight="1">
      <c r="A14" s="104" t="s">
        <v>4</v>
      </c>
      <c r="B14" s="123">
        <v>52582</v>
      </c>
      <c r="C14" s="123">
        <v>5733</v>
      </c>
      <c r="D14" s="123">
        <v>5888</v>
      </c>
      <c r="E14" s="123">
        <v>87</v>
      </c>
      <c r="F14" s="123">
        <v>64290</v>
      </c>
    </row>
    <row r="16" spans="1:6">
      <c r="B16" s="2"/>
      <c r="C16" s="2"/>
      <c r="D16" s="2"/>
      <c r="E16" s="2"/>
      <c r="F16" s="2"/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H17"/>
  <sheetViews>
    <sheetView showGridLines="0" zoomScale="80" zoomScaleNormal="80" workbookViewId="0">
      <selection sqref="A1:H2"/>
    </sheetView>
  </sheetViews>
  <sheetFormatPr defaultRowHeight="12.75"/>
  <cols>
    <col min="1" max="1" width="54.7109375" customWidth="1"/>
    <col min="2" max="8" width="12.5703125" customWidth="1"/>
  </cols>
  <sheetData>
    <row r="1" spans="1:8" ht="33.75" customHeight="1">
      <c r="A1" s="218" t="s">
        <v>16</v>
      </c>
      <c r="B1" s="218"/>
      <c r="C1" s="218"/>
      <c r="D1" s="218"/>
      <c r="E1" s="218"/>
      <c r="F1" s="218"/>
      <c r="G1" s="218"/>
      <c r="H1" s="218"/>
    </row>
    <row r="2" spans="1:8" ht="32.25" customHeight="1">
      <c r="A2" s="218"/>
      <c r="B2" s="218"/>
      <c r="C2" s="218"/>
      <c r="D2" s="218"/>
      <c r="E2" s="218"/>
      <c r="F2" s="218"/>
      <c r="G2" s="218"/>
      <c r="H2" s="218"/>
    </row>
    <row r="3" spans="1:8" ht="28.5" customHeight="1">
      <c r="B3" s="83"/>
      <c r="E3" s="83"/>
      <c r="G3" s="217" t="s">
        <v>5</v>
      </c>
      <c r="H3" s="217"/>
    </row>
    <row r="4" spans="1:8" ht="30" customHeight="1">
      <c r="A4" s="198" t="s">
        <v>46</v>
      </c>
      <c r="B4" s="72">
        <v>2023</v>
      </c>
      <c r="C4" s="154">
        <v>2024</v>
      </c>
      <c r="D4" s="215"/>
      <c r="E4" s="215"/>
      <c r="F4" s="215"/>
      <c r="G4" s="215"/>
      <c r="H4" s="216"/>
    </row>
    <row r="5" spans="1:8" ht="30" customHeight="1">
      <c r="A5" s="214"/>
      <c r="B5" s="70">
        <v>12</v>
      </c>
      <c r="C5" s="70">
        <v>1</v>
      </c>
      <c r="D5" s="70">
        <v>2</v>
      </c>
      <c r="E5" s="70">
        <v>3</v>
      </c>
      <c r="F5" s="70">
        <v>4</v>
      </c>
      <c r="G5" s="70">
        <v>5</v>
      </c>
      <c r="H5" s="70">
        <v>6</v>
      </c>
    </row>
    <row r="6" spans="1:8" ht="30" customHeight="1">
      <c r="A6" s="104" t="s">
        <v>1</v>
      </c>
      <c r="B6" s="124">
        <v>5632203</v>
      </c>
      <c r="C6" s="124">
        <v>5657681</v>
      </c>
      <c r="D6" s="124">
        <v>5765268</v>
      </c>
      <c r="E6" s="124">
        <v>5891544</v>
      </c>
      <c r="F6" s="124">
        <v>5867549</v>
      </c>
      <c r="G6" s="124">
        <v>5944183</v>
      </c>
      <c r="H6" s="124">
        <v>6000957</v>
      </c>
    </row>
    <row r="7" spans="1:8" ht="30" customHeight="1">
      <c r="A7" s="104" t="s">
        <v>2</v>
      </c>
      <c r="B7" s="124">
        <v>2071158</v>
      </c>
      <c r="C7" s="124">
        <v>2073459</v>
      </c>
      <c r="D7" s="124">
        <v>2081711</v>
      </c>
      <c r="E7" s="124">
        <v>2110692</v>
      </c>
      <c r="F7" s="124">
        <v>2118369</v>
      </c>
      <c r="G7" s="124">
        <v>2136760</v>
      </c>
      <c r="H7" s="124">
        <v>2149133</v>
      </c>
    </row>
    <row r="8" spans="1:8" ht="30" customHeight="1">
      <c r="A8" s="104" t="s">
        <v>11</v>
      </c>
      <c r="B8" s="124">
        <v>4640128</v>
      </c>
      <c r="C8" s="124">
        <v>4673400</v>
      </c>
      <c r="D8" s="124">
        <v>4750248</v>
      </c>
      <c r="E8" s="124">
        <v>4853850</v>
      </c>
      <c r="F8" s="124">
        <v>4821604</v>
      </c>
      <c r="G8" s="124">
        <v>4906957</v>
      </c>
      <c r="H8" s="124">
        <v>4965739</v>
      </c>
    </row>
    <row r="9" spans="1:8" ht="30" customHeight="1">
      <c r="A9" s="104" t="s">
        <v>12</v>
      </c>
      <c r="B9" s="124">
        <v>4712786</v>
      </c>
      <c r="C9" s="124">
        <v>4741657</v>
      </c>
      <c r="D9" s="124">
        <v>4822920</v>
      </c>
      <c r="E9" s="124">
        <v>4926512</v>
      </c>
      <c r="F9" s="124">
        <v>4882116</v>
      </c>
      <c r="G9" s="124">
        <v>4962557</v>
      </c>
      <c r="H9" s="124">
        <v>5010652</v>
      </c>
    </row>
    <row r="10" spans="1:8" ht="30" customHeight="1">
      <c r="A10" s="105" t="s">
        <v>58</v>
      </c>
      <c r="B10" s="124">
        <v>2618655</v>
      </c>
      <c r="C10" s="124">
        <v>2637448</v>
      </c>
      <c r="D10" s="124">
        <v>2736218</v>
      </c>
      <c r="E10" s="124">
        <v>2800213</v>
      </c>
      <c r="F10" s="124">
        <v>2776140</v>
      </c>
      <c r="G10" s="124">
        <v>2895532</v>
      </c>
      <c r="H10" s="124">
        <v>2938041</v>
      </c>
    </row>
    <row r="11" spans="1:8" ht="30" customHeight="1">
      <c r="A11" s="104" t="s">
        <v>86</v>
      </c>
      <c r="B11" s="124">
        <v>2051966</v>
      </c>
      <c r="C11" s="124">
        <v>2058491</v>
      </c>
      <c r="D11" s="124">
        <v>2086002</v>
      </c>
      <c r="E11" s="124">
        <v>2124805</v>
      </c>
      <c r="F11" s="124">
        <v>2126407</v>
      </c>
      <c r="G11" s="124">
        <v>2171821</v>
      </c>
      <c r="H11" s="124">
        <v>2196584</v>
      </c>
    </row>
    <row r="12" spans="1:8" ht="30" customHeight="1">
      <c r="A12" s="104" t="s">
        <v>13</v>
      </c>
      <c r="B12" s="124">
        <v>557646</v>
      </c>
      <c r="C12" s="124">
        <v>555215</v>
      </c>
      <c r="D12" s="124">
        <v>562236</v>
      </c>
      <c r="E12" s="124">
        <v>573045</v>
      </c>
      <c r="F12" s="124">
        <v>583659</v>
      </c>
      <c r="G12" s="124">
        <v>576830</v>
      </c>
      <c r="H12" s="124">
        <v>592377</v>
      </c>
    </row>
    <row r="13" spans="1:8" ht="30" customHeight="1">
      <c r="A13" s="104" t="s">
        <v>3</v>
      </c>
      <c r="B13" s="124">
        <v>365241</v>
      </c>
      <c r="C13" s="124">
        <v>365263</v>
      </c>
      <c r="D13" s="124">
        <v>374930</v>
      </c>
      <c r="E13" s="124">
        <v>383466</v>
      </c>
      <c r="F13" s="124">
        <v>385644</v>
      </c>
      <c r="G13" s="124">
        <v>388881</v>
      </c>
      <c r="H13" s="124">
        <v>401971</v>
      </c>
    </row>
    <row r="14" spans="1:8" ht="30" customHeight="1">
      <c r="A14" s="106" t="s">
        <v>6</v>
      </c>
      <c r="B14" s="124">
        <v>226753</v>
      </c>
      <c r="C14" s="124">
        <v>229277</v>
      </c>
      <c r="D14" s="124">
        <v>232379</v>
      </c>
      <c r="E14" s="124">
        <v>237340</v>
      </c>
      <c r="F14" s="124">
        <v>238629</v>
      </c>
      <c r="G14" s="124">
        <v>242376</v>
      </c>
      <c r="H14" s="124">
        <v>246995</v>
      </c>
    </row>
    <row r="15" spans="1:8" ht="30" customHeight="1">
      <c r="A15" s="107" t="s">
        <v>61</v>
      </c>
      <c r="B15" s="124">
        <v>54598</v>
      </c>
      <c r="C15" s="124">
        <v>55384</v>
      </c>
      <c r="D15" s="124">
        <v>61176</v>
      </c>
      <c r="E15" s="124">
        <v>63276</v>
      </c>
      <c r="F15" s="124">
        <v>63817</v>
      </c>
      <c r="G15" s="124">
        <v>81211</v>
      </c>
      <c r="H15" s="124">
        <v>83534</v>
      </c>
    </row>
    <row r="16" spans="1:8" ht="30" customHeight="1">
      <c r="A16" s="125" t="s">
        <v>4</v>
      </c>
      <c r="B16" s="124">
        <v>22931134</v>
      </c>
      <c r="C16" s="124">
        <v>23047275</v>
      </c>
      <c r="D16" s="124">
        <v>23473088</v>
      </c>
      <c r="E16" s="124">
        <v>23964743</v>
      </c>
      <c r="F16" s="124">
        <v>23863934</v>
      </c>
      <c r="G16" s="124">
        <v>24307108</v>
      </c>
      <c r="H16" s="124">
        <v>24585983</v>
      </c>
    </row>
    <row r="17" spans="1:7" ht="30" customHeight="1">
      <c r="A17" s="29"/>
      <c r="B17" s="28"/>
      <c r="C17" s="28"/>
      <c r="D17" s="28"/>
      <c r="E17" s="28"/>
      <c r="F17" s="28"/>
      <c r="G17" s="28"/>
    </row>
  </sheetData>
  <mergeCells count="4">
    <mergeCell ref="A4:A5"/>
    <mergeCell ref="C4:H4"/>
    <mergeCell ref="G3:H3"/>
    <mergeCell ref="A1:H2"/>
  </mergeCells>
  <phoneticPr fontId="7" type="noConversion"/>
  <printOptions horizontalCentered="1" verticalCentered="1"/>
  <pageMargins left="0.82677165354330717" right="0.19685039370078741" top="0.98425196850393704" bottom="0.98425196850393704" header="0.51181102362204722" footer="0.51181102362204722"/>
  <pageSetup paperSize="9" scale="63" orientation="landscape" r:id="rId1"/>
  <headerFooter alignWithMargins="0">
    <oddHeader>&amp;R&amp;A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H46"/>
  <sheetViews>
    <sheetView showGridLines="0" zoomScaleNormal="100" workbookViewId="0">
      <selection sqref="A1:H1"/>
    </sheetView>
  </sheetViews>
  <sheetFormatPr defaultRowHeight="12.75"/>
  <cols>
    <col min="1" max="1" width="55.85546875" style="126" customWidth="1"/>
    <col min="2" max="8" width="9.28515625" style="126" customWidth="1"/>
    <col min="9" max="16384" width="9.140625" style="126"/>
  </cols>
  <sheetData>
    <row r="1" spans="1:8" ht="44.25" customHeight="1">
      <c r="A1" s="195" t="s">
        <v>52</v>
      </c>
      <c r="B1" s="195"/>
      <c r="C1" s="195"/>
      <c r="D1" s="195"/>
      <c r="E1" s="195"/>
      <c r="F1" s="195"/>
      <c r="G1" s="195"/>
      <c r="H1" s="195"/>
    </row>
    <row r="2" spans="1:8" ht="19.5" customHeight="1">
      <c r="B2" s="127"/>
      <c r="C2" s="86"/>
      <c r="D2" s="86"/>
      <c r="H2" s="128" t="s">
        <v>0</v>
      </c>
    </row>
    <row r="3" spans="1:8" ht="30" customHeight="1">
      <c r="A3" s="219" t="s">
        <v>47</v>
      </c>
      <c r="B3" s="129">
        <v>2023</v>
      </c>
      <c r="C3" s="179">
        <v>2024</v>
      </c>
      <c r="D3" s="221"/>
      <c r="E3" s="221"/>
      <c r="F3" s="221"/>
      <c r="G3" s="221"/>
      <c r="H3" s="222"/>
    </row>
    <row r="4" spans="1:8" ht="30" customHeight="1">
      <c r="A4" s="220"/>
      <c r="B4" s="87">
        <v>12</v>
      </c>
      <c r="C4" s="82">
        <v>1</v>
      </c>
      <c r="D4" s="82">
        <v>2</v>
      </c>
      <c r="E4" s="82">
        <v>3</v>
      </c>
      <c r="F4" s="82">
        <v>4</v>
      </c>
      <c r="G4" s="82">
        <v>5</v>
      </c>
      <c r="H4" s="82">
        <v>6</v>
      </c>
    </row>
    <row r="5" spans="1:8" ht="30" customHeight="1">
      <c r="A5" s="107" t="s">
        <v>1</v>
      </c>
      <c r="B5" s="116">
        <f>'Table № 2-PF'!B6/'Table № 2-PF'!B$16*100</f>
        <v>24.56138017422078</v>
      </c>
      <c r="C5" s="116">
        <f>'Table № 2-PF'!C6/'Table № 2-PF'!C$16*100</f>
        <v>24.548155909972003</v>
      </c>
      <c r="D5" s="116">
        <f>'Table № 2-PF'!D6/'Table № 2-PF'!D$16*100</f>
        <v>24.561182576404093</v>
      </c>
      <c r="E5" s="116">
        <f>'Table № 2-PF'!E6/'Table № 2-PF'!E$16*100</f>
        <v>24.584215236524756</v>
      </c>
      <c r="F5" s="116">
        <f>'Table № 2-PF'!F6/'Table № 2-PF'!F$16*100</f>
        <v>24.587517716064752</v>
      </c>
      <c r="G5" s="116">
        <f>'Table № 2-PF'!G6/'Table № 2-PF'!G$16*100</f>
        <v>24.454505241841193</v>
      </c>
      <c r="H5" s="116">
        <f>'Table № 2-PF'!H6/'Table № 2-PF'!H$16*100</f>
        <v>24.408041769165788</v>
      </c>
    </row>
    <row r="6" spans="1:8" ht="30" customHeight="1">
      <c r="A6" s="107" t="s">
        <v>2</v>
      </c>
      <c r="B6" s="116">
        <f>'Table № 2-PF'!B7/'Table № 2-PF'!B$16*100</f>
        <v>9.0320783961229303</v>
      </c>
      <c r="C6" s="116">
        <f>'Table № 2-PF'!C7/'Table № 2-PF'!C$16*100</f>
        <v>8.9965473141618695</v>
      </c>
      <c r="D6" s="116">
        <f>'Table № 2-PF'!D7/'Table № 2-PF'!D$16*100</f>
        <v>8.8685008125049425</v>
      </c>
      <c r="E6" s="116">
        <f>'Table № 2-PF'!E7/'Table № 2-PF'!E$16*100</f>
        <v>8.8074885676846204</v>
      </c>
      <c r="F6" s="116">
        <f>'Table № 2-PF'!F7/'Table № 2-PF'!F$16*100</f>
        <v>8.8768641415116214</v>
      </c>
      <c r="G6" s="116">
        <f>'Table № 2-PF'!G7/'Table № 2-PF'!G$16*100</f>
        <v>8.7906796645656087</v>
      </c>
      <c r="H6" s="116">
        <f>'Table № 2-PF'!H7/'Table № 2-PF'!H$16*100</f>
        <v>8.7412937688926249</v>
      </c>
    </row>
    <row r="7" spans="1:8" ht="30" customHeight="1">
      <c r="A7" s="107" t="s">
        <v>11</v>
      </c>
      <c r="B7" s="116">
        <f>'Table № 2-PF'!B8/'Table № 2-PF'!B$16*100</f>
        <v>20.235056844550297</v>
      </c>
      <c r="C7" s="116">
        <f>'Table № 2-PF'!C8/'Table № 2-PF'!C$16*100</f>
        <v>20.277451455757785</v>
      </c>
      <c r="D7" s="116">
        <f>'Table № 2-PF'!D8/'Table № 2-PF'!D$16*100</f>
        <v>20.236996512772414</v>
      </c>
      <c r="E7" s="116">
        <f>'Table № 2-PF'!E8/'Table № 2-PF'!E$16*100</f>
        <v>20.254129159657587</v>
      </c>
      <c r="F7" s="116">
        <f>'Table № 2-PF'!F8/'Table № 2-PF'!F$16*100</f>
        <v>20.204564762876061</v>
      </c>
      <c r="G7" s="116">
        <f>'Table № 2-PF'!G8/'Table № 2-PF'!G$16*100</f>
        <v>20.187333680337456</v>
      </c>
      <c r="H7" s="116">
        <f>'Table № 2-PF'!H8/'Table № 2-PF'!H$16*100</f>
        <v>20.197439329556193</v>
      </c>
    </row>
    <row r="8" spans="1:8" ht="30" customHeight="1">
      <c r="A8" s="107" t="s">
        <v>12</v>
      </c>
      <c r="B8" s="116">
        <f>'Table № 2-PF'!B9/'Table № 2-PF'!B$16*100</f>
        <v>20.551909905545884</v>
      </c>
      <c r="C8" s="116">
        <f>'Table № 2-PF'!C9/'Table № 2-PF'!C$16*100</f>
        <v>20.573612281712265</v>
      </c>
      <c r="D8" s="116">
        <f>'Table № 2-PF'!D9/'Table № 2-PF'!D$16*100</f>
        <v>20.546593613929279</v>
      </c>
      <c r="E8" s="116">
        <f>'Table № 2-PF'!E9/'Table № 2-PF'!E$16*100</f>
        <v>20.557332911936506</v>
      </c>
      <c r="F8" s="116">
        <f>'Table № 2-PF'!F9/'Table № 2-PF'!F$16*100</f>
        <v>20.458135695480888</v>
      </c>
      <c r="G8" s="116">
        <f>'Table № 2-PF'!G9/'Table № 2-PF'!G$16*100</f>
        <v>20.416073355991177</v>
      </c>
      <c r="H8" s="116">
        <f>'Table № 2-PF'!H9/'Table № 2-PF'!H$16*100</f>
        <v>20.380116589196373</v>
      </c>
    </row>
    <row r="9" spans="1:8" ht="30" customHeight="1">
      <c r="A9" s="107" t="s">
        <v>58</v>
      </c>
      <c r="B9" s="116">
        <f>'Table № 2-PF'!B10/'Table № 2-PF'!B$16*100</f>
        <v>11.419648936681456</v>
      </c>
      <c r="C9" s="116">
        <f>'Table № 2-PF'!C10/'Table № 2-PF'!C$16*100</f>
        <v>11.443643554389835</v>
      </c>
      <c r="D9" s="116">
        <f>'Table № 2-PF'!D10/'Table № 2-PF'!D$16*100</f>
        <v>11.656830153748837</v>
      </c>
      <c r="E9" s="116">
        <f>'Table № 2-PF'!E10/'Table № 2-PF'!E$16*100</f>
        <v>11.684719506485006</v>
      </c>
      <c r="F9" s="116">
        <f>'Table № 2-PF'!F10/'Table № 2-PF'!F$16*100</f>
        <v>11.633203477683102</v>
      </c>
      <c r="G9" s="116">
        <f>'Table № 2-PF'!G10/'Table № 2-PF'!G$16*100</f>
        <v>11.912285081384425</v>
      </c>
      <c r="H9" s="116">
        <f>'Table № 2-PF'!H10/'Table № 2-PF'!H$16*100</f>
        <v>11.950065205853271</v>
      </c>
    </row>
    <row r="10" spans="1:8" ht="30" customHeight="1">
      <c r="A10" s="107" t="s">
        <v>86</v>
      </c>
      <c r="B10" s="116">
        <f>'Table № 2-PF'!B11/'Table № 2-PF'!B$16*100</f>
        <v>8.9483843232523945</v>
      </c>
      <c r="C10" s="116">
        <f>'Table № 2-PF'!C11/'Table № 2-PF'!C$16*100</f>
        <v>8.9316025430338293</v>
      </c>
      <c r="D10" s="116">
        <f>'Table № 2-PF'!D11/'Table № 2-PF'!D$16*100</f>
        <v>8.8867813216565281</v>
      </c>
      <c r="E10" s="116">
        <f>'Table № 2-PF'!E11/'Table № 2-PF'!E$16*100</f>
        <v>8.8663792472132918</v>
      </c>
      <c r="F10" s="116">
        <f>'Table № 2-PF'!F11/'Table № 2-PF'!F$16*100</f>
        <v>8.9105467690281071</v>
      </c>
      <c r="G10" s="116">
        <f>'Table № 2-PF'!G11/'Table № 2-PF'!G$16*100</f>
        <v>8.9349214229845852</v>
      </c>
      <c r="H10" s="116">
        <f>'Table № 2-PF'!H11/'Table № 2-PF'!H$16*100</f>
        <v>8.9342939836898125</v>
      </c>
    </row>
    <row r="11" spans="1:8" ht="30" customHeight="1">
      <c r="A11" s="130" t="s">
        <v>13</v>
      </c>
      <c r="B11" s="116">
        <f>'Table № 2-PF'!B12/'Table № 2-PF'!B$16*100</f>
        <v>2.4318291454753176</v>
      </c>
      <c r="C11" s="116">
        <f>'Table № 2-PF'!C12/'Table № 2-PF'!C$16*100</f>
        <v>2.4090266636728206</v>
      </c>
      <c r="D11" s="116">
        <f>'Table № 2-PF'!D12/'Table № 2-PF'!D$16*100</f>
        <v>2.395236621615358</v>
      </c>
      <c r="E11" s="116">
        <f>'Table № 2-PF'!E12/'Table № 2-PF'!E$16*100</f>
        <v>2.3912002728341384</v>
      </c>
      <c r="F11" s="116">
        <f>'Table № 2-PF'!F12/'Table № 2-PF'!F$16*100</f>
        <v>2.4457786381742426</v>
      </c>
      <c r="G11" s="116">
        <f>'Table № 2-PF'!G12/'Table № 2-PF'!G$16*100</f>
        <v>2.3730918544485013</v>
      </c>
      <c r="H11" s="116">
        <f>'Table № 2-PF'!H12/'Table № 2-PF'!H$16*100</f>
        <v>2.4094094590401367</v>
      </c>
    </row>
    <row r="12" spans="1:8" ht="30" customHeight="1">
      <c r="A12" s="107" t="s">
        <v>3</v>
      </c>
      <c r="B12" s="116">
        <f>'Table № 2-PF'!B13/'Table № 2-PF'!B$16*100</f>
        <v>1.5927733883548889</v>
      </c>
      <c r="C12" s="116">
        <f>'Table № 2-PF'!C13/'Table № 2-PF'!C$16*100</f>
        <v>1.5848424596834116</v>
      </c>
      <c r="D12" s="116">
        <f>'Table № 2-PF'!D13/'Table № 2-PF'!D$16*100</f>
        <v>1.5972759953867168</v>
      </c>
      <c r="E12" s="116">
        <f>'Table № 2-PF'!E13/'Table № 2-PF'!E$16*100</f>
        <v>1.6001256512535935</v>
      </c>
      <c r="F12" s="116">
        <f>'Table № 2-PF'!F13/'Table № 2-PF'!F$16*100</f>
        <v>1.6160118444846523</v>
      </c>
      <c r="G12" s="116">
        <f>'Table № 2-PF'!G13/'Table № 2-PF'!G$16*100</f>
        <v>1.5998653562571081</v>
      </c>
      <c r="H12" s="116">
        <f>'Table № 2-PF'!H13/'Table № 2-PF'!H$16*100</f>
        <v>1.6349600502042161</v>
      </c>
    </row>
    <row r="13" spans="1:8" ht="30" customHeight="1">
      <c r="A13" s="107" t="s">
        <v>6</v>
      </c>
      <c r="B13" s="116">
        <f>'Table № 2-PF'!B14/'Table № 2-PF'!B$16*100</f>
        <v>0.98884337774137121</v>
      </c>
      <c r="C13" s="116">
        <f>'Table № 2-PF'!C14/'Table № 2-PF'!C$16*100</f>
        <v>0.99481175106384601</v>
      </c>
      <c r="D13" s="116">
        <f>'Table № 2-PF'!D14/'Table № 2-PF'!D$16*100</f>
        <v>0.98998052578339935</v>
      </c>
      <c r="E13" s="116">
        <f>'Table № 2-PF'!E14/'Table № 2-PF'!E$16*100</f>
        <v>0.9903715637593109</v>
      </c>
      <c r="F13" s="116">
        <f>'Table № 2-PF'!F14/'Table № 2-PF'!F$16*100</f>
        <v>0.99995667101660612</v>
      </c>
      <c r="G13" s="116">
        <f>'Table № 2-PF'!G14/'Table № 2-PF'!G$16*100</f>
        <v>0.997140424932493</v>
      </c>
      <c r="H13" s="116">
        <f>'Table № 2-PF'!H14/'Table № 2-PF'!H$16*100</f>
        <v>1.0046171430282045</v>
      </c>
    </row>
    <row r="14" spans="1:8" ht="30" customHeight="1">
      <c r="A14" s="107" t="s">
        <v>61</v>
      </c>
      <c r="B14" s="116">
        <f>'Table № 2-PF'!B15/'Table № 2-PF'!B$16*100</f>
        <v>0.23809550805468233</v>
      </c>
      <c r="C14" s="116">
        <f>'Table № 2-PF'!C15/'Table № 2-PF'!C$16*100</f>
        <v>0.24030606655233647</v>
      </c>
      <c r="D14" s="116">
        <f>'Table № 2-PF'!D15/'Table № 2-PF'!D$16*100</f>
        <v>0.26062186619843114</v>
      </c>
      <c r="E14" s="116">
        <f>'Table № 2-PF'!E15/'Table № 2-PF'!E$16*100</f>
        <v>0.26403788265119305</v>
      </c>
      <c r="F14" s="116">
        <f>'Table № 2-PF'!F15/'Table № 2-PF'!F$16*100</f>
        <v>0.26742028367996662</v>
      </c>
      <c r="G14" s="116">
        <f>'Table № 2-PF'!G15/'Table № 2-PF'!G$16*100</f>
        <v>0.33410391725745409</v>
      </c>
      <c r="H14" s="116">
        <f>'Table № 2-PF'!H15/'Table № 2-PF'!H$16*100</f>
        <v>0.3397627013733801</v>
      </c>
    </row>
    <row r="15" spans="1:8" ht="30" customHeight="1">
      <c r="A15" s="130" t="s">
        <v>4</v>
      </c>
      <c r="B15" s="131">
        <f>SUM(B5:B14)</f>
        <v>100.00000000000001</v>
      </c>
      <c r="C15" s="131">
        <f t="shared" ref="C15:H15" si="0">SUM(C5:C14)</f>
        <v>100.00000000000001</v>
      </c>
      <c r="D15" s="131">
        <f t="shared" si="0"/>
        <v>100</v>
      </c>
      <c r="E15" s="131">
        <f t="shared" si="0"/>
        <v>100.00000000000001</v>
      </c>
      <c r="F15" s="131">
        <f t="shared" si="0"/>
        <v>99.999999999999986</v>
      </c>
      <c r="G15" s="131">
        <f t="shared" si="0"/>
        <v>100.00000000000001</v>
      </c>
      <c r="H15" s="131">
        <f t="shared" si="0"/>
        <v>99.999999999999986</v>
      </c>
    </row>
    <row r="19" spans="2:8">
      <c r="B19" s="132"/>
      <c r="C19" s="132"/>
      <c r="D19" s="132"/>
      <c r="E19" s="132"/>
      <c r="F19" s="132"/>
      <c r="G19" s="132"/>
      <c r="H19" s="132"/>
    </row>
    <row r="20" spans="2:8">
      <c r="B20" s="132"/>
      <c r="C20" s="132"/>
      <c r="D20" s="132"/>
      <c r="E20" s="132"/>
      <c r="F20" s="132"/>
      <c r="G20" s="132"/>
      <c r="H20" s="132"/>
    </row>
    <row r="21" spans="2:8">
      <c r="B21" s="132"/>
      <c r="C21" s="132"/>
      <c r="D21" s="132"/>
      <c r="E21" s="132"/>
      <c r="F21" s="132"/>
      <c r="G21" s="132"/>
      <c r="H21" s="132"/>
    </row>
    <row r="22" spans="2:8">
      <c r="B22" s="132"/>
      <c r="C22" s="132"/>
      <c r="D22" s="132"/>
      <c r="E22" s="132"/>
      <c r="F22" s="132"/>
      <c r="G22" s="132"/>
      <c r="H22" s="132"/>
    </row>
    <row r="23" spans="2:8">
      <c r="B23" s="132"/>
      <c r="C23" s="132"/>
      <c r="D23" s="132"/>
      <c r="E23" s="132"/>
      <c r="F23" s="132"/>
      <c r="G23" s="132"/>
      <c r="H23" s="132"/>
    </row>
    <row r="24" spans="2:8">
      <c r="B24" s="132"/>
      <c r="C24" s="132"/>
      <c r="D24" s="132"/>
      <c r="E24" s="132"/>
      <c r="F24" s="132"/>
      <c r="G24" s="132"/>
      <c r="H24" s="132"/>
    </row>
    <row r="25" spans="2:8">
      <c r="B25" s="132"/>
      <c r="C25" s="132"/>
      <c r="D25" s="132"/>
      <c r="E25" s="132"/>
      <c r="F25" s="132"/>
      <c r="G25" s="132"/>
      <c r="H25" s="132"/>
    </row>
    <row r="26" spans="2:8">
      <c r="B26" s="132"/>
      <c r="C26" s="132"/>
      <c r="D26" s="132"/>
      <c r="E26" s="132"/>
      <c r="F26" s="132"/>
      <c r="G26" s="132"/>
      <c r="H26" s="132"/>
    </row>
    <row r="27" spans="2:8">
      <c r="B27" s="132"/>
      <c r="C27" s="132"/>
      <c r="D27" s="132"/>
      <c r="E27" s="132"/>
      <c r="F27" s="132"/>
      <c r="G27" s="132"/>
      <c r="H27" s="132"/>
    </row>
    <row r="28" spans="2:8">
      <c r="B28" s="132"/>
      <c r="C28" s="132"/>
      <c r="D28" s="132"/>
      <c r="E28" s="132"/>
      <c r="F28" s="132"/>
      <c r="G28" s="132"/>
      <c r="H28" s="132"/>
    </row>
    <row r="29" spans="2:8">
      <c r="B29" s="132"/>
      <c r="C29" s="132"/>
      <c r="D29" s="132"/>
      <c r="E29" s="132"/>
      <c r="F29" s="132"/>
      <c r="G29" s="132"/>
      <c r="H29" s="132"/>
    </row>
    <row r="30" spans="2:8">
      <c r="B30" s="132"/>
    </row>
    <row r="31" spans="2:8">
      <c r="B31" s="132"/>
    </row>
    <row r="32" spans="2:8">
      <c r="B32" s="132"/>
    </row>
    <row r="33" spans="2:8">
      <c r="B33" s="132"/>
    </row>
    <row r="34" spans="2:8">
      <c r="B34" s="132"/>
    </row>
    <row r="35" spans="2:8">
      <c r="B35" s="132"/>
      <c r="C35" s="132"/>
      <c r="D35" s="132"/>
      <c r="E35" s="132"/>
      <c r="F35" s="132"/>
      <c r="G35" s="132"/>
      <c r="H35" s="132"/>
    </row>
    <row r="36" spans="2:8">
      <c r="B36" s="132"/>
      <c r="C36" s="132"/>
      <c r="D36" s="132"/>
      <c r="E36" s="132"/>
      <c r="F36" s="132"/>
      <c r="G36" s="132"/>
      <c r="H36" s="132"/>
    </row>
    <row r="37" spans="2:8">
      <c r="B37" s="132"/>
      <c r="C37" s="132"/>
      <c r="D37" s="132"/>
      <c r="E37" s="132"/>
      <c r="F37" s="132"/>
      <c r="G37" s="132"/>
      <c r="H37" s="132"/>
    </row>
    <row r="38" spans="2:8">
      <c r="B38" s="132"/>
      <c r="C38" s="132"/>
      <c r="D38" s="132"/>
      <c r="E38" s="132"/>
      <c r="F38" s="132"/>
      <c r="G38" s="132"/>
      <c r="H38" s="132"/>
    </row>
    <row r="39" spans="2:8">
      <c r="B39" s="132"/>
      <c r="C39" s="132"/>
      <c r="D39" s="132"/>
      <c r="E39" s="132"/>
      <c r="F39" s="132"/>
      <c r="G39" s="132"/>
      <c r="H39" s="132"/>
    </row>
    <row r="40" spans="2:8">
      <c r="B40" s="132"/>
      <c r="C40" s="132"/>
      <c r="D40" s="132"/>
      <c r="E40" s="132"/>
      <c r="F40" s="132"/>
      <c r="G40" s="132"/>
      <c r="H40" s="132"/>
    </row>
    <row r="41" spans="2:8">
      <c r="B41" s="132"/>
      <c r="C41" s="132"/>
      <c r="D41" s="132"/>
      <c r="E41" s="132"/>
      <c r="F41" s="132"/>
      <c r="G41" s="132"/>
      <c r="H41" s="132"/>
    </row>
    <row r="42" spans="2:8">
      <c r="B42" s="132"/>
      <c r="C42" s="132"/>
      <c r="D42" s="132"/>
      <c r="E42" s="132"/>
      <c r="F42" s="132"/>
      <c r="G42" s="132"/>
      <c r="H42" s="132"/>
    </row>
    <row r="43" spans="2:8">
      <c r="B43" s="132"/>
      <c r="C43" s="132"/>
      <c r="D43" s="132"/>
      <c r="E43" s="132"/>
      <c r="F43" s="132"/>
      <c r="G43" s="132"/>
      <c r="H43" s="132"/>
    </row>
    <row r="44" spans="2:8">
      <c r="B44" s="132"/>
      <c r="C44" s="132"/>
      <c r="D44" s="132"/>
      <c r="E44" s="132"/>
      <c r="F44" s="132"/>
      <c r="G44" s="132"/>
      <c r="H44" s="132"/>
    </row>
    <row r="45" spans="2:8">
      <c r="B45" s="132"/>
      <c r="C45" s="132"/>
      <c r="D45" s="132"/>
      <c r="E45" s="132"/>
      <c r="F45" s="132"/>
      <c r="G45" s="132"/>
      <c r="H45" s="132"/>
    </row>
    <row r="46" spans="2:8">
      <c r="B46" s="132"/>
    </row>
  </sheetData>
  <mergeCells count="3">
    <mergeCell ref="A3:A4"/>
    <mergeCell ref="C3:H3"/>
    <mergeCell ref="A1:H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26"/>
  <sheetViews>
    <sheetView showGridLines="0" zoomScaleNormal="100" workbookViewId="0">
      <selection sqref="A1:F1"/>
    </sheetView>
  </sheetViews>
  <sheetFormatPr defaultRowHeight="12.75"/>
  <cols>
    <col min="1" max="1" width="50.28515625" customWidth="1"/>
    <col min="2" max="2" width="11.28515625" bestFit="1" customWidth="1"/>
    <col min="3" max="5" width="10.7109375" customWidth="1"/>
    <col min="6" max="6" width="12.7109375" customWidth="1"/>
  </cols>
  <sheetData>
    <row r="1" spans="1:6" ht="48" customHeight="1">
      <c r="A1" s="195" t="s">
        <v>75</v>
      </c>
      <c r="B1" s="223"/>
      <c r="C1" s="223"/>
      <c r="D1" s="223"/>
      <c r="E1" s="223"/>
      <c r="F1" s="208"/>
    </row>
    <row r="2" spans="1:6" ht="13.5" customHeight="1">
      <c r="A2" s="224" t="s">
        <v>5</v>
      </c>
      <c r="B2" s="225"/>
      <c r="C2" s="225"/>
      <c r="D2" s="225"/>
      <c r="E2" s="225"/>
      <c r="F2" s="226"/>
    </row>
    <row r="3" spans="1:6" ht="51" customHeight="1">
      <c r="A3" s="66" t="s">
        <v>53</v>
      </c>
      <c r="B3" s="1" t="s">
        <v>7</v>
      </c>
      <c r="C3" s="1" t="s">
        <v>8</v>
      </c>
      <c r="D3" s="1" t="s">
        <v>9</v>
      </c>
      <c r="E3" s="1" t="s">
        <v>10</v>
      </c>
      <c r="F3" s="14" t="s">
        <v>4</v>
      </c>
    </row>
    <row r="4" spans="1:6" ht="30" customHeight="1">
      <c r="A4" s="104" t="s">
        <v>1</v>
      </c>
      <c r="B4" s="133">
        <v>5424507</v>
      </c>
      <c r="C4" s="133">
        <v>394979</v>
      </c>
      <c r="D4" s="133">
        <v>181471</v>
      </c>
      <c r="E4" s="140">
        <v>0</v>
      </c>
      <c r="F4" s="133">
        <v>6000957</v>
      </c>
    </row>
    <row r="5" spans="1:6" ht="30" customHeight="1">
      <c r="A5" s="104" t="s">
        <v>2</v>
      </c>
      <c r="B5" s="133">
        <v>1815573</v>
      </c>
      <c r="C5" s="133">
        <v>227485</v>
      </c>
      <c r="D5" s="133">
        <v>106075</v>
      </c>
      <c r="E5" s="140">
        <v>0</v>
      </c>
      <c r="F5" s="133">
        <v>2149133</v>
      </c>
    </row>
    <row r="6" spans="1:6" ht="30" customHeight="1">
      <c r="A6" s="104" t="s">
        <v>11</v>
      </c>
      <c r="B6" s="133">
        <v>4467060</v>
      </c>
      <c r="C6" s="133">
        <v>320065</v>
      </c>
      <c r="D6" s="133">
        <v>160667</v>
      </c>
      <c r="E6" s="140">
        <v>17947</v>
      </c>
      <c r="F6" s="133">
        <v>4965739</v>
      </c>
    </row>
    <row r="7" spans="1:6" ht="30" customHeight="1">
      <c r="A7" s="104" t="s">
        <v>12</v>
      </c>
      <c r="B7" s="133">
        <v>4099883</v>
      </c>
      <c r="C7" s="133">
        <v>276773</v>
      </c>
      <c r="D7" s="133">
        <v>633996</v>
      </c>
      <c r="E7" s="140">
        <v>0</v>
      </c>
      <c r="F7" s="133">
        <v>5010652</v>
      </c>
    </row>
    <row r="8" spans="1:6" ht="30" customHeight="1">
      <c r="A8" s="105" t="s">
        <v>58</v>
      </c>
      <c r="B8" s="133">
        <v>2606350</v>
      </c>
      <c r="C8" s="133">
        <v>111217</v>
      </c>
      <c r="D8" s="133">
        <v>220474</v>
      </c>
      <c r="E8" s="140">
        <v>0</v>
      </c>
      <c r="F8" s="133">
        <v>2938041</v>
      </c>
    </row>
    <row r="9" spans="1:6" ht="30" customHeight="1">
      <c r="A9" s="104" t="s">
        <v>86</v>
      </c>
      <c r="B9" s="133">
        <v>1914724</v>
      </c>
      <c r="C9" s="133">
        <v>160180</v>
      </c>
      <c r="D9" s="133">
        <v>121680</v>
      </c>
      <c r="E9" s="140">
        <v>0</v>
      </c>
      <c r="F9" s="133">
        <v>2196584</v>
      </c>
    </row>
    <row r="10" spans="1:6" ht="30" customHeight="1">
      <c r="A10" s="104" t="s">
        <v>13</v>
      </c>
      <c r="B10" s="133">
        <v>528825</v>
      </c>
      <c r="C10" s="133">
        <v>44252</v>
      </c>
      <c r="D10" s="133">
        <v>19300</v>
      </c>
      <c r="E10" s="140">
        <v>0</v>
      </c>
      <c r="F10" s="133">
        <v>592377</v>
      </c>
    </row>
    <row r="11" spans="1:6" ht="30" customHeight="1">
      <c r="A11" s="104" t="s">
        <v>3</v>
      </c>
      <c r="B11" s="133">
        <v>307934</v>
      </c>
      <c r="C11" s="133">
        <v>78852</v>
      </c>
      <c r="D11" s="133">
        <v>15185</v>
      </c>
      <c r="E11" s="140">
        <v>0</v>
      </c>
      <c r="F11" s="133">
        <v>401971</v>
      </c>
    </row>
    <row r="12" spans="1:6" ht="30" customHeight="1">
      <c r="A12" s="106" t="s">
        <v>6</v>
      </c>
      <c r="B12" s="133">
        <v>218050</v>
      </c>
      <c r="C12" s="133">
        <v>27932</v>
      </c>
      <c r="D12" s="133">
        <v>1013</v>
      </c>
      <c r="E12" s="140">
        <v>0</v>
      </c>
      <c r="F12" s="133">
        <v>246995</v>
      </c>
    </row>
    <row r="13" spans="1:6" ht="30" customHeight="1">
      <c r="A13" s="107" t="s">
        <v>61</v>
      </c>
      <c r="B13" s="133">
        <v>66298</v>
      </c>
      <c r="C13" s="133">
        <v>12874</v>
      </c>
      <c r="D13" s="133">
        <v>4362</v>
      </c>
      <c r="E13" s="140">
        <v>0</v>
      </c>
      <c r="F13" s="133">
        <v>83534</v>
      </c>
    </row>
    <row r="14" spans="1:6" ht="30" customHeight="1">
      <c r="A14" s="30" t="s">
        <v>4</v>
      </c>
      <c r="B14" s="133">
        <v>21449204</v>
      </c>
      <c r="C14" s="133">
        <v>1654609</v>
      </c>
      <c r="D14" s="133">
        <v>1464223</v>
      </c>
      <c r="E14" s="140">
        <v>17947</v>
      </c>
      <c r="F14" s="133">
        <v>24585983</v>
      </c>
    </row>
    <row r="15" spans="1:6">
      <c r="A15" s="110"/>
      <c r="B15" s="110"/>
      <c r="C15" s="110"/>
      <c r="D15" s="110"/>
      <c r="E15" s="110"/>
      <c r="F15" s="110"/>
    </row>
    <row r="16" spans="1:6">
      <c r="A16" s="110"/>
      <c r="B16" s="110"/>
      <c r="C16" s="110"/>
      <c r="D16" s="110"/>
      <c r="E16" s="110"/>
      <c r="F16" s="110"/>
    </row>
    <row r="17" spans="1:6">
      <c r="A17" s="110"/>
      <c r="B17" s="110"/>
      <c r="C17" s="110"/>
      <c r="D17" s="110"/>
      <c r="E17" s="110"/>
      <c r="F17" s="110"/>
    </row>
    <row r="18" spans="1:6">
      <c r="A18" s="110"/>
      <c r="B18" s="110"/>
      <c r="C18" s="110"/>
      <c r="D18" s="110"/>
      <c r="E18" s="110"/>
      <c r="F18" s="110"/>
    </row>
    <row r="19" spans="1:6">
      <c r="A19" s="110"/>
      <c r="B19" s="110"/>
      <c r="C19" s="110"/>
      <c r="D19" s="110"/>
      <c r="E19" s="110"/>
      <c r="F19" s="110"/>
    </row>
    <row r="20" spans="1:6">
      <c r="A20" s="110"/>
      <c r="B20" s="110"/>
      <c r="C20" s="110"/>
      <c r="D20" s="110"/>
      <c r="E20" s="110"/>
      <c r="F20" s="110"/>
    </row>
    <row r="21" spans="1:6">
      <c r="A21" s="110"/>
      <c r="B21" s="110"/>
      <c r="C21" s="110"/>
      <c r="D21" s="110"/>
      <c r="E21" s="110"/>
      <c r="F21" s="110"/>
    </row>
    <row r="22" spans="1:6">
      <c r="A22" s="110"/>
      <c r="B22" s="110"/>
      <c r="C22" s="110"/>
      <c r="D22" s="110"/>
      <c r="E22" s="110"/>
      <c r="F22" s="110"/>
    </row>
    <row r="23" spans="1:6">
      <c r="A23" s="110"/>
      <c r="B23" s="110"/>
      <c r="C23" s="110"/>
      <c r="D23" s="110"/>
      <c r="E23" s="110"/>
      <c r="F23" s="110"/>
    </row>
    <row r="24" spans="1:6">
      <c r="A24" s="110"/>
      <c r="B24" s="110"/>
      <c r="C24" s="110"/>
      <c r="D24" s="110"/>
      <c r="E24" s="110"/>
      <c r="F24" s="110"/>
    </row>
    <row r="25" spans="1:6">
      <c r="A25" s="110"/>
      <c r="B25" s="110"/>
      <c r="C25" s="110"/>
      <c r="D25" s="110"/>
      <c r="E25" s="110"/>
      <c r="F25" s="110"/>
    </row>
    <row r="26" spans="1:6">
      <c r="A26" s="110"/>
      <c r="B26" s="110"/>
      <c r="C26" s="110"/>
      <c r="D26" s="110"/>
      <c r="E26" s="110"/>
      <c r="F26" s="110"/>
    </row>
  </sheetData>
  <mergeCells count="2">
    <mergeCell ref="A1:F1"/>
    <mergeCell ref="A2:F2"/>
  </mergeCells>
  <phoneticPr fontId="7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J46"/>
  <sheetViews>
    <sheetView showGridLines="0" zoomScale="80" zoomScaleNormal="80" workbookViewId="0">
      <selection sqref="A1:F1"/>
    </sheetView>
  </sheetViews>
  <sheetFormatPr defaultRowHeight="13.5" customHeight="1"/>
  <cols>
    <col min="1" max="1" width="53.28515625" style="10" customWidth="1"/>
    <col min="2" max="6" width="10.7109375" style="3" customWidth="1"/>
    <col min="7" max="8" width="9.140625" style="3"/>
    <col min="9" max="10" width="11.140625" style="3" bestFit="1" customWidth="1"/>
    <col min="11" max="11" width="9.140625" style="3"/>
    <col min="12" max="13" width="9.85546875" style="3" bestFit="1" customWidth="1"/>
    <col min="14" max="14" width="11.7109375" style="3" bestFit="1" customWidth="1"/>
    <col min="15" max="15" width="11.28515625" style="3" bestFit="1" customWidth="1"/>
    <col min="16" max="16384" width="9.140625" style="3"/>
  </cols>
  <sheetData>
    <row r="1" spans="1:10" ht="37.5" customHeight="1">
      <c r="A1" s="195" t="s">
        <v>76</v>
      </c>
      <c r="B1" s="227"/>
      <c r="C1" s="227"/>
      <c r="D1" s="227"/>
      <c r="E1" s="227"/>
      <c r="F1" s="228"/>
    </row>
    <row r="2" spans="1:10" ht="14.25" customHeight="1">
      <c r="A2" s="229" t="s">
        <v>0</v>
      </c>
      <c r="B2" s="225"/>
      <c r="C2" s="225"/>
      <c r="D2" s="225"/>
      <c r="E2" s="225"/>
      <c r="F2" s="226"/>
    </row>
    <row r="3" spans="1:10" ht="57" customHeight="1">
      <c r="A3" s="66" t="s">
        <v>54</v>
      </c>
      <c r="B3" s="1" t="s">
        <v>7</v>
      </c>
      <c r="C3" s="1" t="s">
        <v>8</v>
      </c>
      <c r="D3" s="1" t="s">
        <v>9</v>
      </c>
      <c r="E3" s="1" t="s">
        <v>10</v>
      </c>
      <c r="F3" s="14" t="s">
        <v>4</v>
      </c>
    </row>
    <row r="4" spans="1:10" ht="30" customHeight="1">
      <c r="A4" s="104" t="s">
        <v>1</v>
      </c>
      <c r="B4" s="134">
        <f>'Table №2.2-PF'!B4/'Table №2.2-PF'!B$14*100</f>
        <v>25.290015424348617</v>
      </c>
      <c r="C4" s="134">
        <f>'Table №2.2-PF'!C4/'Table №2.2-PF'!C$14*100</f>
        <v>23.871440322154662</v>
      </c>
      <c r="D4" s="134">
        <f>'Table №2.2-PF'!D4/'Table №2.2-PF'!D$14*100</f>
        <v>12.393672275329646</v>
      </c>
      <c r="E4" s="134">
        <f>'Table №2.2-PF'!E4/'Table №2.2-PF'!E$14*100</f>
        <v>0</v>
      </c>
      <c r="F4" s="134">
        <f>'Table №2.2-PF'!F4/'Table №2.2-PF'!F$14*100</f>
        <v>24.408041769165788</v>
      </c>
      <c r="G4" s="32"/>
      <c r="H4" s="33"/>
      <c r="I4" s="34"/>
      <c r="J4" s="31"/>
    </row>
    <row r="5" spans="1:10" ht="30" customHeight="1">
      <c r="A5" s="104" t="s">
        <v>2</v>
      </c>
      <c r="B5" s="134">
        <f>'Table №2.2-PF'!B5/'Table №2.2-PF'!B$14*100</f>
        <v>8.4645239049430465</v>
      </c>
      <c r="C5" s="134">
        <f>'Table №2.2-PF'!C5/'Table №2.2-PF'!C$14*100</f>
        <v>13.748565371033278</v>
      </c>
      <c r="D5" s="134">
        <f>'Table №2.2-PF'!D5/'Table №2.2-PF'!D$14*100</f>
        <v>7.244456616239467</v>
      </c>
      <c r="E5" s="134">
        <f>'Table №2.2-PF'!E5/'Table №2.2-PF'!E$14*100</f>
        <v>0</v>
      </c>
      <c r="F5" s="134">
        <f>'Table №2.2-PF'!F5/'Table №2.2-PF'!F$14*100</f>
        <v>8.7412937688926249</v>
      </c>
      <c r="G5" s="32"/>
      <c r="H5" s="33"/>
      <c r="I5" s="34"/>
      <c r="J5" s="31"/>
    </row>
    <row r="6" spans="1:10" ht="30" customHeight="1">
      <c r="A6" s="104" t="s">
        <v>11</v>
      </c>
      <c r="B6" s="134">
        <f>'Table №2.2-PF'!B6/'Table №2.2-PF'!B$14*100</f>
        <v>20.826227397529532</v>
      </c>
      <c r="C6" s="134">
        <f>'Table №2.2-PF'!C6/'Table №2.2-PF'!C$14*100</f>
        <v>19.343844980898812</v>
      </c>
      <c r="D6" s="134">
        <f>'Table №2.2-PF'!D6/'Table №2.2-PF'!D$14*100</f>
        <v>10.972850446960607</v>
      </c>
      <c r="E6" s="134">
        <f>'Table №2.2-PF'!E6/'Table №2.2-PF'!E$14*100</f>
        <v>100</v>
      </c>
      <c r="F6" s="134">
        <f>'Table №2.2-PF'!F6/'Table №2.2-PF'!F$14*100</f>
        <v>20.197439329556193</v>
      </c>
      <c r="G6" s="32"/>
      <c r="H6" s="33"/>
      <c r="I6" s="34"/>
      <c r="J6" s="31"/>
    </row>
    <row r="7" spans="1:10" ht="30" customHeight="1">
      <c r="A7" s="104" t="s">
        <v>12</v>
      </c>
      <c r="B7" s="134">
        <f>'Table №2.2-PF'!B7/'Table №2.2-PF'!B$14*100</f>
        <v>19.114382985960692</v>
      </c>
      <c r="C7" s="134">
        <f>'Table №2.2-PF'!C7/'Table №2.2-PF'!C$14*100</f>
        <v>16.7273960192408</v>
      </c>
      <c r="D7" s="134">
        <f>'Table №2.2-PF'!D7/'Table №2.2-PF'!D$14*100</f>
        <v>43.29914227545941</v>
      </c>
      <c r="E7" s="134">
        <f>'Table №2.2-PF'!E7/'Table №2.2-PF'!E$14*100</f>
        <v>0</v>
      </c>
      <c r="F7" s="134">
        <f>'Table №2.2-PF'!F7/'Table №2.2-PF'!F$14*100</f>
        <v>20.380116589196373</v>
      </c>
      <c r="G7" s="32"/>
      <c r="H7" s="33"/>
      <c r="I7" s="34"/>
      <c r="J7" s="31"/>
    </row>
    <row r="8" spans="1:10" ht="30" customHeight="1">
      <c r="A8" s="105" t="s">
        <v>58</v>
      </c>
      <c r="B8" s="134">
        <f>'Table №2.2-PF'!B8/'Table №2.2-PF'!B$14*100</f>
        <v>12.151266778944338</v>
      </c>
      <c r="C8" s="134">
        <f>'Table №2.2-PF'!C8/'Table №2.2-PF'!C$14*100</f>
        <v>6.721648437788021</v>
      </c>
      <c r="D8" s="134">
        <f>'Table №2.2-PF'!D8/'Table №2.2-PF'!D$14*100</f>
        <v>15.057405873285695</v>
      </c>
      <c r="E8" s="134">
        <f>'Table №2.2-PF'!E8/'Table №2.2-PF'!E$14*100</f>
        <v>0</v>
      </c>
      <c r="F8" s="134">
        <f>'Table №2.2-PF'!F8/'Table №2.2-PF'!F$14*100</f>
        <v>11.950065205853271</v>
      </c>
      <c r="G8" s="32"/>
      <c r="H8" s="33"/>
      <c r="I8" s="34"/>
      <c r="J8" s="31"/>
    </row>
    <row r="9" spans="1:10" ht="30" customHeight="1">
      <c r="A9" s="104" t="s">
        <v>86</v>
      </c>
      <c r="B9" s="134">
        <f>'Table №2.2-PF'!B9/'Table №2.2-PF'!B$14*100</f>
        <v>8.9267834834336988</v>
      </c>
      <c r="C9" s="134">
        <f>'Table №2.2-PF'!C9/'Table №2.2-PF'!C$14*100</f>
        <v>9.6808369832389403</v>
      </c>
      <c r="D9" s="134">
        <f>'Table №2.2-PF'!D9/'Table №2.2-PF'!D$14*100</f>
        <v>8.3102095787322021</v>
      </c>
      <c r="E9" s="134">
        <f>'Table №2.2-PF'!E9/'Table №2.2-PF'!E$14*100</f>
        <v>0</v>
      </c>
      <c r="F9" s="134">
        <f>'Table №2.2-PF'!F9/'Table №2.2-PF'!F$14*100</f>
        <v>8.9342939836898125</v>
      </c>
      <c r="G9" s="32"/>
      <c r="H9" s="33"/>
      <c r="I9" s="34"/>
      <c r="J9" s="31"/>
    </row>
    <row r="10" spans="1:10" ht="30" customHeight="1">
      <c r="A10" s="104" t="s">
        <v>13</v>
      </c>
      <c r="B10" s="134">
        <f>'Table №2.2-PF'!B10/'Table №2.2-PF'!B$14*100</f>
        <v>2.4654761081110514</v>
      </c>
      <c r="C10" s="134">
        <f>'Table №2.2-PF'!C10/'Table №2.2-PF'!C$14*100</f>
        <v>2.6744687113390535</v>
      </c>
      <c r="D10" s="134">
        <f>'Table №2.2-PF'!D10/'Table №2.2-PF'!D$14*100</f>
        <v>1.3181052339705086</v>
      </c>
      <c r="E10" s="134">
        <f>'Table №2.2-PF'!E10/'Table №2.2-PF'!E$14*100</f>
        <v>0</v>
      </c>
      <c r="F10" s="134">
        <f>'Table №2.2-PF'!F10/'Table №2.2-PF'!F$14*100</f>
        <v>2.4094094590401367</v>
      </c>
      <c r="G10" s="35"/>
      <c r="H10" s="33"/>
      <c r="I10" s="34"/>
      <c r="J10" s="36"/>
    </row>
    <row r="11" spans="1:10" ht="30" customHeight="1">
      <c r="A11" s="104" t="s">
        <v>3</v>
      </c>
      <c r="B11" s="134">
        <f>'Table №2.2-PF'!B11/'Table №2.2-PF'!B$14*100</f>
        <v>1.4356430196663708</v>
      </c>
      <c r="C11" s="134">
        <f>'Table №2.2-PF'!C11/'Table №2.2-PF'!C$14*100</f>
        <v>4.765597189426626</v>
      </c>
      <c r="D11" s="134">
        <f>'Table №2.2-PF'!D11/'Table №2.2-PF'!D$14*100</f>
        <v>1.0370688071420815</v>
      </c>
      <c r="E11" s="134">
        <f>'Table №2.2-PF'!E11/'Table №2.2-PF'!E$14*100</f>
        <v>0</v>
      </c>
      <c r="F11" s="134">
        <f>'Table №2.2-PF'!F11/'Table №2.2-PF'!F$14*100</f>
        <v>1.6349600502042161</v>
      </c>
      <c r="G11" s="35"/>
      <c r="H11" s="33"/>
      <c r="I11" s="34"/>
      <c r="J11" s="36"/>
    </row>
    <row r="12" spans="1:10" ht="30" customHeight="1">
      <c r="A12" s="106" t="s">
        <v>6</v>
      </c>
      <c r="B12" s="134">
        <f>'Table №2.2-PF'!B12/'Table №2.2-PF'!B$14*100</f>
        <v>1.0165878416746841</v>
      </c>
      <c r="C12" s="134">
        <f>'Table №2.2-PF'!C12/'Table №2.2-PF'!C$14*100</f>
        <v>1.6881329667613316</v>
      </c>
      <c r="D12" s="134">
        <f>'Table №2.2-PF'!D12/'Table №2.2-PF'!D$14*100</f>
        <v>6.9183450881457262E-2</v>
      </c>
      <c r="E12" s="134">
        <f>'Table №2.2-PF'!E12/'Table №2.2-PF'!E$14*100</f>
        <v>0</v>
      </c>
      <c r="F12" s="134">
        <f>'Table №2.2-PF'!F12/'Table №2.2-PF'!F$14*100</f>
        <v>1.0046171430282045</v>
      </c>
      <c r="G12" s="35"/>
      <c r="H12" s="33"/>
      <c r="I12" s="34"/>
      <c r="J12" s="36"/>
    </row>
    <row r="13" spans="1:10" ht="30" customHeight="1">
      <c r="A13" s="107" t="s">
        <v>61</v>
      </c>
      <c r="B13" s="134">
        <f>'Table №2.2-PF'!B13/'Table №2.2-PF'!B$14*100</f>
        <v>0.30909305538797616</v>
      </c>
      <c r="C13" s="134">
        <f>'Table №2.2-PF'!C13/'Table №2.2-PF'!C$14*100</f>
        <v>0.77806901811847995</v>
      </c>
      <c r="D13" s="134">
        <f>'Table №2.2-PF'!D13/'Table №2.2-PF'!D$14*100</f>
        <v>0.29790544199893049</v>
      </c>
      <c r="E13" s="134">
        <f>'Table №2.2-PF'!E13/'Table №2.2-PF'!E$14*100</f>
        <v>0</v>
      </c>
      <c r="F13" s="134">
        <f>'Table №2.2-PF'!F13/'Table №2.2-PF'!F$14*100</f>
        <v>0.3397627013733801</v>
      </c>
      <c r="G13" s="35"/>
      <c r="H13" s="33"/>
      <c r="I13" s="34"/>
      <c r="J13" s="36"/>
    </row>
    <row r="14" spans="1:10" ht="30" customHeight="1">
      <c r="A14" s="104" t="s">
        <v>4</v>
      </c>
      <c r="B14" s="134">
        <f>SUM(B4:B13)</f>
        <v>99.999999999999986</v>
      </c>
      <c r="C14" s="134">
        <f t="shared" ref="C14:F14" si="0">SUM(C4:C13)</f>
        <v>100.00000000000001</v>
      </c>
      <c r="D14" s="134">
        <f t="shared" si="0"/>
        <v>100</v>
      </c>
      <c r="E14" s="134">
        <f t="shared" si="0"/>
        <v>100</v>
      </c>
      <c r="F14" s="134">
        <f t="shared" si="0"/>
        <v>99.999999999999986</v>
      </c>
      <c r="G14" s="32"/>
      <c r="H14" s="33"/>
      <c r="I14" s="34"/>
      <c r="J14" s="31"/>
    </row>
    <row r="15" spans="1:10" ht="36.75" customHeight="1">
      <c r="A15" s="119" t="s">
        <v>55</v>
      </c>
      <c r="B15" s="134">
        <f>'Table №2.2-PF'!B14/'Table №2.2-PF'!$F14*100</f>
        <v>87.241596156639332</v>
      </c>
      <c r="C15" s="134">
        <f>'Table №2.2-PF'!C14/'Table №2.2-PF'!$F14*100</f>
        <v>6.7298875135478626</v>
      </c>
      <c r="D15" s="134">
        <f>'Table №2.2-PF'!D14/'Table №2.2-PF'!$F14*100</f>
        <v>5.9555194518762988</v>
      </c>
      <c r="E15" s="134">
        <f>'Table №2.2-PF'!E14/'Table №2.2-PF'!$F14*100</f>
        <v>7.2996877936505528E-2</v>
      </c>
      <c r="F15" s="134">
        <f>SUM(B15:E15)</f>
        <v>100</v>
      </c>
      <c r="G15" s="32"/>
      <c r="H15" s="33"/>
      <c r="I15" s="34"/>
      <c r="J15" s="31"/>
    </row>
    <row r="16" spans="1:10" ht="21" customHeight="1">
      <c r="A16" s="135"/>
      <c r="B16" s="136"/>
      <c r="C16" s="136"/>
      <c r="D16" s="136"/>
      <c r="E16" s="136"/>
      <c r="F16" s="122"/>
      <c r="G16" s="122"/>
    </row>
    <row r="17" spans="1:7" ht="13.5" customHeight="1">
      <c r="A17" s="122"/>
      <c r="B17" s="137"/>
      <c r="C17" s="137"/>
      <c r="D17" s="137"/>
      <c r="E17" s="137"/>
      <c r="F17" s="122"/>
      <c r="G17" s="122"/>
    </row>
    <row r="18" spans="1:7" ht="17.100000000000001" customHeight="1">
      <c r="A18" s="122"/>
      <c r="B18" s="138"/>
      <c r="C18" s="138"/>
      <c r="D18" s="138"/>
      <c r="E18" s="138"/>
      <c r="F18" s="122"/>
      <c r="G18" s="122"/>
    </row>
    <row r="19" spans="1:7" ht="17.100000000000001" customHeight="1">
      <c r="A19" s="122"/>
      <c r="B19" s="136"/>
      <c r="C19" s="136"/>
      <c r="D19" s="136"/>
      <c r="E19" s="136"/>
      <c r="F19" s="122"/>
      <c r="G19" s="122"/>
    </row>
    <row r="20" spans="1:7" ht="13.5" customHeight="1">
      <c r="A20" s="122"/>
      <c r="B20" s="136"/>
      <c r="C20" s="136"/>
      <c r="D20" s="136"/>
      <c r="E20" s="136"/>
      <c r="F20" s="122"/>
      <c r="G20" s="122"/>
    </row>
    <row r="21" spans="1:7" ht="13.5" customHeight="1">
      <c r="A21" s="122"/>
      <c r="B21" s="136"/>
      <c r="C21" s="136"/>
      <c r="D21" s="136"/>
      <c r="E21" s="136"/>
      <c r="F21" s="122"/>
      <c r="G21" s="122"/>
    </row>
    <row r="22" spans="1:7" ht="13.5" customHeight="1">
      <c r="A22" s="122"/>
      <c r="B22" s="136"/>
      <c r="C22" s="136"/>
      <c r="D22" s="136"/>
      <c r="E22" s="136"/>
      <c r="F22" s="122"/>
      <c r="G22" s="122"/>
    </row>
    <row r="23" spans="1:7" ht="13.5" customHeight="1">
      <c r="A23" s="3"/>
      <c r="B23" s="20"/>
      <c r="C23" s="20"/>
      <c r="D23" s="20"/>
      <c r="E23" s="20"/>
    </row>
    <row r="24" spans="1:7" ht="13.5" customHeight="1">
      <c r="A24" s="3"/>
      <c r="B24" s="20"/>
      <c r="C24" s="20"/>
      <c r="D24" s="20"/>
      <c r="E24" s="20"/>
    </row>
    <row r="25" spans="1:7" ht="13.5" customHeight="1">
      <c r="A25" s="3"/>
      <c r="B25" s="26"/>
      <c r="C25" s="26"/>
      <c r="D25" s="26"/>
      <c r="E25" s="26"/>
    </row>
    <row r="26" spans="1:7" ht="13.5" customHeight="1">
      <c r="A26" s="3"/>
      <c r="B26" s="20"/>
      <c r="C26" s="20"/>
      <c r="D26" s="20"/>
      <c r="E26" s="20"/>
    </row>
    <row r="27" spans="1:7" ht="13.5" customHeight="1">
      <c r="A27" s="3"/>
    </row>
    <row r="28" spans="1:7" ht="13.5" customHeight="1">
      <c r="A28" s="3"/>
      <c r="B28" s="37"/>
      <c r="C28" s="37"/>
      <c r="D28" s="37"/>
      <c r="E28" s="37"/>
    </row>
    <row r="29" spans="1:7" ht="13.5" customHeight="1">
      <c r="A29" s="3"/>
    </row>
    <row r="30" spans="1:7" ht="13.5" customHeight="1">
      <c r="A30" s="3"/>
    </row>
    <row r="31" spans="1:7" ht="13.5" customHeight="1">
      <c r="A31" s="3"/>
    </row>
    <row r="32" spans="1:7" ht="13.5" customHeight="1">
      <c r="A32" s="3"/>
    </row>
    <row r="33" spans="1:10" ht="13.5" customHeight="1">
      <c r="A33" s="3"/>
      <c r="B33" s="26"/>
      <c r="C33" s="26"/>
      <c r="D33" s="26"/>
      <c r="E33" s="26"/>
    </row>
    <row r="34" spans="1:10" ht="13.5" customHeight="1">
      <c r="B34" s="26"/>
      <c r="C34" s="26"/>
      <c r="D34" s="26"/>
      <c r="E34" s="26"/>
    </row>
    <row r="35" spans="1:10" ht="13.5" customHeight="1">
      <c r="B35" s="26"/>
      <c r="C35" s="26"/>
      <c r="D35" s="26"/>
      <c r="E35" s="26"/>
    </row>
    <row r="36" spans="1:10" ht="13.5" customHeight="1">
      <c r="B36" s="26"/>
      <c r="C36" s="26"/>
      <c r="D36" s="26"/>
      <c r="E36" s="26"/>
      <c r="G36" s="26"/>
      <c r="I36" s="26"/>
    </row>
    <row r="37" spans="1:10" ht="13.5" customHeight="1">
      <c r="B37" s="26"/>
      <c r="C37" s="26"/>
      <c r="D37" s="26"/>
      <c r="E37" s="26"/>
      <c r="G37" s="26"/>
      <c r="I37" s="26"/>
      <c r="J37" s="26"/>
    </row>
    <row r="38" spans="1:10" ht="13.5" customHeight="1">
      <c r="B38" s="26"/>
      <c r="C38" s="26"/>
      <c r="D38" s="26"/>
      <c r="E38" s="26"/>
      <c r="G38" s="26"/>
      <c r="H38" s="26"/>
      <c r="I38" s="26"/>
      <c r="J38" s="26"/>
    </row>
    <row r="39" spans="1:10" ht="13.5" customHeight="1">
      <c r="B39" s="26"/>
      <c r="C39" s="26"/>
      <c r="D39" s="26"/>
      <c r="E39" s="26"/>
      <c r="G39" s="26"/>
      <c r="H39" s="26"/>
      <c r="I39" s="26"/>
      <c r="J39" s="26"/>
    </row>
    <row r="40" spans="1:10" ht="13.5" customHeight="1">
      <c r="B40" s="26"/>
      <c r="C40" s="26"/>
      <c r="D40" s="26"/>
      <c r="E40" s="26"/>
      <c r="G40" s="26"/>
      <c r="H40" s="26"/>
      <c r="I40" s="26"/>
      <c r="J40" s="26"/>
    </row>
    <row r="41" spans="1:10" ht="13.5" customHeight="1">
      <c r="B41" s="26"/>
      <c r="C41" s="26"/>
      <c r="D41" s="26"/>
      <c r="E41" s="26"/>
      <c r="G41" s="26"/>
      <c r="H41" s="26"/>
      <c r="I41" s="26"/>
      <c r="J41" s="26"/>
    </row>
    <row r="42" spans="1:10" ht="13.5" customHeight="1">
      <c r="B42" s="26"/>
      <c r="C42" s="26"/>
      <c r="D42" s="26"/>
      <c r="E42" s="26"/>
      <c r="G42" s="26"/>
      <c r="H42" s="26"/>
      <c r="I42" s="26"/>
      <c r="J42" s="26"/>
    </row>
    <row r="43" spans="1:10" ht="13.5" customHeight="1">
      <c r="B43" s="26"/>
      <c r="C43" s="26"/>
      <c r="D43" s="26"/>
      <c r="E43" s="26"/>
      <c r="G43" s="26"/>
      <c r="H43" s="26"/>
      <c r="I43" s="26"/>
      <c r="J43" s="26"/>
    </row>
    <row r="44" spans="1:10" ht="13.5" customHeight="1">
      <c r="B44" s="26"/>
      <c r="C44" s="26"/>
      <c r="D44" s="26"/>
      <c r="E44" s="26"/>
      <c r="G44" s="38"/>
      <c r="H44" s="26"/>
      <c r="I44" s="38"/>
      <c r="J44" s="26"/>
    </row>
    <row r="45" spans="1:10" ht="13.5" customHeight="1">
      <c r="B45" s="26"/>
      <c r="C45" s="26"/>
      <c r="D45" s="26"/>
      <c r="E45" s="26"/>
      <c r="H45" s="26"/>
      <c r="J45" s="38"/>
    </row>
    <row r="46" spans="1:10" ht="13.5" customHeight="1">
      <c r="H46" s="38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"/>
  <sheetViews>
    <sheetView showGridLines="0" zoomScale="80" zoomScaleNormal="80" workbookViewId="0">
      <selection sqref="A1:Q2"/>
    </sheetView>
  </sheetViews>
  <sheetFormatPr defaultRowHeight="12.75"/>
  <cols>
    <col min="1" max="1" width="57.140625" style="54" customWidth="1"/>
    <col min="2" max="2" width="13.42578125" style="54" bestFit="1" customWidth="1"/>
    <col min="3" max="3" width="13.42578125" style="54" customWidth="1"/>
    <col min="4" max="9" width="13.42578125" style="54" bestFit="1" customWidth="1"/>
    <col min="10" max="17" width="13.42578125" style="54" customWidth="1"/>
    <col min="18" max="16384" width="9.140625" style="54"/>
  </cols>
  <sheetData>
    <row r="1" spans="1:17" ht="26.25" customHeight="1">
      <c r="A1" s="156" t="s">
        <v>85</v>
      </c>
      <c r="B1" s="156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8"/>
    </row>
    <row r="2" spans="1:17" ht="22.5" customHeight="1">
      <c r="A2" s="159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8"/>
    </row>
    <row r="3" spans="1:17" ht="22.5" customHeight="1">
      <c r="A3" s="146" t="s">
        <v>5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</row>
    <row r="4" spans="1:17" ht="33" customHeight="1">
      <c r="A4" s="160" t="s">
        <v>79</v>
      </c>
      <c r="B4" s="162" t="s">
        <v>34</v>
      </c>
      <c r="C4" s="162"/>
      <c r="D4" s="163" t="s">
        <v>7</v>
      </c>
      <c r="E4" s="163"/>
      <c r="F4" s="163" t="s">
        <v>8</v>
      </c>
      <c r="G4" s="163"/>
      <c r="H4" s="163" t="s">
        <v>9</v>
      </c>
      <c r="I4" s="163"/>
      <c r="J4" s="166" t="s">
        <v>10</v>
      </c>
      <c r="K4" s="155"/>
      <c r="L4" s="154" t="s">
        <v>60</v>
      </c>
      <c r="M4" s="155"/>
      <c r="N4" s="154" t="s">
        <v>64</v>
      </c>
      <c r="O4" s="155"/>
      <c r="P4" s="165" t="s">
        <v>87</v>
      </c>
      <c r="Q4" s="163"/>
    </row>
    <row r="5" spans="1:17" ht="41.25" customHeight="1">
      <c r="A5" s="161"/>
      <c r="B5" s="73" t="s">
        <v>68</v>
      </c>
      <c r="C5" s="73" t="s">
        <v>67</v>
      </c>
      <c r="D5" s="74" t="str">
        <f>B5</f>
        <v>31.12.2023</v>
      </c>
      <c r="E5" s="74" t="str">
        <f t="shared" ref="E5:Q5" si="0">C5</f>
        <v>30.06.2024</v>
      </c>
      <c r="F5" s="74" t="str">
        <f t="shared" si="0"/>
        <v>31.12.2023</v>
      </c>
      <c r="G5" s="74" t="str">
        <f t="shared" si="0"/>
        <v>30.06.2024</v>
      </c>
      <c r="H5" s="74" t="str">
        <f t="shared" si="0"/>
        <v>31.12.2023</v>
      </c>
      <c r="I5" s="74" t="str">
        <f t="shared" si="0"/>
        <v>30.06.2024</v>
      </c>
      <c r="J5" s="74" t="str">
        <f t="shared" si="0"/>
        <v>31.12.2023</v>
      </c>
      <c r="K5" s="74" t="str">
        <f t="shared" si="0"/>
        <v>30.06.2024</v>
      </c>
      <c r="L5" s="74" t="str">
        <f t="shared" si="0"/>
        <v>31.12.2023</v>
      </c>
      <c r="M5" s="74" t="str">
        <f t="shared" si="0"/>
        <v>30.06.2024</v>
      </c>
      <c r="N5" s="74" t="str">
        <f t="shared" si="0"/>
        <v>31.12.2023</v>
      </c>
      <c r="O5" s="74" t="str">
        <f t="shared" si="0"/>
        <v>30.06.2024</v>
      </c>
      <c r="P5" s="74" t="str">
        <f t="shared" si="0"/>
        <v>31.12.2023</v>
      </c>
      <c r="Q5" s="74" t="str">
        <f t="shared" si="0"/>
        <v>30.06.2024</v>
      </c>
    </row>
    <row r="6" spans="1:17" ht="35.1" customHeight="1">
      <c r="A6" s="104" t="s">
        <v>1</v>
      </c>
      <c r="B6" s="77">
        <v>139688</v>
      </c>
      <c r="C6" s="77">
        <v>138052</v>
      </c>
      <c r="D6" s="77">
        <v>5101241</v>
      </c>
      <c r="E6" s="77">
        <v>5446917</v>
      </c>
      <c r="F6" s="77">
        <v>373301</v>
      </c>
      <c r="G6" s="77">
        <v>397522</v>
      </c>
      <c r="H6" s="77">
        <v>176930</v>
      </c>
      <c r="I6" s="77">
        <v>181681</v>
      </c>
      <c r="J6" s="77">
        <v>0</v>
      </c>
      <c r="K6" s="77">
        <v>0</v>
      </c>
      <c r="L6" s="77">
        <v>12378</v>
      </c>
      <c r="M6" s="77">
        <v>15974</v>
      </c>
      <c r="N6" s="77">
        <v>29216</v>
      </c>
      <c r="O6" s="77">
        <v>30044</v>
      </c>
      <c r="P6" s="77">
        <v>5693066</v>
      </c>
      <c r="Q6" s="77">
        <v>6072138</v>
      </c>
    </row>
    <row r="7" spans="1:17" ht="35.1" customHeight="1">
      <c r="A7" s="104" t="s">
        <v>2</v>
      </c>
      <c r="B7" s="77">
        <v>104486</v>
      </c>
      <c r="C7" s="77">
        <v>110442</v>
      </c>
      <c r="D7" s="77">
        <v>1771585</v>
      </c>
      <c r="E7" s="77">
        <v>1844331</v>
      </c>
      <c r="F7" s="77">
        <v>223541</v>
      </c>
      <c r="G7" s="77">
        <v>228978</v>
      </c>
      <c r="H7" s="77">
        <v>104961</v>
      </c>
      <c r="I7" s="77">
        <v>106127</v>
      </c>
      <c r="J7" s="77">
        <v>0</v>
      </c>
      <c r="K7" s="77">
        <v>0</v>
      </c>
      <c r="L7" s="77">
        <v>5167</v>
      </c>
      <c r="M7" s="77">
        <v>6907</v>
      </c>
      <c r="N7" s="77">
        <v>7486</v>
      </c>
      <c r="O7" s="77">
        <v>6763</v>
      </c>
      <c r="P7" s="77">
        <v>2112740</v>
      </c>
      <c r="Q7" s="77">
        <v>2193106</v>
      </c>
    </row>
    <row r="8" spans="1:17" ht="35.1" customHeight="1">
      <c r="A8" s="104" t="s">
        <v>11</v>
      </c>
      <c r="B8" s="77">
        <v>98849</v>
      </c>
      <c r="C8" s="77">
        <v>96607</v>
      </c>
      <c r="D8" s="77">
        <v>4170307</v>
      </c>
      <c r="E8" s="77">
        <v>4485020</v>
      </c>
      <c r="F8" s="77">
        <v>307823</v>
      </c>
      <c r="G8" s="77">
        <v>322592</v>
      </c>
      <c r="H8" s="77">
        <v>158272</v>
      </c>
      <c r="I8" s="77">
        <v>160866</v>
      </c>
      <c r="J8" s="77">
        <v>17544</v>
      </c>
      <c r="K8" s="77">
        <v>17970</v>
      </c>
      <c r="L8" s="77">
        <v>8767</v>
      </c>
      <c r="M8" s="77">
        <v>12515</v>
      </c>
      <c r="N8" s="77">
        <v>18698</v>
      </c>
      <c r="O8" s="77">
        <v>20991</v>
      </c>
      <c r="P8" s="77">
        <v>4681411</v>
      </c>
      <c r="Q8" s="77">
        <v>5019954</v>
      </c>
    </row>
    <row r="9" spans="1:17" ht="35.1" customHeight="1">
      <c r="A9" s="104" t="s">
        <v>12</v>
      </c>
      <c r="B9" s="77">
        <v>95815</v>
      </c>
      <c r="C9" s="77">
        <v>86609</v>
      </c>
      <c r="D9" s="77">
        <v>3851148</v>
      </c>
      <c r="E9" s="77">
        <v>4124798</v>
      </c>
      <c r="F9" s="77">
        <v>261703</v>
      </c>
      <c r="G9" s="77">
        <v>279605</v>
      </c>
      <c r="H9" s="77">
        <v>619172</v>
      </c>
      <c r="I9" s="77">
        <v>635901</v>
      </c>
      <c r="J9" s="77">
        <v>0</v>
      </c>
      <c r="K9" s="77">
        <v>0</v>
      </c>
      <c r="L9" s="77">
        <v>10186</v>
      </c>
      <c r="M9" s="77">
        <v>12729</v>
      </c>
      <c r="N9" s="77">
        <v>13924</v>
      </c>
      <c r="O9" s="77">
        <v>13451</v>
      </c>
      <c r="P9" s="77">
        <v>4756133</v>
      </c>
      <c r="Q9" s="77">
        <v>5066484</v>
      </c>
    </row>
    <row r="10" spans="1:17" ht="35.1" customHeight="1">
      <c r="A10" s="105" t="s">
        <v>58</v>
      </c>
      <c r="B10" s="77">
        <v>53830</v>
      </c>
      <c r="C10" s="77">
        <v>58483</v>
      </c>
      <c r="D10" s="77">
        <v>2308843</v>
      </c>
      <c r="E10" s="77">
        <v>2612439</v>
      </c>
      <c r="F10" s="77">
        <v>103715</v>
      </c>
      <c r="G10" s="77">
        <v>111487</v>
      </c>
      <c r="H10" s="77">
        <v>209080</v>
      </c>
      <c r="I10" s="77">
        <v>221012</v>
      </c>
      <c r="J10" s="77">
        <v>0</v>
      </c>
      <c r="K10" s="77">
        <v>0</v>
      </c>
      <c r="L10" s="77">
        <v>5583</v>
      </c>
      <c r="M10" s="77">
        <v>7202</v>
      </c>
      <c r="N10" s="77">
        <v>5322</v>
      </c>
      <c r="O10" s="77">
        <v>5282</v>
      </c>
      <c r="P10" s="77">
        <v>2632543</v>
      </c>
      <c r="Q10" s="77">
        <v>2957422</v>
      </c>
    </row>
    <row r="11" spans="1:17" ht="35.1" customHeight="1">
      <c r="A11" s="105" t="s">
        <v>86</v>
      </c>
      <c r="B11" s="77">
        <v>78401</v>
      </c>
      <c r="C11" s="77">
        <v>80459</v>
      </c>
      <c r="D11" s="77">
        <v>1789956</v>
      </c>
      <c r="E11" s="77">
        <v>1923023</v>
      </c>
      <c r="F11" s="77">
        <v>152939</v>
      </c>
      <c r="G11" s="77">
        <v>160988</v>
      </c>
      <c r="H11" s="77">
        <v>117999</v>
      </c>
      <c r="I11" s="77">
        <v>121808</v>
      </c>
      <c r="J11" s="77">
        <v>0</v>
      </c>
      <c r="K11" s="77">
        <v>0</v>
      </c>
      <c r="L11" s="77">
        <v>5512</v>
      </c>
      <c r="M11" s="77">
        <v>7105</v>
      </c>
      <c r="N11" s="77">
        <v>6171</v>
      </c>
      <c r="O11" s="77">
        <v>5914</v>
      </c>
      <c r="P11" s="77">
        <v>2072577</v>
      </c>
      <c r="Q11" s="77">
        <v>2218838</v>
      </c>
    </row>
    <row r="12" spans="1:17" ht="35.1" customHeight="1">
      <c r="A12" s="104" t="s">
        <v>13</v>
      </c>
      <c r="B12" s="77">
        <v>17777</v>
      </c>
      <c r="C12" s="77">
        <v>19102</v>
      </c>
      <c r="D12" s="77">
        <v>500562</v>
      </c>
      <c r="E12" s="77">
        <v>530248</v>
      </c>
      <c r="F12" s="77">
        <v>41009</v>
      </c>
      <c r="G12" s="77">
        <v>44550</v>
      </c>
      <c r="H12" s="77">
        <v>17281</v>
      </c>
      <c r="I12" s="77">
        <v>19334</v>
      </c>
      <c r="J12" s="77">
        <v>0</v>
      </c>
      <c r="K12" s="77">
        <v>0</v>
      </c>
      <c r="L12" s="77">
        <v>167</v>
      </c>
      <c r="M12" s="77">
        <v>223</v>
      </c>
      <c r="N12" s="77">
        <v>381</v>
      </c>
      <c r="O12" s="77">
        <v>450</v>
      </c>
      <c r="P12" s="77">
        <v>559400</v>
      </c>
      <c r="Q12" s="77">
        <v>594805</v>
      </c>
    </row>
    <row r="13" spans="1:17" ht="35.1" customHeight="1">
      <c r="A13" s="104" t="s">
        <v>3</v>
      </c>
      <c r="B13" s="77">
        <v>11930</v>
      </c>
      <c r="C13" s="77">
        <v>12322</v>
      </c>
      <c r="D13" s="77">
        <v>279601</v>
      </c>
      <c r="E13" s="77">
        <v>308785</v>
      </c>
      <c r="F13" s="77">
        <v>72853</v>
      </c>
      <c r="G13" s="77">
        <v>79299</v>
      </c>
      <c r="H13" s="77">
        <v>14162</v>
      </c>
      <c r="I13" s="77">
        <v>15240</v>
      </c>
      <c r="J13" s="77">
        <v>0</v>
      </c>
      <c r="K13" s="77">
        <v>0</v>
      </c>
      <c r="L13" s="77">
        <v>115</v>
      </c>
      <c r="M13" s="77">
        <v>213</v>
      </c>
      <c r="N13" s="77">
        <v>402</v>
      </c>
      <c r="O13" s="77">
        <v>481</v>
      </c>
      <c r="P13" s="77">
        <v>367133</v>
      </c>
      <c r="Q13" s="77">
        <v>404018</v>
      </c>
    </row>
    <row r="14" spans="1:17" ht="35.1" customHeight="1">
      <c r="A14" s="106" t="s">
        <v>17</v>
      </c>
      <c r="B14" s="77">
        <v>11129</v>
      </c>
      <c r="C14" s="77">
        <v>11592</v>
      </c>
      <c r="D14" s="77">
        <v>201448</v>
      </c>
      <c r="E14" s="77">
        <v>218575</v>
      </c>
      <c r="F14" s="77">
        <v>24935</v>
      </c>
      <c r="G14" s="77">
        <v>28013</v>
      </c>
      <c r="H14" s="77">
        <v>989</v>
      </c>
      <c r="I14" s="77">
        <v>1014</v>
      </c>
      <c r="J14" s="77">
        <v>0</v>
      </c>
      <c r="K14" s="77">
        <v>0</v>
      </c>
      <c r="L14" s="77">
        <v>111</v>
      </c>
      <c r="M14" s="77">
        <v>170</v>
      </c>
      <c r="N14" s="77">
        <v>305</v>
      </c>
      <c r="O14" s="77">
        <v>324</v>
      </c>
      <c r="P14" s="77">
        <v>227788</v>
      </c>
      <c r="Q14" s="77">
        <v>248096</v>
      </c>
    </row>
    <row r="15" spans="1:17" ht="35.1" customHeight="1">
      <c r="A15" s="107" t="s">
        <v>61</v>
      </c>
      <c r="B15" s="77">
        <v>9507</v>
      </c>
      <c r="C15" s="77">
        <v>9322</v>
      </c>
      <c r="D15" s="77">
        <v>41158</v>
      </c>
      <c r="E15" s="77">
        <v>66543</v>
      </c>
      <c r="F15" s="77">
        <v>10458</v>
      </c>
      <c r="G15" s="77">
        <v>13001</v>
      </c>
      <c r="H15" s="77">
        <v>3079</v>
      </c>
      <c r="I15" s="77">
        <v>4383</v>
      </c>
      <c r="J15" s="77">
        <v>0</v>
      </c>
      <c r="K15" s="77">
        <v>0</v>
      </c>
      <c r="L15" s="77">
        <v>20</v>
      </c>
      <c r="M15" s="77">
        <v>19</v>
      </c>
      <c r="N15" s="77">
        <v>0</v>
      </c>
      <c r="O15" s="77">
        <v>50</v>
      </c>
      <c r="P15" s="77">
        <v>54715</v>
      </c>
      <c r="Q15" s="77">
        <v>83996</v>
      </c>
    </row>
    <row r="16" spans="1:17" ht="35.1" customHeight="1">
      <c r="A16" s="106" t="s">
        <v>4</v>
      </c>
      <c r="B16" s="77">
        <v>621412</v>
      </c>
      <c r="C16" s="77">
        <v>622990</v>
      </c>
      <c r="D16" s="77">
        <v>20015849</v>
      </c>
      <c r="E16" s="77">
        <v>21560679</v>
      </c>
      <c r="F16" s="77">
        <v>1572277</v>
      </c>
      <c r="G16" s="77">
        <v>1666035</v>
      </c>
      <c r="H16" s="77">
        <v>1421925</v>
      </c>
      <c r="I16" s="77">
        <v>1467366</v>
      </c>
      <c r="J16" s="77">
        <v>17544</v>
      </c>
      <c r="K16" s="77">
        <v>17970</v>
      </c>
      <c r="L16" s="77">
        <v>48006</v>
      </c>
      <c r="M16" s="77">
        <v>63057</v>
      </c>
      <c r="N16" s="77">
        <v>81905</v>
      </c>
      <c r="O16" s="77">
        <v>83750</v>
      </c>
      <c r="P16" s="77">
        <v>23157506</v>
      </c>
      <c r="Q16" s="77">
        <v>24858857</v>
      </c>
    </row>
    <row r="17" spans="2:3">
      <c r="C17" s="56"/>
    </row>
    <row r="22" spans="2:3">
      <c r="B22" s="55"/>
    </row>
  </sheetData>
  <mergeCells count="11">
    <mergeCell ref="L4:M4"/>
    <mergeCell ref="N4:O4"/>
    <mergeCell ref="A1:Q2"/>
    <mergeCell ref="A4:A5"/>
    <mergeCell ref="B4:C4"/>
    <mergeCell ref="D4:E4"/>
    <mergeCell ref="F4:G4"/>
    <mergeCell ref="H4:I4"/>
    <mergeCell ref="A3:Q3"/>
    <mergeCell ref="P4:Q4"/>
    <mergeCell ref="J4:K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48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showGridLines="0" zoomScale="80" zoomScaleNormal="80" workbookViewId="0">
      <selection sqref="A1:H2"/>
    </sheetView>
  </sheetViews>
  <sheetFormatPr defaultRowHeight="12.75"/>
  <cols>
    <col min="1" max="1" width="54.85546875" customWidth="1"/>
    <col min="2" max="8" width="12.7109375" style="54" customWidth="1"/>
  </cols>
  <sheetData>
    <row r="1" spans="1:8" ht="12.75" customHeight="1">
      <c r="A1" s="156" t="s">
        <v>83</v>
      </c>
      <c r="B1" s="157"/>
      <c r="C1" s="157"/>
      <c r="D1" s="157"/>
      <c r="E1" s="157"/>
      <c r="F1" s="157"/>
      <c r="G1" s="157"/>
      <c r="H1" s="158"/>
    </row>
    <row r="2" spans="1:8" ht="30.75" customHeight="1">
      <c r="A2" s="159"/>
      <c r="B2" s="159"/>
      <c r="C2" s="159"/>
      <c r="D2" s="159"/>
      <c r="E2" s="159"/>
      <c r="F2" s="159"/>
      <c r="G2" s="159"/>
      <c r="H2" s="158"/>
    </row>
    <row r="3" spans="1:8" ht="16.5" customHeight="1">
      <c r="A3" s="167" t="s">
        <v>0</v>
      </c>
      <c r="B3" s="168"/>
      <c r="C3" s="168"/>
      <c r="D3" s="168"/>
      <c r="E3" s="168"/>
      <c r="F3" s="168"/>
      <c r="G3" s="168"/>
      <c r="H3" s="168"/>
    </row>
    <row r="4" spans="1:8" ht="60" customHeight="1">
      <c r="A4" s="139" t="s">
        <v>80</v>
      </c>
      <c r="B4" s="48" t="s">
        <v>7</v>
      </c>
      <c r="C4" s="48" t="s">
        <v>8</v>
      </c>
      <c r="D4" s="48" t="s">
        <v>9</v>
      </c>
      <c r="E4" s="48" t="s">
        <v>10</v>
      </c>
      <c r="F4" s="72" t="s">
        <v>60</v>
      </c>
      <c r="G4" s="72" t="s">
        <v>64</v>
      </c>
      <c r="H4" s="48" t="s">
        <v>4</v>
      </c>
    </row>
    <row r="5" spans="1:8" ht="35.1" customHeight="1">
      <c r="A5" s="104" t="s">
        <v>1</v>
      </c>
      <c r="B5" s="108">
        <f>'Table №2-PIC'!E6/'Table №2-PIC'!E$16*100</f>
        <v>25.263197879807031</v>
      </c>
      <c r="C5" s="108">
        <f>'Table №2-PIC'!G6/'Table №2-PIC'!G$16*100</f>
        <v>23.860363077606415</v>
      </c>
      <c r="D5" s="108">
        <f>'Table №2-PIC'!I6/'Table №2-PIC'!I$16*100</f>
        <v>12.381437214709894</v>
      </c>
      <c r="E5" s="108">
        <f>'Table №2-PIC'!K6/'Table №2-PIC'!K$16*100</f>
        <v>0</v>
      </c>
      <c r="F5" s="108">
        <f>'Table №2-PIC'!M6/'Table №2-PIC'!M$16*100</f>
        <v>25.332635551960927</v>
      </c>
      <c r="G5" s="108">
        <f>'Table №2-PIC'!O6/'Table №2-PIC'!O$16*100</f>
        <v>35.873432835820893</v>
      </c>
      <c r="H5" s="108">
        <f>'Table №2-PIC'!Q6/'Table №2-PIC'!Q$16*100</f>
        <v>24.426456936455285</v>
      </c>
    </row>
    <row r="6" spans="1:8" ht="35.1" customHeight="1">
      <c r="A6" s="104" t="s">
        <v>2</v>
      </c>
      <c r="B6" s="108">
        <f>'Table №2-PIC'!E7/'Table №2-PIC'!E$16*100</f>
        <v>8.5541415462843258</v>
      </c>
      <c r="C6" s="108">
        <f>'Table №2-PIC'!G7/'Table №2-PIC'!G$16*100</f>
        <v>13.743888933905952</v>
      </c>
      <c r="D6" s="108">
        <f>'Table №2-PIC'!I7/'Table №2-PIC'!I$16*100</f>
        <v>7.2324832386739226</v>
      </c>
      <c r="E6" s="108">
        <f>'Table №2-PIC'!K7/'Table №2-PIC'!K$16*100</f>
        <v>0</v>
      </c>
      <c r="F6" s="108">
        <f>'Table №2-PIC'!M7/'Table №2-PIC'!M$16*100</f>
        <v>10.953581680067241</v>
      </c>
      <c r="G6" s="108">
        <f>'Table №2-PIC'!O7/'Table №2-PIC'!O$16*100</f>
        <v>8.0752238805970151</v>
      </c>
      <c r="H6" s="108">
        <f>'Table №2-PIC'!Q7/'Table №2-PIC'!Q$16*100</f>
        <v>8.8222318508047248</v>
      </c>
    </row>
    <row r="7" spans="1:8" ht="35.1" customHeight="1">
      <c r="A7" s="104" t="s">
        <v>11</v>
      </c>
      <c r="B7" s="108">
        <f>'Table №2-PIC'!E8/'Table №2-PIC'!E$16*100</f>
        <v>20.801849515036146</v>
      </c>
      <c r="C7" s="108">
        <f>'Table №2-PIC'!G8/'Table №2-PIC'!G$16*100</f>
        <v>19.362858523380361</v>
      </c>
      <c r="D7" s="108">
        <f>'Table №2-PIC'!I8/'Table №2-PIC'!I$16*100</f>
        <v>10.96290904927605</v>
      </c>
      <c r="E7" s="108">
        <f>'Table №2-PIC'!K8/'Table №2-PIC'!K$16*100</f>
        <v>100</v>
      </c>
      <c r="F7" s="108">
        <f>'Table №2-PIC'!M8/'Table №2-PIC'!M$16*100</f>
        <v>19.847122444772189</v>
      </c>
      <c r="G7" s="108">
        <f>'Table №2-PIC'!O8/'Table №2-PIC'!O$16*100</f>
        <v>25.063880597014926</v>
      </c>
      <c r="H7" s="108">
        <f>'Table №2-PIC'!Q8/'Table №2-PIC'!Q$16*100</f>
        <v>20.193824679871643</v>
      </c>
    </row>
    <row r="8" spans="1:8" ht="35.1" customHeight="1">
      <c r="A8" s="104" t="s">
        <v>12</v>
      </c>
      <c r="B8" s="108">
        <f>'Table №2-PIC'!E9/'Table №2-PIC'!E$16*100</f>
        <v>19.13111363515036</v>
      </c>
      <c r="C8" s="108">
        <f>'Table №2-PIC'!G9/'Table №2-PIC'!G$16*100</f>
        <v>16.782660628378153</v>
      </c>
      <c r="D8" s="108">
        <f>'Table №2-PIC'!I9/'Table №2-PIC'!I$16*100</f>
        <v>43.336222864643176</v>
      </c>
      <c r="E8" s="108">
        <f>'Table №2-PIC'!K9/'Table №2-PIC'!K$16*100</f>
        <v>0</v>
      </c>
      <c r="F8" s="108">
        <f>'Table №2-PIC'!M9/'Table №2-PIC'!M$16*100</f>
        <v>20.186497930443885</v>
      </c>
      <c r="G8" s="108">
        <f>'Table №2-PIC'!O9/'Table №2-PIC'!O$16*100</f>
        <v>16.060895522388062</v>
      </c>
      <c r="H8" s="108">
        <f>'Table №2-PIC'!Q9/'Table №2-PIC'!Q$16*100</f>
        <v>20.381001427378582</v>
      </c>
    </row>
    <row r="9" spans="1:8" ht="35.1" customHeight="1">
      <c r="A9" s="105" t="s">
        <v>58</v>
      </c>
      <c r="B9" s="108">
        <f>'Table №2-PIC'!E10/'Table №2-PIC'!E$16*100</f>
        <v>12.116682410604971</v>
      </c>
      <c r="C9" s="108">
        <f>'Table №2-PIC'!G10/'Table №2-PIC'!G$16*100</f>
        <v>6.691756175590549</v>
      </c>
      <c r="D9" s="108">
        <f>'Table №2-PIC'!I10/'Table №2-PIC'!I$16*100</f>
        <v>15.061818251206585</v>
      </c>
      <c r="E9" s="108">
        <f>'Table №2-PIC'!K10/'Table №2-PIC'!K$16*100</f>
        <v>0</v>
      </c>
      <c r="F9" s="108">
        <f>'Table №2-PIC'!M10/'Table №2-PIC'!M$16*100</f>
        <v>11.421412372932426</v>
      </c>
      <c r="G9" s="108">
        <f>'Table №2-PIC'!O10/'Table №2-PIC'!O$16*100</f>
        <v>6.3068656716417912</v>
      </c>
      <c r="H9" s="108">
        <f>'Table №2-PIC'!Q10/'Table №2-PIC'!Q$16*100</f>
        <v>11.896854308305487</v>
      </c>
    </row>
    <row r="10" spans="1:8" ht="35.1" customHeight="1">
      <c r="A10" s="105" t="s">
        <v>86</v>
      </c>
      <c r="B10" s="108">
        <f>'Table №2-PIC'!E11/'Table №2-PIC'!E$16*100</f>
        <v>8.9191207753707573</v>
      </c>
      <c r="C10" s="108">
        <f>'Table №2-PIC'!G11/'Table №2-PIC'!G$16*100</f>
        <v>9.6629422551146877</v>
      </c>
      <c r="D10" s="108">
        <f>'Table №2-PIC'!I11/'Table №2-PIC'!I$16*100</f>
        <v>8.3011327780526472</v>
      </c>
      <c r="E10" s="108">
        <f>'Table №2-PIC'!K11/'Table №2-PIC'!K$16*100</f>
        <v>0</v>
      </c>
      <c r="F10" s="108">
        <f>'Table №2-PIC'!M11/'Table №2-PIC'!M$16*100</f>
        <v>11.267583297651331</v>
      </c>
      <c r="G10" s="108">
        <f>'Table №2-PIC'!O11/'Table №2-PIC'!O$16*100</f>
        <v>7.0614925373134323</v>
      </c>
      <c r="H10" s="108">
        <f>'Table №2-PIC'!Q11/'Table №2-PIC'!Q$16*100</f>
        <v>8.9257442528431614</v>
      </c>
    </row>
    <row r="11" spans="1:8" ht="35.1" customHeight="1">
      <c r="A11" s="104" t="s">
        <v>13</v>
      </c>
      <c r="B11" s="108">
        <f>'Table №2-PIC'!E12/'Table №2-PIC'!E$16*100</f>
        <v>2.4593288550884691</v>
      </c>
      <c r="C11" s="108">
        <f>'Table №2-PIC'!G12/'Table №2-PIC'!G$16*100</f>
        <v>2.6740134510979661</v>
      </c>
      <c r="D11" s="108">
        <f>'Table №2-PIC'!I12/'Table №2-PIC'!I$16*100</f>
        <v>1.3175990175593546</v>
      </c>
      <c r="E11" s="108">
        <f>'Table №2-PIC'!K12/'Table №2-PIC'!K$16*100</f>
        <v>0</v>
      </c>
      <c r="F11" s="108">
        <f>'Table №2-PIC'!M12/'Table №2-PIC'!M$16*100</f>
        <v>0.35364828647097069</v>
      </c>
      <c r="G11" s="108">
        <f>'Table №2-PIC'!O12/'Table №2-PIC'!O$16*100</f>
        <v>0.53731343283582089</v>
      </c>
      <c r="H11" s="108">
        <f>'Table №2-PIC'!Q12/'Table №2-PIC'!Q$16*100</f>
        <v>2.3927286761414654</v>
      </c>
    </row>
    <row r="12" spans="1:8" ht="35.1" customHeight="1">
      <c r="A12" s="104" t="s">
        <v>3</v>
      </c>
      <c r="B12" s="108">
        <f>'Table №2-PIC'!E13/'Table №2-PIC'!E$16*100</f>
        <v>1.4321673264557206</v>
      </c>
      <c r="C12" s="108">
        <f>'Table №2-PIC'!G13/'Table №2-PIC'!G$16*100</f>
        <v>4.7597439429543797</v>
      </c>
      <c r="D12" s="108">
        <f>'Table №2-PIC'!I13/'Table №2-PIC'!I$16*100</f>
        <v>1.0385956877834159</v>
      </c>
      <c r="E12" s="108">
        <f>'Table №2-PIC'!K13/'Table №2-PIC'!K$16*100</f>
        <v>0</v>
      </c>
      <c r="F12" s="108">
        <f>'Table №2-PIC'!M13/'Table №2-PIC'!M$16*100</f>
        <v>0.33778961891621867</v>
      </c>
      <c r="G12" s="108">
        <f>'Table №2-PIC'!O13/'Table №2-PIC'!O$16*100</f>
        <v>0.57432835820895523</v>
      </c>
      <c r="H12" s="108">
        <f>'Table №2-PIC'!Q13/'Table №2-PIC'!Q$16*100</f>
        <v>1.6252476934076252</v>
      </c>
    </row>
    <row r="13" spans="1:8" ht="35.1" customHeight="1">
      <c r="A13" s="106" t="s">
        <v>17</v>
      </c>
      <c r="B13" s="108">
        <f>'Table №2-PIC'!E14/'Table №2-PIC'!E$16*100</f>
        <v>1.0137667742282144</v>
      </c>
      <c r="C13" s="108">
        <f>'Table №2-PIC'!G14/'Table №2-PIC'!G$16*100</f>
        <v>1.6814172571404562</v>
      </c>
      <c r="D13" s="108">
        <f>'Table №2-PIC'!I14/'Table №2-PIC'!I$16*100</f>
        <v>6.9103413872203673E-2</v>
      </c>
      <c r="E13" s="108">
        <f>'Table №2-PIC'!K14/'Table №2-PIC'!K$16*100</f>
        <v>0</v>
      </c>
      <c r="F13" s="108">
        <f>'Table №2-PIC'!M14/'Table №2-PIC'!M$16*100</f>
        <v>0.26959734843078487</v>
      </c>
      <c r="G13" s="108">
        <f>'Table №2-PIC'!O14/'Table №2-PIC'!O$16*100</f>
        <v>0.38686567164179103</v>
      </c>
      <c r="H13" s="108">
        <f>'Table №2-PIC'!Q14/'Table №2-PIC'!Q$16*100</f>
        <v>0.99801853319321965</v>
      </c>
    </row>
    <row r="14" spans="1:8" ht="35.1" customHeight="1">
      <c r="A14" s="107" t="s">
        <v>61</v>
      </c>
      <c r="B14" s="108">
        <f>'Table №2-PIC'!E15/'Table №2-PIC'!E$16*100</f>
        <v>0.30863128197400463</v>
      </c>
      <c r="C14" s="108">
        <f>'Table №2-PIC'!G15/'Table №2-PIC'!G$16*100</f>
        <v>0.78035575483108099</v>
      </c>
      <c r="D14" s="108">
        <f>'Table №2-PIC'!I15/'Table №2-PIC'!I$16*100</f>
        <v>0.29869848422275014</v>
      </c>
      <c r="E14" s="108">
        <f>'Table №2-PIC'!K15/'Table №2-PIC'!K$16*100</f>
        <v>0</v>
      </c>
      <c r="F14" s="108">
        <f>'Table №2-PIC'!M15/'Table №2-PIC'!M$16*100</f>
        <v>3.0131468354028895E-2</v>
      </c>
      <c r="G14" s="108">
        <f>'Table №2-PIC'!O15/'Table №2-PIC'!O$16*100</f>
        <v>5.9701492537313432E-2</v>
      </c>
      <c r="H14" s="108">
        <f>'Table №2-PIC'!Q15/'Table №2-PIC'!Q$16*100</f>
        <v>0.33789164159880719</v>
      </c>
    </row>
    <row r="15" spans="1:8" ht="35.1" customHeight="1">
      <c r="A15" s="104" t="s">
        <v>4</v>
      </c>
      <c r="B15" s="108">
        <f>SUM(B5:B14)</f>
        <v>100</v>
      </c>
      <c r="C15" s="108">
        <f t="shared" ref="C15:H15" si="0">SUM(C5:C14)</f>
        <v>100</v>
      </c>
      <c r="D15" s="108">
        <f t="shared" si="0"/>
        <v>100</v>
      </c>
      <c r="E15" s="108">
        <f t="shared" si="0"/>
        <v>100</v>
      </c>
      <c r="F15" s="108">
        <f t="shared" si="0"/>
        <v>99.999999999999986</v>
      </c>
      <c r="G15" s="108">
        <f t="shared" si="0"/>
        <v>99.999999999999986</v>
      </c>
      <c r="H15" s="108">
        <f t="shared" si="0"/>
        <v>99.999999999999986</v>
      </c>
    </row>
    <row r="16" spans="1:8" ht="35.1" customHeight="1">
      <c r="A16" s="109" t="s">
        <v>84</v>
      </c>
      <c r="B16" s="108">
        <f>'Table №2-PIC'!E16/'Table №2-PIC'!$Q16*100</f>
        <v>86.73238274792763</v>
      </c>
      <c r="C16" s="108">
        <f>'Table №2-PIC'!G16/'Table №2-PIC'!$Q16*100</f>
        <v>6.7019774883455021</v>
      </c>
      <c r="D16" s="108">
        <f>'Table №2-PIC'!I16/'Table №2-PIC'!$Q16*100</f>
        <v>5.902789496717407</v>
      </c>
      <c r="E16" s="108">
        <f>'Table №2-PIC'!K16/'Table №2-PIC'!$Q16*100</f>
        <v>7.2288118476243696E-2</v>
      </c>
      <c r="F16" s="108">
        <f>'Table №2-PIC'!M16/'Table №2-PIC'!$Q16*100</f>
        <v>0.25366009386513627</v>
      </c>
      <c r="G16" s="108">
        <f>'Table №2-PIC'!O16/'Table №2-PIC'!$Q16*100</f>
        <v>0.33690205466808071</v>
      </c>
      <c r="H16" s="108">
        <f>'Table №2-PIC'!Q16/'Table №2-PIC'!$Q16*100</f>
        <v>100</v>
      </c>
    </row>
    <row r="18" spans="2:8">
      <c r="B18" s="57"/>
      <c r="C18" s="57"/>
      <c r="D18" s="57"/>
      <c r="E18" s="57"/>
      <c r="F18" s="57"/>
      <c r="G18" s="57"/>
      <c r="H18" s="57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"/>
  <sheetViews>
    <sheetView showGridLines="0" zoomScale="80" zoomScaleNormal="80" workbookViewId="0">
      <selection sqref="A1:M1"/>
    </sheetView>
  </sheetViews>
  <sheetFormatPr defaultRowHeight="12.75"/>
  <cols>
    <col min="1" max="1" width="56.140625" bestFit="1" customWidth="1"/>
    <col min="2" max="5" width="13.7109375" bestFit="1" customWidth="1"/>
    <col min="6" max="11" width="13.7109375" customWidth="1"/>
    <col min="12" max="13" width="13.7109375" bestFit="1" customWidth="1"/>
  </cols>
  <sheetData>
    <row r="1" spans="1:14" ht="52.5" customHeight="1">
      <c r="A1" s="156" t="s">
        <v>35</v>
      </c>
      <c r="B1" s="156"/>
      <c r="C1" s="156"/>
      <c r="D1" s="157"/>
      <c r="E1" s="157"/>
      <c r="F1" s="157"/>
      <c r="G1" s="157"/>
      <c r="H1" s="157"/>
      <c r="I1" s="157"/>
      <c r="J1" s="157"/>
      <c r="K1" s="157"/>
      <c r="L1" s="157"/>
      <c r="M1" s="157"/>
    </row>
    <row r="2" spans="1:14" ht="15.75" customHeight="1">
      <c r="A2" s="169" t="s">
        <v>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</row>
    <row r="3" spans="1:14" ht="30" customHeight="1">
      <c r="A3" s="171" t="s">
        <v>81</v>
      </c>
      <c r="B3" s="163" t="s">
        <v>7</v>
      </c>
      <c r="C3" s="163"/>
      <c r="D3" s="163" t="s">
        <v>8</v>
      </c>
      <c r="E3" s="163"/>
      <c r="F3" s="163" t="s">
        <v>9</v>
      </c>
      <c r="G3" s="163"/>
      <c r="H3" s="154" t="s">
        <v>10</v>
      </c>
      <c r="I3" s="155"/>
      <c r="J3" s="154" t="s">
        <v>60</v>
      </c>
      <c r="K3" s="155"/>
      <c r="L3" s="154" t="s">
        <v>64</v>
      </c>
      <c r="M3" s="155"/>
    </row>
    <row r="4" spans="1:14" ht="51" customHeight="1">
      <c r="A4" s="172"/>
      <c r="B4" s="85" t="s">
        <v>63</v>
      </c>
      <c r="C4" s="85" t="s">
        <v>69</v>
      </c>
      <c r="D4" s="85" t="str">
        <f>B4</f>
        <v>First Half 2023</v>
      </c>
      <c r="E4" s="85" t="str">
        <f t="shared" ref="E4:M4" si="0">C4</f>
        <v>First Half 2024</v>
      </c>
      <c r="F4" s="85" t="str">
        <f t="shared" si="0"/>
        <v>First Half 2023</v>
      </c>
      <c r="G4" s="85" t="str">
        <f t="shared" si="0"/>
        <v>First Half 2024</v>
      </c>
      <c r="H4" s="85" t="str">
        <f t="shared" si="0"/>
        <v>First Half 2023</v>
      </c>
      <c r="I4" s="85" t="str">
        <f t="shared" si="0"/>
        <v>First Half 2024</v>
      </c>
      <c r="J4" s="85" t="str">
        <f t="shared" si="0"/>
        <v>First Half 2023</v>
      </c>
      <c r="K4" s="85" t="str">
        <f t="shared" si="0"/>
        <v>First Half 2024</v>
      </c>
      <c r="L4" s="85" t="str">
        <f t="shared" si="0"/>
        <v>First Half 2023</v>
      </c>
      <c r="M4" s="85" t="str">
        <f t="shared" si="0"/>
        <v>First Half 2024</v>
      </c>
    </row>
    <row r="5" spans="1:14" ht="24.95" customHeight="1">
      <c r="A5" s="104" t="s">
        <v>1</v>
      </c>
      <c r="B5" s="77">
        <v>27226</v>
      </c>
      <c r="C5" s="77">
        <v>31346</v>
      </c>
      <c r="D5" s="77">
        <v>1932</v>
      </c>
      <c r="E5" s="77">
        <v>2177</v>
      </c>
      <c r="F5" s="77">
        <v>887</v>
      </c>
      <c r="G5" s="77">
        <v>632</v>
      </c>
      <c r="H5" s="77">
        <v>0</v>
      </c>
      <c r="I5" s="77">
        <v>0</v>
      </c>
      <c r="J5" s="77">
        <v>16</v>
      </c>
      <c r="K5" s="77">
        <v>36</v>
      </c>
      <c r="L5" s="77">
        <v>47</v>
      </c>
      <c r="M5" s="77">
        <v>72</v>
      </c>
      <c r="N5" s="2"/>
    </row>
    <row r="6" spans="1:14" ht="24.95" customHeight="1">
      <c r="A6" s="104" t="s">
        <v>2</v>
      </c>
      <c r="B6" s="77">
        <v>9569</v>
      </c>
      <c r="C6" s="77">
        <v>10454</v>
      </c>
      <c r="D6" s="77">
        <v>1194</v>
      </c>
      <c r="E6" s="77">
        <v>1247</v>
      </c>
      <c r="F6" s="77">
        <v>274</v>
      </c>
      <c r="G6" s="77">
        <v>179</v>
      </c>
      <c r="H6" s="77">
        <v>0</v>
      </c>
      <c r="I6" s="77">
        <v>0</v>
      </c>
      <c r="J6" s="77">
        <v>7</v>
      </c>
      <c r="K6" s="77">
        <v>15</v>
      </c>
      <c r="L6" s="77">
        <v>12</v>
      </c>
      <c r="M6" s="77">
        <v>17</v>
      </c>
    </row>
    <row r="7" spans="1:14" ht="24.95" customHeight="1">
      <c r="A7" s="104" t="s">
        <v>11</v>
      </c>
      <c r="B7" s="77">
        <v>21847</v>
      </c>
      <c r="C7" s="77">
        <v>26173</v>
      </c>
      <c r="D7" s="77">
        <v>1560</v>
      </c>
      <c r="E7" s="77">
        <v>1759</v>
      </c>
      <c r="F7" s="77">
        <v>641</v>
      </c>
      <c r="G7" s="77">
        <v>464</v>
      </c>
      <c r="H7" s="77">
        <v>88</v>
      </c>
      <c r="I7" s="77">
        <v>52</v>
      </c>
      <c r="J7" s="77">
        <v>4</v>
      </c>
      <c r="K7" s="77">
        <v>8</v>
      </c>
      <c r="L7" s="77">
        <v>9</v>
      </c>
      <c r="M7" s="77">
        <v>15</v>
      </c>
    </row>
    <row r="8" spans="1:14" ht="24.95" customHeight="1">
      <c r="A8" s="104" t="s">
        <v>12</v>
      </c>
      <c r="B8" s="77">
        <v>20600</v>
      </c>
      <c r="C8" s="77">
        <v>23417</v>
      </c>
      <c r="D8" s="77">
        <v>1342</v>
      </c>
      <c r="E8" s="77">
        <v>1491</v>
      </c>
      <c r="F8" s="77">
        <v>4041</v>
      </c>
      <c r="G8" s="77">
        <v>2683</v>
      </c>
      <c r="H8" s="77">
        <v>0</v>
      </c>
      <c r="I8" s="77">
        <v>0</v>
      </c>
      <c r="J8" s="77">
        <v>14</v>
      </c>
      <c r="K8" s="77">
        <v>28</v>
      </c>
      <c r="L8" s="77">
        <v>22</v>
      </c>
      <c r="M8" s="77">
        <v>33</v>
      </c>
    </row>
    <row r="9" spans="1:14" ht="24.95" customHeight="1">
      <c r="A9" s="105" t="s">
        <v>58</v>
      </c>
      <c r="B9" s="77">
        <v>11340</v>
      </c>
      <c r="C9" s="77">
        <v>14493</v>
      </c>
      <c r="D9" s="77">
        <v>534</v>
      </c>
      <c r="E9" s="77">
        <v>615</v>
      </c>
      <c r="F9" s="77">
        <v>1284</v>
      </c>
      <c r="G9" s="77">
        <v>1132</v>
      </c>
      <c r="H9" s="77">
        <v>0</v>
      </c>
      <c r="I9" s="77">
        <v>0</v>
      </c>
      <c r="J9" s="77">
        <v>7</v>
      </c>
      <c r="K9" s="77">
        <v>16</v>
      </c>
      <c r="L9" s="77">
        <v>9</v>
      </c>
      <c r="M9" s="77">
        <v>13</v>
      </c>
    </row>
    <row r="10" spans="1:14" ht="24.95" customHeight="1">
      <c r="A10" s="105" t="s">
        <v>86</v>
      </c>
      <c r="B10" s="77">
        <v>9248</v>
      </c>
      <c r="C10" s="77">
        <v>10739</v>
      </c>
      <c r="D10" s="77">
        <v>807</v>
      </c>
      <c r="E10" s="77">
        <v>897</v>
      </c>
      <c r="F10" s="77">
        <v>682</v>
      </c>
      <c r="G10" s="77">
        <v>436</v>
      </c>
      <c r="H10" s="77">
        <v>0</v>
      </c>
      <c r="I10" s="77">
        <v>0</v>
      </c>
      <c r="J10" s="77">
        <v>6</v>
      </c>
      <c r="K10" s="77">
        <v>16</v>
      </c>
      <c r="L10" s="77">
        <v>10</v>
      </c>
      <c r="M10" s="77">
        <v>15</v>
      </c>
    </row>
    <row r="11" spans="1:14" ht="24.95" customHeight="1">
      <c r="A11" s="104" t="s">
        <v>13</v>
      </c>
      <c r="B11" s="77">
        <v>3201</v>
      </c>
      <c r="C11" s="77">
        <v>3424</v>
      </c>
      <c r="D11" s="77">
        <v>258</v>
      </c>
      <c r="E11" s="77">
        <v>277</v>
      </c>
      <c r="F11" s="77">
        <v>17</v>
      </c>
      <c r="G11" s="77">
        <v>108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  <c r="M11" s="77">
        <v>1</v>
      </c>
    </row>
    <row r="12" spans="1:14" ht="24.95" customHeight="1">
      <c r="A12" s="104" t="s">
        <v>3</v>
      </c>
      <c r="B12" s="77">
        <v>1621</v>
      </c>
      <c r="C12" s="77">
        <v>1955</v>
      </c>
      <c r="D12" s="77">
        <v>428</v>
      </c>
      <c r="E12" s="77">
        <v>476</v>
      </c>
      <c r="F12" s="77">
        <v>30</v>
      </c>
      <c r="G12" s="77">
        <v>125</v>
      </c>
      <c r="H12" s="77">
        <v>0</v>
      </c>
      <c r="I12" s="77">
        <v>0</v>
      </c>
      <c r="J12" s="77">
        <v>0</v>
      </c>
      <c r="K12" s="77">
        <v>0</v>
      </c>
      <c r="L12" s="77">
        <v>0</v>
      </c>
      <c r="M12" s="77">
        <v>0</v>
      </c>
    </row>
    <row r="13" spans="1:14" ht="24.95" customHeight="1">
      <c r="A13" s="106" t="s">
        <v>17</v>
      </c>
      <c r="B13" s="77">
        <v>1269</v>
      </c>
      <c r="C13" s="77">
        <v>1451</v>
      </c>
      <c r="D13" s="77">
        <v>158</v>
      </c>
      <c r="E13" s="77">
        <v>181</v>
      </c>
      <c r="F13" s="77">
        <v>6</v>
      </c>
      <c r="G13" s="77">
        <v>5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1</v>
      </c>
    </row>
    <row r="14" spans="1:14" ht="24.95" customHeight="1">
      <c r="A14" s="107" t="s">
        <v>61</v>
      </c>
      <c r="B14" s="77">
        <v>239</v>
      </c>
      <c r="C14" s="77">
        <v>417</v>
      </c>
      <c r="D14" s="77">
        <v>56</v>
      </c>
      <c r="E14" s="77">
        <v>128</v>
      </c>
      <c r="F14" s="77">
        <v>46</v>
      </c>
      <c r="G14" s="77">
        <v>66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</row>
    <row r="15" spans="1:14" ht="24.95" customHeight="1">
      <c r="A15" s="104" t="s">
        <v>4</v>
      </c>
      <c r="B15" s="77">
        <v>106160</v>
      </c>
      <c r="C15" s="77">
        <v>123869</v>
      </c>
      <c r="D15" s="77">
        <v>8269</v>
      </c>
      <c r="E15" s="77">
        <v>9248</v>
      </c>
      <c r="F15" s="77">
        <v>7908</v>
      </c>
      <c r="G15" s="77">
        <v>5830</v>
      </c>
      <c r="H15" s="77">
        <v>88</v>
      </c>
      <c r="I15" s="77">
        <v>52</v>
      </c>
      <c r="J15" s="77">
        <v>54</v>
      </c>
      <c r="K15" s="77">
        <v>119</v>
      </c>
      <c r="L15" s="77">
        <v>109</v>
      </c>
      <c r="M15" s="77">
        <v>167</v>
      </c>
    </row>
    <row r="16" spans="1:14">
      <c r="A16" s="110"/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</row>
  </sheetData>
  <mergeCells count="9">
    <mergeCell ref="A1:M1"/>
    <mergeCell ref="B3:C3"/>
    <mergeCell ref="D3:E3"/>
    <mergeCell ref="F3:G3"/>
    <mergeCell ref="A2:M2"/>
    <mergeCell ref="A3:A4"/>
    <mergeCell ref="L3:M3"/>
    <mergeCell ref="H3:I3"/>
    <mergeCell ref="J3:K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0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showGridLines="0" zoomScale="80" zoomScaleNormal="80" workbookViewId="0">
      <selection sqref="A1:M1"/>
    </sheetView>
  </sheetViews>
  <sheetFormatPr defaultRowHeight="12.75"/>
  <cols>
    <col min="1" max="1" width="55.7109375" style="54" customWidth="1"/>
    <col min="2" max="13" width="13.28515625" style="54" customWidth="1"/>
    <col min="14" max="16384" width="9.140625" style="54"/>
  </cols>
  <sheetData>
    <row r="1" spans="1:13" ht="47.25" customHeight="1">
      <c r="A1" s="173" t="s">
        <v>36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</row>
    <row r="2" spans="1:13" ht="13.5" customHeight="1">
      <c r="B2" s="71"/>
      <c r="C2" s="71"/>
      <c r="D2" s="71"/>
      <c r="E2" s="71"/>
      <c r="F2" s="71"/>
      <c r="G2" s="71"/>
      <c r="H2" s="71"/>
      <c r="I2" s="71"/>
      <c r="M2" s="75" t="s">
        <v>0</v>
      </c>
    </row>
    <row r="3" spans="1:13" ht="30" customHeight="1">
      <c r="A3" s="171" t="s">
        <v>82</v>
      </c>
      <c r="B3" s="166" t="s">
        <v>7</v>
      </c>
      <c r="C3" s="174"/>
      <c r="D3" s="166" t="s">
        <v>8</v>
      </c>
      <c r="E3" s="174"/>
      <c r="F3" s="166" t="s">
        <v>9</v>
      </c>
      <c r="G3" s="155"/>
      <c r="H3" s="166" t="s">
        <v>10</v>
      </c>
      <c r="I3" s="155"/>
      <c r="J3" s="154" t="s">
        <v>60</v>
      </c>
      <c r="K3" s="155"/>
      <c r="L3" s="154" t="s">
        <v>64</v>
      </c>
      <c r="M3" s="155"/>
    </row>
    <row r="4" spans="1:13" ht="56.25" customHeight="1">
      <c r="A4" s="172"/>
      <c r="B4" s="85" t="s">
        <v>63</v>
      </c>
      <c r="C4" s="85" t="s">
        <v>69</v>
      </c>
      <c r="D4" s="85" t="str">
        <f>B4</f>
        <v>First Half 2023</v>
      </c>
      <c r="E4" s="85" t="str">
        <f t="shared" ref="E4:M4" si="0">C4</f>
        <v>First Half 2024</v>
      </c>
      <c r="F4" s="85" t="str">
        <f t="shared" si="0"/>
        <v>First Half 2023</v>
      </c>
      <c r="G4" s="85" t="str">
        <f t="shared" si="0"/>
        <v>First Half 2024</v>
      </c>
      <c r="H4" s="85" t="str">
        <f t="shared" si="0"/>
        <v>First Half 2023</v>
      </c>
      <c r="I4" s="85" t="str">
        <f t="shared" si="0"/>
        <v>First Half 2024</v>
      </c>
      <c r="J4" s="85" t="str">
        <f t="shared" si="0"/>
        <v>First Half 2023</v>
      </c>
      <c r="K4" s="85" t="str">
        <f t="shared" si="0"/>
        <v>First Half 2024</v>
      </c>
      <c r="L4" s="85" t="str">
        <f t="shared" si="0"/>
        <v>First Half 2023</v>
      </c>
      <c r="M4" s="85" t="str">
        <f t="shared" si="0"/>
        <v>First Half 2024</v>
      </c>
    </row>
    <row r="5" spans="1:13" ht="24.95" customHeight="1">
      <c r="A5" s="104" t="s">
        <v>1</v>
      </c>
      <c r="B5" s="111">
        <f>'Table № 3-PIC'!B5/'Table № 3-PIC'!B$15*100</f>
        <v>25.64619442351168</v>
      </c>
      <c r="C5" s="111">
        <f>'Table № 3-PIC'!C5/'Table № 3-PIC'!C$15*100</f>
        <v>25.305766575979462</v>
      </c>
      <c r="D5" s="111">
        <f>'Table № 3-PIC'!D5/'Table № 3-PIC'!D$15*100</f>
        <v>23.364372959245376</v>
      </c>
      <c r="E5" s="111">
        <f>'Table № 3-PIC'!E5/'Table № 3-PIC'!E$15*100</f>
        <v>23.540224913494807</v>
      </c>
      <c r="F5" s="111">
        <f>'Table № 3-PIC'!F5/'Table № 3-PIC'!F$15*100</f>
        <v>11.216489630753667</v>
      </c>
      <c r="G5" s="111">
        <f>'Table № 3-PIC'!G5/'Table № 3-PIC'!G$15*100</f>
        <v>10.840480274442539</v>
      </c>
      <c r="H5" s="111">
        <f>'Table № 3-PIC'!H5/'Table № 3-PIC'!H$15*100</f>
        <v>0</v>
      </c>
      <c r="I5" s="111">
        <f>'Table № 3-PIC'!I5/'Table № 3-PIC'!I$15*100</f>
        <v>0</v>
      </c>
      <c r="J5" s="111">
        <f>'Table № 3-PIC'!J5/'Table № 3-PIC'!J$15*100</f>
        <v>29.629629629629626</v>
      </c>
      <c r="K5" s="111">
        <f>'Table № 3-PIC'!K5/'Table № 3-PIC'!K$15*100</f>
        <v>30.252100840336134</v>
      </c>
      <c r="L5" s="111">
        <f>'Table № 3-PIC'!L5/'Table № 3-PIC'!L$15*100</f>
        <v>43.119266055045877</v>
      </c>
      <c r="M5" s="111">
        <f>'Table № 3-PIC'!M5/'Table № 3-PIC'!M$15*100</f>
        <v>43.113772455089823</v>
      </c>
    </row>
    <row r="6" spans="1:13" ht="24.95" customHeight="1">
      <c r="A6" s="104" t="s">
        <v>2</v>
      </c>
      <c r="B6" s="111">
        <f>'Table № 3-PIC'!B6/'Table № 3-PIC'!B$15*100</f>
        <v>9.0137528259231345</v>
      </c>
      <c r="C6" s="111">
        <f>'Table № 3-PIC'!C6/'Table № 3-PIC'!C$15*100</f>
        <v>8.4395611492786742</v>
      </c>
      <c r="D6" s="111">
        <f>'Table № 3-PIC'!D6/'Table № 3-PIC'!D$15*100</f>
        <v>14.43947272947152</v>
      </c>
      <c r="E6" s="111">
        <f>'Table № 3-PIC'!E6/'Table № 3-PIC'!E$15*100</f>
        <v>13.483996539792386</v>
      </c>
      <c r="F6" s="111">
        <f>'Table № 3-PIC'!F6/'Table № 3-PIC'!F$15*100</f>
        <v>3.4648457258472432</v>
      </c>
      <c r="G6" s="111">
        <f>'Table № 3-PIC'!G6/'Table № 3-PIC'!G$15*100</f>
        <v>3.0703259005145798</v>
      </c>
      <c r="H6" s="111">
        <f>'Table № 3-PIC'!H6/'Table № 3-PIC'!H$15*100</f>
        <v>0</v>
      </c>
      <c r="I6" s="111">
        <f>'Table № 3-PIC'!I6/'Table № 3-PIC'!I$15*100</f>
        <v>0</v>
      </c>
      <c r="J6" s="111">
        <f>'Table № 3-PIC'!J6/'Table № 3-PIC'!J$15*100</f>
        <v>12.962962962962962</v>
      </c>
      <c r="K6" s="111">
        <f>'Table № 3-PIC'!K6/'Table № 3-PIC'!K$15*100</f>
        <v>12.605042016806722</v>
      </c>
      <c r="L6" s="111">
        <f>'Table № 3-PIC'!L6/'Table № 3-PIC'!L$15*100</f>
        <v>11.009174311926607</v>
      </c>
      <c r="M6" s="111">
        <f>'Table № 3-PIC'!M6/'Table № 3-PIC'!M$15*100</f>
        <v>10.179640718562874</v>
      </c>
    </row>
    <row r="7" spans="1:13" ht="24.95" customHeight="1">
      <c r="A7" s="104" t="s">
        <v>11</v>
      </c>
      <c r="B7" s="111">
        <f>'Table № 3-PIC'!B7/'Table № 3-PIC'!B$15*100</f>
        <v>20.5793142426526</v>
      </c>
      <c r="C7" s="111">
        <f>'Table № 3-PIC'!C7/'Table № 3-PIC'!C$15*100</f>
        <v>21.129580443856007</v>
      </c>
      <c r="D7" s="111">
        <f>'Table № 3-PIC'!D7/'Table № 3-PIC'!D$15*100</f>
        <v>18.865642762123596</v>
      </c>
      <c r="E7" s="111">
        <f>'Table № 3-PIC'!E7/'Table № 3-PIC'!E$15*100</f>
        <v>19.020328719723185</v>
      </c>
      <c r="F7" s="111">
        <f>'Table № 3-PIC'!F7/'Table № 3-PIC'!F$15*100</f>
        <v>8.1057157309054126</v>
      </c>
      <c r="G7" s="111">
        <f>'Table № 3-PIC'!G7/'Table № 3-PIC'!G$15*100</f>
        <v>7.9588336192109779</v>
      </c>
      <c r="H7" s="111">
        <f>'Table № 3-PIC'!H7/'Table № 3-PIC'!H$15*100</f>
        <v>100</v>
      </c>
      <c r="I7" s="111">
        <f>'Table № 3-PIC'!I7/'Table № 3-PIC'!I$15*100</f>
        <v>100</v>
      </c>
      <c r="J7" s="111">
        <f>'Table № 3-PIC'!J7/'Table № 3-PIC'!J$15*100</f>
        <v>7.4074074074074066</v>
      </c>
      <c r="K7" s="111">
        <f>'Table № 3-PIC'!K7/'Table № 3-PIC'!K$15*100</f>
        <v>6.7226890756302522</v>
      </c>
      <c r="L7" s="111">
        <f>'Table № 3-PIC'!L7/'Table № 3-PIC'!L$15*100</f>
        <v>8.2568807339449553</v>
      </c>
      <c r="M7" s="111">
        <f>'Table № 3-PIC'!M7/'Table № 3-PIC'!M$15*100</f>
        <v>8.9820359281437128</v>
      </c>
    </row>
    <row r="8" spans="1:13" ht="24.95" customHeight="1">
      <c r="A8" s="104" t="s">
        <v>12</v>
      </c>
      <c r="B8" s="111">
        <f>'Table № 3-PIC'!B8/'Table № 3-PIC'!B$15*100</f>
        <v>19.404672192916355</v>
      </c>
      <c r="C8" s="111">
        <f>'Table № 3-PIC'!C8/'Table № 3-PIC'!C$15*100</f>
        <v>18.904649266563869</v>
      </c>
      <c r="D8" s="111">
        <f>'Table № 3-PIC'!D8/'Table № 3-PIC'!D$15*100</f>
        <v>16.229290119724272</v>
      </c>
      <c r="E8" s="111">
        <f>'Table № 3-PIC'!E8/'Table № 3-PIC'!E$15*100</f>
        <v>16.122404844290656</v>
      </c>
      <c r="F8" s="111">
        <f>'Table № 3-PIC'!F8/'Table № 3-PIC'!F$15*100</f>
        <v>51.100151745068288</v>
      </c>
      <c r="G8" s="111">
        <f>'Table № 3-PIC'!G8/'Table № 3-PIC'!G$15*100</f>
        <v>46.020583190394511</v>
      </c>
      <c r="H8" s="111">
        <f>'Table № 3-PIC'!H8/'Table № 3-PIC'!H$15*100</f>
        <v>0</v>
      </c>
      <c r="I8" s="111">
        <f>'Table № 3-PIC'!I8/'Table № 3-PIC'!I$15*100</f>
        <v>0</v>
      </c>
      <c r="J8" s="111">
        <f>'Table № 3-PIC'!J8/'Table № 3-PIC'!J$15*100</f>
        <v>25.925925925925924</v>
      </c>
      <c r="K8" s="111">
        <f>'Table № 3-PIC'!K8/'Table № 3-PIC'!K$15*100</f>
        <v>23.52941176470588</v>
      </c>
      <c r="L8" s="111">
        <f>'Table № 3-PIC'!L8/'Table № 3-PIC'!L$15*100</f>
        <v>20.183486238532112</v>
      </c>
      <c r="M8" s="111">
        <f>'Table № 3-PIC'!M8/'Table № 3-PIC'!M$15*100</f>
        <v>19.760479041916167</v>
      </c>
    </row>
    <row r="9" spans="1:13" ht="24.95" customHeight="1">
      <c r="A9" s="105" t="s">
        <v>58</v>
      </c>
      <c r="B9" s="111">
        <f>'Table № 3-PIC'!B9/'Table № 3-PIC'!B$15*100</f>
        <v>10.681989449886963</v>
      </c>
      <c r="C9" s="111">
        <f>'Table № 3-PIC'!C9/'Table № 3-PIC'!C$15*100</f>
        <v>11.700263988568569</v>
      </c>
      <c r="D9" s="111">
        <f>'Table № 3-PIC'!D9/'Table № 3-PIC'!D$15*100</f>
        <v>6.4578546378038464</v>
      </c>
      <c r="E9" s="111">
        <f>'Table № 3-PIC'!E9/'Table № 3-PIC'!E$15*100</f>
        <v>6.6500865051903109</v>
      </c>
      <c r="F9" s="111">
        <f>'Table № 3-PIC'!F9/'Table № 3-PIC'!F$15*100</f>
        <v>16.236722306525035</v>
      </c>
      <c r="G9" s="111">
        <f>'Table № 3-PIC'!G9/'Table № 3-PIC'!G$15*100</f>
        <v>19.416809605488851</v>
      </c>
      <c r="H9" s="111">
        <f>'Table № 3-PIC'!H9/'Table № 3-PIC'!H$15*100</f>
        <v>0</v>
      </c>
      <c r="I9" s="111">
        <f>'Table № 3-PIC'!I9/'Table № 3-PIC'!I$15*100</f>
        <v>0</v>
      </c>
      <c r="J9" s="111">
        <f>'Table № 3-PIC'!J9/'Table № 3-PIC'!J$15*100</f>
        <v>12.962962962962962</v>
      </c>
      <c r="K9" s="111">
        <f>'Table № 3-PIC'!K9/'Table № 3-PIC'!K$15*100</f>
        <v>13.445378151260504</v>
      </c>
      <c r="L9" s="111">
        <f>'Table № 3-PIC'!L9/'Table № 3-PIC'!L$15*100</f>
        <v>8.2568807339449553</v>
      </c>
      <c r="M9" s="111">
        <f>'Table № 3-PIC'!M9/'Table № 3-PIC'!M$15*100</f>
        <v>7.7844311377245514</v>
      </c>
    </row>
    <row r="10" spans="1:13" ht="24.95" customHeight="1">
      <c r="A10" s="105" t="s">
        <v>86</v>
      </c>
      <c r="B10" s="111">
        <f>'Table № 3-PIC'!B10/'Table № 3-PIC'!B$15*100</f>
        <v>8.7113790504898265</v>
      </c>
      <c r="C10" s="111">
        <f>'Table № 3-PIC'!C10/'Table № 3-PIC'!C$15*100</f>
        <v>8.669642929223615</v>
      </c>
      <c r="D10" s="111">
        <f>'Table № 3-PIC'!D10/'Table № 3-PIC'!D$15*100</f>
        <v>9.7593421211754752</v>
      </c>
      <c r="E10" s="111">
        <f>'Table № 3-PIC'!E10/'Table № 3-PIC'!E$15*100</f>
        <v>9.6993944636678187</v>
      </c>
      <c r="F10" s="111">
        <f>'Table № 3-PIC'!F10/'Table № 3-PIC'!F$15*100</f>
        <v>8.6241780475467884</v>
      </c>
      <c r="G10" s="111">
        <f>'Table № 3-PIC'!G10/'Table № 3-PIC'!G$15*100</f>
        <v>7.478559176672384</v>
      </c>
      <c r="H10" s="111">
        <f>'Table № 3-PIC'!H10/'Table № 3-PIC'!H$15*100</f>
        <v>0</v>
      </c>
      <c r="I10" s="111">
        <f>'Table № 3-PIC'!I10/'Table № 3-PIC'!I$15*100</f>
        <v>0</v>
      </c>
      <c r="J10" s="111">
        <f>'Table № 3-PIC'!J10/'Table № 3-PIC'!J$15*100</f>
        <v>11.111111111111111</v>
      </c>
      <c r="K10" s="111">
        <f>'Table № 3-PIC'!K10/'Table № 3-PIC'!K$15*100</f>
        <v>13.445378151260504</v>
      </c>
      <c r="L10" s="111">
        <f>'Table № 3-PIC'!L10/'Table № 3-PIC'!L$15*100</f>
        <v>9.1743119266055047</v>
      </c>
      <c r="M10" s="111">
        <f>'Table № 3-PIC'!M10/'Table № 3-PIC'!M$15*100</f>
        <v>8.9820359281437128</v>
      </c>
    </row>
    <row r="11" spans="1:13" ht="24.95" customHeight="1">
      <c r="A11" s="104" t="s">
        <v>13</v>
      </c>
      <c r="B11" s="111">
        <f>'Table № 3-PIC'!B11/'Table № 3-PIC'!B$15*100</f>
        <v>3.0152599849284099</v>
      </c>
      <c r="C11" s="111">
        <f>'Table № 3-PIC'!C11/'Table № 3-PIC'!C$15*100</f>
        <v>2.7642105773034413</v>
      </c>
      <c r="D11" s="111">
        <f>'Table № 3-PIC'!D11/'Table № 3-PIC'!D$15*100</f>
        <v>3.1200870721973635</v>
      </c>
      <c r="E11" s="111">
        <f>'Table № 3-PIC'!E11/'Table № 3-PIC'!E$15*100</f>
        <v>2.9952422145328721</v>
      </c>
      <c r="F11" s="111">
        <f>'Table № 3-PIC'!F11/'Table № 3-PIC'!F$15*100</f>
        <v>0.21497218007081437</v>
      </c>
      <c r="G11" s="111">
        <f>'Table № 3-PIC'!G11/'Table № 3-PIC'!G$15*100</f>
        <v>1.8524871355060035</v>
      </c>
      <c r="H11" s="111">
        <f>'Table № 3-PIC'!H11/'Table № 3-PIC'!H$15*100</f>
        <v>0</v>
      </c>
      <c r="I11" s="111">
        <f>'Table № 3-PIC'!I11/'Table № 3-PIC'!I$15*100</f>
        <v>0</v>
      </c>
      <c r="J11" s="111">
        <f>'Table № 3-PIC'!J11/'Table № 3-PIC'!J$15*100</f>
        <v>0</v>
      </c>
      <c r="K11" s="111">
        <f>'Table № 3-PIC'!K11/'Table № 3-PIC'!K$15*100</f>
        <v>0</v>
      </c>
      <c r="L11" s="111">
        <f>'Table № 3-PIC'!L11/'Table № 3-PIC'!L$15*100</f>
        <v>0</v>
      </c>
      <c r="M11" s="111">
        <f>'Table № 3-PIC'!M11/'Table № 3-PIC'!M$15*100</f>
        <v>0.5988023952095809</v>
      </c>
    </row>
    <row r="12" spans="1:13" ht="24.95" customHeight="1">
      <c r="A12" s="104" t="s">
        <v>3</v>
      </c>
      <c r="B12" s="111">
        <f>'Table № 3-PIC'!B12/'Table № 3-PIC'!B$15*100</f>
        <v>1.5269404672192917</v>
      </c>
      <c r="C12" s="111">
        <f>'Table № 3-PIC'!C12/'Table № 3-PIC'!C$15*100</f>
        <v>1.5782802799731974</v>
      </c>
      <c r="D12" s="111">
        <f>'Table № 3-PIC'!D12/'Table № 3-PIC'!D$15*100</f>
        <v>5.1759583988390379</v>
      </c>
      <c r="E12" s="111">
        <f>'Table № 3-PIC'!E12/'Table № 3-PIC'!E$15*100</f>
        <v>5.1470588235294112</v>
      </c>
      <c r="F12" s="111">
        <f>'Table № 3-PIC'!F12/'Table № 3-PIC'!F$15*100</f>
        <v>0.37936267071320184</v>
      </c>
      <c r="G12" s="111">
        <f>'Table № 3-PIC'!G12/'Table № 3-PIC'!G$15*100</f>
        <v>2.1440823327615779</v>
      </c>
      <c r="H12" s="111">
        <f>'Table № 3-PIC'!H12/'Table № 3-PIC'!H$15*100</f>
        <v>0</v>
      </c>
      <c r="I12" s="111">
        <f>'Table № 3-PIC'!I12/'Table № 3-PIC'!I$15*100</f>
        <v>0</v>
      </c>
      <c r="J12" s="111">
        <f>'Table № 3-PIC'!J12/'Table № 3-PIC'!J$15*100</f>
        <v>0</v>
      </c>
      <c r="K12" s="111">
        <f>'Table № 3-PIC'!K12/'Table № 3-PIC'!K$15*100</f>
        <v>0</v>
      </c>
      <c r="L12" s="111">
        <f>'Table № 3-PIC'!L12/'Table № 3-PIC'!L$15*100</f>
        <v>0</v>
      </c>
      <c r="M12" s="111">
        <f>'Table № 3-PIC'!M12/'Table № 3-PIC'!M$15*100</f>
        <v>0</v>
      </c>
    </row>
    <row r="13" spans="1:13" ht="24.95" customHeight="1">
      <c r="A13" s="106" t="s">
        <v>17</v>
      </c>
      <c r="B13" s="111">
        <f>'Table № 3-PIC'!B13/'Table № 3-PIC'!B$15*100</f>
        <v>1.1953654860587792</v>
      </c>
      <c r="C13" s="111">
        <f>'Table № 3-PIC'!C13/'Table № 3-PIC'!C$15*100</f>
        <v>1.1713988164916163</v>
      </c>
      <c r="D13" s="111">
        <f>'Table № 3-PIC'!D13/'Table № 3-PIC'!D$15*100</f>
        <v>1.9107509977022614</v>
      </c>
      <c r="E13" s="111">
        <f>'Table № 3-PIC'!E13/'Table № 3-PIC'!E$15*100</f>
        <v>1.957179930795848</v>
      </c>
      <c r="F13" s="111">
        <f>'Table № 3-PIC'!F13/'Table № 3-PIC'!F$15*100</f>
        <v>7.5872534142640363E-2</v>
      </c>
      <c r="G13" s="111">
        <f>'Table № 3-PIC'!G13/'Table № 3-PIC'!G$15*100</f>
        <v>8.5763293310463118E-2</v>
      </c>
      <c r="H13" s="111">
        <f>'Table № 3-PIC'!H13/'Table № 3-PIC'!H$15*100</f>
        <v>0</v>
      </c>
      <c r="I13" s="111">
        <f>'Table № 3-PIC'!I13/'Table № 3-PIC'!I$15*100</f>
        <v>0</v>
      </c>
      <c r="J13" s="111">
        <f>'Table № 3-PIC'!J13/'Table № 3-PIC'!J$15*100</f>
        <v>0</v>
      </c>
      <c r="K13" s="111">
        <f>'Table № 3-PIC'!K13/'Table № 3-PIC'!K$15*100</f>
        <v>0</v>
      </c>
      <c r="L13" s="111">
        <f>'Table № 3-PIC'!L13/'Table № 3-PIC'!L$15*100</f>
        <v>0</v>
      </c>
      <c r="M13" s="111">
        <f>'Table № 3-PIC'!M13/'Table № 3-PIC'!M$15*100</f>
        <v>0.5988023952095809</v>
      </c>
    </row>
    <row r="14" spans="1:13" ht="24.95" customHeight="1">
      <c r="A14" s="107" t="s">
        <v>61</v>
      </c>
      <c r="B14" s="111">
        <f>'Table № 3-PIC'!B14/'Table № 3-PIC'!B$15*100</f>
        <v>0.22513187641296153</v>
      </c>
      <c r="C14" s="111">
        <f>'Table № 3-PIC'!C14/'Table № 3-PIC'!C$15*100</f>
        <v>0.33664597276154651</v>
      </c>
      <c r="D14" s="111">
        <f>'Table № 3-PIC'!D14/'Table № 3-PIC'!D$15*100</f>
        <v>0.67722820171725728</v>
      </c>
      <c r="E14" s="111">
        <f>'Table № 3-PIC'!E14/'Table № 3-PIC'!E$15*100</f>
        <v>1.3840830449826991</v>
      </c>
      <c r="F14" s="111">
        <f>'Table № 3-PIC'!F14/'Table № 3-PIC'!F$15*100</f>
        <v>0.58168942842690952</v>
      </c>
      <c r="G14" s="111">
        <f>'Table № 3-PIC'!G14/'Table № 3-PIC'!G$15*100</f>
        <v>1.1320754716981132</v>
      </c>
      <c r="H14" s="111">
        <f>'Table № 3-PIC'!H14/'Table № 3-PIC'!H$15*100</f>
        <v>0</v>
      </c>
      <c r="I14" s="111">
        <f>'Table № 3-PIC'!I14/'Table № 3-PIC'!I$15*100</f>
        <v>0</v>
      </c>
      <c r="J14" s="111">
        <f>'Table № 3-PIC'!J14/'Table № 3-PIC'!J$15*100</f>
        <v>0</v>
      </c>
      <c r="K14" s="111">
        <f>'Table № 3-PIC'!K14/'Table № 3-PIC'!K$15*100</f>
        <v>0</v>
      </c>
      <c r="L14" s="111">
        <f>'Table № 3-PIC'!L14/'Table № 3-PIC'!L$15*100</f>
        <v>0</v>
      </c>
      <c r="M14" s="111">
        <f>'Table № 3-PIC'!M14/'Table № 3-PIC'!M$15*100</f>
        <v>0</v>
      </c>
    </row>
    <row r="15" spans="1:13" ht="24.95" customHeight="1">
      <c r="A15" s="106" t="s">
        <v>4</v>
      </c>
      <c r="B15" s="111">
        <f>SUM(B5:B14)</f>
        <v>99.999999999999986</v>
      </c>
      <c r="C15" s="111">
        <f t="shared" ref="C15:M15" si="1">SUM(C5:C14)</f>
        <v>100</v>
      </c>
      <c r="D15" s="111">
        <f t="shared" si="1"/>
        <v>100.00000000000001</v>
      </c>
      <c r="E15" s="111">
        <f t="shared" si="1"/>
        <v>99.999999999999986</v>
      </c>
      <c r="F15" s="111">
        <f t="shared" si="1"/>
        <v>100.00000000000003</v>
      </c>
      <c r="G15" s="111">
        <f t="shared" si="1"/>
        <v>100.00000000000003</v>
      </c>
      <c r="H15" s="111">
        <f t="shared" si="1"/>
        <v>100</v>
      </c>
      <c r="I15" s="111">
        <f t="shared" si="1"/>
        <v>100</v>
      </c>
      <c r="J15" s="111">
        <f t="shared" si="1"/>
        <v>100</v>
      </c>
      <c r="K15" s="111">
        <f t="shared" si="1"/>
        <v>99.999999999999986</v>
      </c>
      <c r="L15" s="111">
        <f t="shared" si="1"/>
        <v>100</v>
      </c>
      <c r="M15" s="111">
        <f t="shared" si="1"/>
        <v>100</v>
      </c>
    </row>
  </sheetData>
  <mergeCells count="8">
    <mergeCell ref="J3:K3"/>
    <mergeCell ref="L3:M3"/>
    <mergeCell ref="A1:M1"/>
    <mergeCell ref="B3:C3"/>
    <mergeCell ref="D3:E3"/>
    <mergeCell ref="F3:G3"/>
    <mergeCell ref="A3:A4"/>
    <mergeCell ref="H3:I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1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X11"/>
  <sheetViews>
    <sheetView showGridLines="0" zoomScale="75" zoomScaleNormal="75" workbookViewId="0">
      <selection sqref="A1:AU1"/>
    </sheetView>
  </sheetViews>
  <sheetFormatPr defaultRowHeight="15"/>
  <cols>
    <col min="1" max="1" width="51.28515625" style="58" customWidth="1"/>
    <col min="2" max="2" width="7.42578125" style="58" customWidth="1"/>
    <col min="3" max="5" width="6.7109375" style="58" customWidth="1"/>
    <col min="6" max="6" width="8" style="58" customWidth="1"/>
    <col min="7" max="9" width="6.7109375" style="58" customWidth="1"/>
    <col min="10" max="10" width="8.28515625" style="58" customWidth="1"/>
    <col min="11" max="12" width="6.7109375" style="58" customWidth="1"/>
    <col min="13" max="13" width="9.42578125" style="58" customWidth="1"/>
    <col min="14" max="14" width="6" style="58" customWidth="1"/>
    <col min="15" max="15" width="7.5703125" style="58" bestFit="1" customWidth="1"/>
    <col min="16" max="18" width="6.7109375" style="58" customWidth="1"/>
    <col min="19" max="19" width="8" style="58" customWidth="1"/>
    <col min="20" max="22" width="6.7109375" style="58" customWidth="1"/>
    <col min="23" max="23" width="8.42578125" style="58" customWidth="1"/>
    <col min="24" max="42" width="6.7109375" style="58" customWidth="1"/>
    <col min="43" max="43" width="8.28515625" style="58" bestFit="1" customWidth="1"/>
    <col min="44" max="44" width="8.28515625" style="58" customWidth="1"/>
    <col min="45" max="45" width="7.7109375" style="58" customWidth="1"/>
    <col min="46" max="46" width="9.42578125" style="58" bestFit="1" customWidth="1"/>
    <col min="47" max="47" width="6.7109375" style="58" customWidth="1"/>
    <col min="48" max="16384" width="9.140625" style="58"/>
  </cols>
  <sheetData>
    <row r="1" spans="1:258" ht="23.25" customHeight="1">
      <c r="A1" s="175" t="s">
        <v>70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64"/>
      <c r="AW1" s="64"/>
      <c r="AX1" s="64"/>
    </row>
    <row r="2" spans="1:258" ht="15" customHeight="1">
      <c r="A2" s="146" t="s">
        <v>5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83"/>
      <c r="AN2" s="183"/>
      <c r="AO2" s="183"/>
      <c r="AP2" s="183"/>
      <c r="AQ2" s="183"/>
      <c r="AR2" s="183"/>
      <c r="AS2" s="183"/>
      <c r="AT2" s="183"/>
    </row>
    <row r="3" spans="1:258" s="63" customFormat="1" ht="44.25" customHeight="1">
      <c r="A3" s="186" t="s">
        <v>90</v>
      </c>
      <c r="B3" s="166" t="s">
        <v>41</v>
      </c>
      <c r="C3" s="188"/>
      <c r="D3" s="188"/>
      <c r="E3" s="189"/>
      <c r="F3" s="184" t="s">
        <v>40</v>
      </c>
      <c r="G3" s="180"/>
      <c r="H3" s="180"/>
      <c r="I3" s="190"/>
      <c r="J3" s="184" t="s">
        <v>39</v>
      </c>
      <c r="K3" s="180"/>
      <c r="L3" s="180"/>
      <c r="M3" s="180"/>
      <c r="N3" s="185"/>
      <c r="O3" s="184" t="s">
        <v>12</v>
      </c>
      <c r="P3" s="180"/>
      <c r="Q3" s="180"/>
      <c r="R3" s="181"/>
      <c r="S3" s="179" t="s">
        <v>59</v>
      </c>
      <c r="T3" s="180"/>
      <c r="U3" s="180"/>
      <c r="V3" s="191"/>
      <c r="W3" s="179" t="s">
        <v>88</v>
      </c>
      <c r="X3" s="180"/>
      <c r="Y3" s="180"/>
      <c r="Z3" s="181"/>
      <c r="AA3" s="162" t="s">
        <v>13</v>
      </c>
      <c r="AB3" s="162"/>
      <c r="AC3" s="162"/>
      <c r="AD3" s="182"/>
      <c r="AE3" s="176" t="s">
        <v>3</v>
      </c>
      <c r="AF3" s="177"/>
      <c r="AG3" s="177"/>
      <c r="AH3" s="178"/>
      <c r="AI3" s="176" t="s">
        <v>17</v>
      </c>
      <c r="AJ3" s="177"/>
      <c r="AK3" s="177"/>
      <c r="AL3" s="178"/>
      <c r="AM3" s="192" t="s">
        <v>61</v>
      </c>
      <c r="AN3" s="177"/>
      <c r="AO3" s="177"/>
      <c r="AP3" s="178"/>
      <c r="AQ3" s="166" t="s">
        <v>4</v>
      </c>
      <c r="AR3" s="174"/>
      <c r="AS3" s="174"/>
      <c r="AT3" s="174"/>
      <c r="AU3" s="155"/>
    </row>
    <row r="4" spans="1:258" ht="47.25">
      <c r="A4" s="187"/>
      <c r="B4" s="62" t="s">
        <v>7</v>
      </c>
      <c r="C4" s="62" t="s">
        <v>8</v>
      </c>
      <c r="D4" s="62" t="s">
        <v>9</v>
      </c>
      <c r="E4" s="76" t="s">
        <v>65</v>
      </c>
      <c r="F4" s="62" t="s">
        <v>7</v>
      </c>
      <c r="G4" s="62" t="s">
        <v>8</v>
      </c>
      <c r="H4" s="62" t="s">
        <v>9</v>
      </c>
      <c r="I4" s="76" t="s">
        <v>65</v>
      </c>
      <c r="J4" s="62" t="s">
        <v>7</v>
      </c>
      <c r="K4" s="62" t="s">
        <v>8</v>
      </c>
      <c r="L4" s="62" t="s">
        <v>9</v>
      </c>
      <c r="M4" s="62" t="s">
        <v>10</v>
      </c>
      <c r="N4" s="76" t="s">
        <v>65</v>
      </c>
      <c r="O4" s="62" t="s">
        <v>7</v>
      </c>
      <c r="P4" s="62" t="s">
        <v>8</v>
      </c>
      <c r="Q4" s="62" t="s">
        <v>9</v>
      </c>
      <c r="R4" s="76" t="s">
        <v>65</v>
      </c>
      <c r="S4" s="62" t="s">
        <v>7</v>
      </c>
      <c r="T4" s="62" t="s">
        <v>8</v>
      </c>
      <c r="U4" s="62" t="s">
        <v>9</v>
      </c>
      <c r="V4" s="76" t="s">
        <v>65</v>
      </c>
      <c r="W4" s="62" t="s">
        <v>7</v>
      </c>
      <c r="X4" s="62" t="s">
        <v>8</v>
      </c>
      <c r="Y4" s="62" t="s">
        <v>9</v>
      </c>
      <c r="Z4" s="76" t="s">
        <v>65</v>
      </c>
      <c r="AA4" s="62" t="s">
        <v>7</v>
      </c>
      <c r="AB4" s="62" t="s">
        <v>8</v>
      </c>
      <c r="AC4" s="62" t="s">
        <v>9</v>
      </c>
      <c r="AD4" s="76" t="s">
        <v>65</v>
      </c>
      <c r="AE4" s="62" t="s">
        <v>7</v>
      </c>
      <c r="AF4" s="62" t="s">
        <v>8</v>
      </c>
      <c r="AG4" s="62" t="s">
        <v>9</v>
      </c>
      <c r="AH4" s="76" t="s">
        <v>65</v>
      </c>
      <c r="AI4" s="62" t="s">
        <v>7</v>
      </c>
      <c r="AJ4" s="62" t="s">
        <v>8</v>
      </c>
      <c r="AK4" s="62" t="s">
        <v>9</v>
      </c>
      <c r="AL4" s="76" t="s">
        <v>65</v>
      </c>
      <c r="AM4" s="62" t="s">
        <v>7</v>
      </c>
      <c r="AN4" s="62" t="s">
        <v>8</v>
      </c>
      <c r="AO4" s="62" t="s">
        <v>9</v>
      </c>
      <c r="AP4" s="76" t="s">
        <v>60</v>
      </c>
      <c r="AQ4" s="62" t="s">
        <v>7</v>
      </c>
      <c r="AR4" s="62" t="s">
        <v>8</v>
      </c>
      <c r="AS4" s="62" t="s">
        <v>9</v>
      </c>
      <c r="AT4" s="62" t="s">
        <v>10</v>
      </c>
      <c r="AU4" s="76" t="s">
        <v>65</v>
      </c>
    </row>
    <row r="5" spans="1:258" s="59" customFormat="1" ht="39.75" customHeight="1">
      <c r="A5" s="112" t="s">
        <v>38</v>
      </c>
      <c r="B5" s="77">
        <v>12004</v>
      </c>
      <c r="C5" s="77">
        <v>767</v>
      </c>
      <c r="D5" s="77">
        <v>147</v>
      </c>
      <c r="E5" s="77">
        <v>0</v>
      </c>
      <c r="F5" s="77">
        <v>3934</v>
      </c>
      <c r="G5" s="77">
        <v>432</v>
      </c>
      <c r="H5" s="77">
        <v>56</v>
      </c>
      <c r="I5" s="77">
        <v>0</v>
      </c>
      <c r="J5" s="77">
        <v>10327</v>
      </c>
      <c r="K5" s="77">
        <v>606</v>
      </c>
      <c r="L5" s="77">
        <v>254</v>
      </c>
      <c r="M5" s="77">
        <v>4</v>
      </c>
      <c r="N5" s="77">
        <v>0</v>
      </c>
      <c r="O5" s="77">
        <v>8809</v>
      </c>
      <c r="P5" s="77">
        <v>506</v>
      </c>
      <c r="Q5" s="77">
        <v>508</v>
      </c>
      <c r="R5" s="77">
        <v>0</v>
      </c>
      <c r="S5" s="77">
        <v>5493</v>
      </c>
      <c r="T5" s="77">
        <v>221</v>
      </c>
      <c r="U5" s="77">
        <v>233</v>
      </c>
      <c r="V5" s="77">
        <v>0</v>
      </c>
      <c r="W5" s="77">
        <v>3983</v>
      </c>
      <c r="X5" s="77">
        <v>328</v>
      </c>
      <c r="Y5" s="77">
        <v>84</v>
      </c>
      <c r="Z5" s="77">
        <v>0</v>
      </c>
      <c r="AA5" s="77">
        <v>1561</v>
      </c>
      <c r="AB5" s="77">
        <v>121</v>
      </c>
      <c r="AC5" s="77">
        <v>16</v>
      </c>
      <c r="AD5" s="77">
        <v>0</v>
      </c>
      <c r="AE5" s="77">
        <v>891</v>
      </c>
      <c r="AF5" s="77">
        <v>201</v>
      </c>
      <c r="AG5" s="77">
        <v>26</v>
      </c>
      <c r="AH5" s="77">
        <v>0</v>
      </c>
      <c r="AI5" s="77">
        <v>683</v>
      </c>
      <c r="AJ5" s="77">
        <v>86</v>
      </c>
      <c r="AK5" s="77">
        <v>1</v>
      </c>
      <c r="AL5" s="77">
        <v>0</v>
      </c>
      <c r="AM5" s="77">
        <v>234</v>
      </c>
      <c r="AN5" s="77">
        <v>85</v>
      </c>
      <c r="AO5" s="77">
        <v>45</v>
      </c>
      <c r="AP5" s="77">
        <v>0</v>
      </c>
      <c r="AQ5" s="77">
        <f>B5+F5+J5+O5+S5+W5+AA5+AE5+AI5+AM5</f>
        <v>47919</v>
      </c>
      <c r="AR5" s="77">
        <f>C5+G5+K5+P5+T5+X5+AB5+AF5+AJ5+AN5</f>
        <v>3353</v>
      </c>
      <c r="AS5" s="77">
        <f>D5+H5+L5+Q5+U5+Y5+AC5+AG5+AK5+AO5</f>
        <v>1370</v>
      </c>
      <c r="AT5" s="77">
        <f>M5</f>
        <v>4</v>
      </c>
      <c r="AU5" s="77">
        <f>E5+I5+N5+R5+V5+Z5+AD5+AH5+AL5+AP5</f>
        <v>0</v>
      </c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  <c r="CP5" s="60"/>
      <c r="CQ5" s="60"/>
      <c r="CR5" s="60"/>
      <c r="CS5" s="60"/>
      <c r="CT5" s="60"/>
      <c r="CU5" s="60"/>
      <c r="CV5" s="60"/>
      <c r="CW5" s="60"/>
      <c r="CX5" s="60"/>
      <c r="CY5" s="60"/>
      <c r="CZ5" s="60"/>
      <c r="DA5" s="60"/>
      <c r="DB5" s="60"/>
      <c r="DC5" s="60"/>
      <c r="DD5" s="60"/>
      <c r="DE5" s="60"/>
      <c r="DF5" s="60"/>
      <c r="DG5" s="60"/>
      <c r="DH5" s="60"/>
      <c r="DI5" s="60"/>
      <c r="DJ5" s="60"/>
      <c r="DK5" s="60"/>
      <c r="DL5" s="60"/>
      <c r="DM5" s="60"/>
      <c r="DN5" s="60"/>
      <c r="DO5" s="60"/>
      <c r="DP5" s="60"/>
      <c r="DQ5" s="60"/>
      <c r="DR5" s="60"/>
      <c r="DS5" s="60"/>
      <c r="DT5" s="60"/>
      <c r="DU5" s="60"/>
      <c r="DV5" s="60"/>
      <c r="DW5" s="60"/>
      <c r="DX5" s="60"/>
      <c r="DY5" s="60"/>
      <c r="DZ5" s="60"/>
      <c r="EA5" s="60"/>
      <c r="EB5" s="60"/>
      <c r="EC5" s="60"/>
      <c r="ED5" s="60"/>
      <c r="EE5" s="60"/>
      <c r="EF5" s="60"/>
      <c r="EG5" s="60"/>
      <c r="EH5" s="60"/>
      <c r="EI5" s="60"/>
      <c r="EJ5" s="60"/>
      <c r="EK5" s="60"/>
      <c r="EL5" s="60"/>
      <c r="EM5" s="60"/>
      <c r="EN5" s="60"/>
      <c r="EO5" s="60"/>
      <c r="EP5" s="60"/>
      <c r="EQ5" s="60"/>
      <c r="ER5" s="60"/>
      <c r="ES5" s="60"/>
      <c r="ET5" s="60"/>
      <c r="EU5" s="60"/>
      <c r="EV5" s="60"/>
      <c r="EW5" s="60"/>
      <c r="EX5" s="60"/>
      <c r="EY5" s="60"/>
      <c r="EZ5" s="60"/>
      <c r="FA5" s="60"/>
      <c r="FB5" s="60"/>
      <c r="FC5" s="60"/>
      <c r="FD5" s="60"/>
      <c r="FE5" s="60"/>
      <c r="FF5" s="60"/>
      <c r="FG5" s="60"/>
      <c r="FH5" s="60"/>
      <c r="FI5" s="60"/>
      <c r="FJ5" s="60"/>
      <c r="FK5" s="60"/>
      <c r="FL5" s="60"/>
      <c r="FM5" s="60"/>
      <c r="FN5" s="60"/>
      <c r="FO5" s="60"/>
      <c r="FP5" s="60"/>
      <c r="FQ5" s="60"/>
      <c r="FR5" s="60"/>
      <c r="FS5" s="60"/>
      <c r="FT5" s="60"/>
      <c r="FU5" s="60"/>
      <c r="FV5" s="60"/>
      <c r="FW5" s="60"/>
      <c r="FX5" s="60"/>
      <c r="FY5" s="60"/>
      <c r="FZ5" s="60"/>
      <c r="GA5" s="60"/>
      <c r="GB5" s="60"/>
      <c r="GC5" s="60"/>
      <c r="GD5" s="60"/>
      <c r="GE5" s="60"/>
      <c r="GF5" s="60"/>
      <c r="GG5" s="60"/>
      <c r="GH5" s="60"/>
      <c r="GI5" s="60"/>
      <c r="GJ5" s="60"/>
      <c r="GK5" s="60"/>
      <c r="GL5" s="60"/>
      <c r="GM5" s="60"/>
      <c r="GN5" s="60"/>
      <c r="GO5" s="60"/>
      <c r="GP5" s="60"/>
      <c r="GQ5" s="60"/>
      <c r="GR5" s="60"/>
      <c r="GS5" s="60"/>
      <c r="GT5" s="60"/>
      <c r="GU5" s="60"/>
      <c r="GV5" s="60"/>
      <c r="GW5" s="60"/>
      <c r="GX5" s="60"/>
      <c r="GY5" s="60"/>
      <c r="GZ5" s="60"/>
      <c r="HA5" s="60"/>
      <c r="HB5" s="60"/>
      <c r="HC5" s="60"/>
      <c r="HD5" s="60"/>
      <c r="HE5" s="60"/>
      <c r="HF5" s="60"/>
      <c r="HG5" s="60"/>
      <c r="HH5" s="60"/>
      <c r="HI5" s="60"/>
      <c r="HJ5" s="60"/>
      <c r="HK5" s="60"/>
      <c r="HL5" s="60"/>
      <c r="HM5" s="60"/>
      <c r="HN5" s="60"/>
      <c r="HO5" s="60"/>
      <c r="HP5" s="60"/>
      <c r="HQ5" s="60"/>
      <c r="HR5" s="60"/>
      <c r="HS5" s="60"/>
      <c r="HT5" s="60"/>
      <c r="HU5" s="60"/>
      <c r="HV5" s="60"/>
      <c r="HW5" s="60"/>
      <c r="HX5" s="60"/>
      <c r="HY5" s="60"/>
      <c r="HZ5" s="60"/>
      <c r="IA5" s="60"/>
      <c r="IB5" s="60"/>
      <c r="IC5" s="60"/>
      <c r="ID5" s="60"/>
      <c r="IE5" s="60"/>
      <c r="IF5" s="60"/>
      <c r="IG5" s="60"/>
      <c r="IH5" s="60"/>
      <c r="II5" s="60"/>
      <c r="IJ5" s="60"/>
      <c r="IK5" s="60"/>
      <c r="IL5" s="60"/>
      <c r="IM5" s="60"/>
      <c r="IN5" s="60"/>
      <c r="IO5" s="60"/>
      <c r="IP5" s="60"/>
      <c r="IQ5" s="60"/>
      <c r="IR5" s="60"/>
      <c r="IS5" s="60"/>
      <c r="IT5" s="60"/>
      <c r="IU5" s="60"/>
      <c r="IV5" s="60"/>
      <c r="IW5" s="60"/>
      <c r="IX5" s="60"/>
    </row>
    <row r="6" spans="1:258" s="59" customFormat="1" ht="39.75" customHeight="1">
      <c r="A6" s="112" t="s">
        <v>37</v>
      </c>
      <c r="B6" s="77">
        <v>19342</v>
      </c>
      <c r="C6" s="77">
        <v>1410</v>
      </c>
      <c r="D6" s="77">
        <v>476</v>
      </c>
      <c r="E6" s="77">
        <v>108</v>
      </c>
      <c r="F6" s="77">
        <v>6520</v>
      </c>
      <c r="G6" s="77">
        <v>815</v>
      </c>
      <c r="H6" s="77">
        <v>120</v>
      </c>
      <c r="I6" s="77">
        <v>32</v>
      </c>
      <c r="J6" s="77">
        <v>15846</v>
      </c>
      <c r="K6" s="77">
        <v>1153</v>
      </c>
      <c r="L6" s="77">
        <v>186</v>
      </c>
      <c r="M6" s="77">
        <v>48</v>
      </c>
      <c r="N6" s="77">
        <v>23</v>
      </c>
      <c r="O6" s="77">
        <v>14608</v>
      </c>
      <c r="P6" s="77">
        <v>985</v>
      </c>
      <c r="Q6" s="77">
        <v>2141</v>
      </c>
      <c r="R6" s="77">
        <v>61</v>
      </c>
      <c r="S6" s="77">
        <v>9000</v>
      </c>
      <c r="T6" s="77">
        <v>394</v>
      </c>
      <c r="U6" s="77">
        <v>895</v>
      </c>
      <c r="V6" s="77">
        <v>29</v>
      </c>
      <c r="W6" s="77">
        <v>6756</v>
      </c>
      <c r="X6" s="77">
        <v>569</v>
      </c>
      <c r="Y6" s="77">
        <v>346</v>
      </c>
      <c r="Z6" s="77">
        <v>31</v>
      </c>
      <c r="AA6" s="77">
        <v>1863</v>
      </c>
      <c r="AB6" s="77">
        <v>156</v>
      </c>
      <c r="AC6" s="77">
        <v>91</v>
      </c>
      <c r="AD6" s="77">
        <v>1</v>
      </c>
      <c r="AE6" s="77">
        <v>1064</v>
      </c>
      <c r="AF6" s="77">
        <v>275</v>
      </c>
      <c r="AG6" s="77">
        <v>98</v>
      </c>
      <c r="AH6" s="77">
        <v>0</v>
      </c>
      <c r="AI6" s="77">
        <v>768</v>
      </c>
      <c r="AJ6" s="77">
        <v>95</v>
      </c>
      <c r="AK6" s="77">
        <v>4</v>
      </c>
      <c r="AL6" s="77">
        <v>1</v>
      </c>
      <c r="AM6" s="77">
        <v>183</v>
      </c>
      <c r="AN6" s="77">
        <v>43</v>
      </c>
      <c r="AO6" s="77">
        <v>13</v>
      </c>
      <c r="AP6" s="77">
        <v>0</v>
      </c>
      <c r="AQ6" s="77">
        <f t="shared" ref="AQ6:AS7" si="0">B6+F6+J6+O6+S6+W6+AA6+AE6+AI6+AM6</f>
        <v>75950</v>
      </c>
      <c r="AR6" s="77">
        <f t="shared" si="0"/>
        <v>5895</v>
      </c>
      <c r="AS6" s="77">
        <f t="shared" si="0"/>
        <v>4370</v>
      </c>
      <c r="AT6" s="77">
        <f t="shared" ref="AT6:AT7" si="1">M6</f>
        <v>48</v>
      </c>
      <c r="AU6" s="77">
        <f t="shared" ref="AU6:AU7" si="2">E6+I6+N6+R6+V6+Z6+AD6+AH6+AL6+AP6</f>
        <v>286</v>
      </c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0"/>
      <c r="BX6" s="60"/>
      <c r="BY6" s="60"/>
      <c r="BZ6" s="60"/>
      <c r="CA6" s="60"/>
      <c r="CB6" s="60"/>
      <c r="CC6" s="60"/>
      <c r="CD6" s="60"/>
      <c r="CE6" s="60"/>
      <c r="CF6" s="60"/>
      <c r="CG6" s="60"/>
      <c r="CH6" s="60"/>
      <c r="CI6" s="60"/>
      <c r="CJ6" s="60"/>
      <c r="CK6" s="60"/>
      <c r="CL6" s="60"/>
      <c r="CM6" s="60"/>
      <c r="CN6" s="60"/>
      <c r="CO6" s="60"/>
      <c r="CP6" s="60"/>
      <c r="CQ6" s="60"/>
      <c r="CR6" s="60"/>
      <c r="CS6" s="60"/>
      <c r="CT6" s="60"/>
      <c r="CU6" s="60"/>
      <c r="CV6" s="60"/>
      <c r="CW6" s="60"/>
      <c r="CX6" s="60"/>
      <c r="CY6" s="60"/>
      <c r="CZ6" s="60"/>
      <c r="DA6" s="60"/>
      <c r="DB6" s="60"/>
      <c r="DC6" s="60"/>
      <c r="DD6" s="60"/>
      <c r="DE6" s="60"/>
      <c r="DF6" s="60"/>
      <c r="DG6" s="60"/>
      <c r="DH6" s="60"/>
      <c r="DI6" s="60"/>
      <c r="DJ6" s="60"/>
      <c r="DK6" s="60"/>
      <c r="DL6" s="60"/>
      <c r="DM6" s="60"/>
      <c r="DN6" s="60"/>
      <c r="DO6" s="60"/>
      <c r="DP6" s="60"/>
      <c r="DQ6" s="60"/>
      <c r="DR6" s="60"/>
      <c r="DS6" s="60"/>
      <c r="DT6" s="60"/>
      <c r="DU6" s="60"/>
      <c r="DV6" s="60"/>
      <c r="DW6" s="60"/>
      <c r="DX6" s="60"/>
      <c r="DY6" s="60"/>
      <c r="DZ6" s="60"/>
      <c r="EA6" s="60"/>
      <c r="EB6" s="60"/>
      <c r="EC6" s="60"/>
      <c r="ED6" s="60"/>
      <c r="EE6" s="60"/>
      <c r="EF6" s="60"/>
      <c r="EG6" s="60"/>
      <c r="EH6" s="60"/>
      <c r="EI6" s="60"/>
      <c r="EJ6" s="60"/>
      <c r="EK6" s="60"/>
      <c r="EL6" s="60"/>
      <c r="EM6" s="60"/>
      <c r="EN6" s="60"/>
      <c r="EO6" s="60"/>
      <c r="EP6" s="60"/>
      <c r="EQ6" s="60"/>
      <c r="ER6" s="60"/>
      <c r="ES6" s="60"/>
      <c r="ET6" s="60"/>
      <c r="EU6" s="60"/>
      <c r="EV6" s="60"/>
      <c r="EW6" s="60"/>
      <c r="EX6" s="60"/>
      <c r="EY6" s="60"/>
      <c r="EZ6" s="60"/>
      <c r="FA6" s="60"/>
      <c r="FB6" s="60"/>
      <c r="FC6" s="60"/>
      <c r="FD6" s="60"/>
      <c r="FE6" s="60"/>
      <c r="FF6" s="60"/>
      <c r="FG6" s="60"/>
      <c r="FH6" s="60"/>
      <c r="FI6" s="60"/>
      <c r="FJ6" s="60"/>
      <c r="FK6" s="60"/>
      <c r="FL6" s="60"/>
      <c r="FM6" s="60"/>
      <c r="FN6" s="60"/>
      <c r="FO6" s="60"/>
      <c r="FP6" s="60"/>
      <c r="FQ6" s="60"/>
      <c r="FR6" s="60"/>
      <c r="FS6" s="60"/>
      <c r="FT6" s="60"/>
      <c r="FU6" s="60"/>
      <c r="FV6" s="60"/>
      <c r="FW6" s="60"/>
      <c r="FX6" s="60"/>
      <c r="FY6" s="60"/>
      <c r="FZ6" s="60"/>
      <c r="GA6" s="60"/>
      <c r="GB6" s="60"/>
      <c r="GC6" s="60"/>
      <c r="GD6" s="60"/>
      <c r="GE6" s="60"/>
      <c r="GF6" s="60"/>
      <c r="GG6" s="60"/>
      <c r="GH6" s="60"/>
      <c r="GI6" s="60"/>
      <c r="GJ6" s="60"/>
      <c r="GK6" s="60"/>
      <c r="GL6" s="60"/>
      <c r="GM6" s="60"/>
      <c r="GN6" s="60"/>
      <c r="GO6" s="60"/>
      <c r="GP6" s="60"/>
      <c r="GQ6" s="60"/>
      <c r="GR6" s="60"/>
      <c r="GS6" s="60"/>
      <c r="GT6" s="60"/>
      <c r="GU6" s="60"/>
      <c r="GV6" s="60"/>
      <c r="GW6" s="60"/>
      <c r="GX6" s="60"/>
      <c r="GY6" s="60"/>
      <c r="GZ6" s="60"/>
      <c r="HA6" s="60"/>
      <c r="HB6" s="60"/>
      <c r="HC6" s="60"/>
      <c r="HD6" s="60"/>
      <c r="HE6" s="60"/>
      <c r="HF6" s="60"/>
      <c r="HG6" s="60"/>
      <c r="HH6" s="60"/>
      <c r="HI6" s="60"/>
      <c r="HJ6" s="60"/>
      <c r="HK6" s="60"/>
      <c r="HL6" s="60"/>
      <c r="HM6" s="60"/>
      <c r="HN6" s="60"/>
      <c r="HO6" s="60"/>
      <c r="HP6" s="60"/>
      <c r="HQ6" s="60"/>
      <c r="HR6" s="60"/>
      <c r="HS6" s="60"/>
      <c r="HT6" s="60"/>
      <c r="HU6" s="60"/>
      <c r="HV6" s="60"/>
      <c r="HW6" s="60"/>
      <c r="HX6" s="60"/>
      <c r="HY6" s="60"/>
      <c r="HZ6" s="60"/>
      <c r="IA6" s="60"/>
      <c r="IB6" s="60"/>
      <c r="IC6" s="60"/>
      <c r="ID6" s="60"/>
      <c r="IE6" s="60"/>
      <c r="IF6" s="60"/>
      <c r="IG6" s="60"/>
      <c r="IH6" s="60"/>
      <c r="II6" s="60"/>
      <c r="IJ6" s="60"/>
      <c r="IK6" s="60"/>
      <c r="IL6" s="60"/>
      <c r="IM6" s="60"/>
      <c r="IN6" s="60"/>
      <c r="IO6" s="60"/>
      <c r="IP6" s="60"/>
      <c r="IQ6" s="60"/>
      <c r="IR6" s="60"/>
      <c r="IS6" s="60"/>
      <c r="IT6" s="60"/>
      <c r="IU6" s="60"/>
      <c r="IV6" s="60"/>
      <c r="IW6" s="60"/>
      <c r="IX6" s="60"/>
    </row>
    <row r="7" spans="1:258" ht="37.5" customHeight="1">
      <c r="A7" s="112" t="s">
        <v>42</v>
      </c>
      <c r="B7" s="77">
        <v>0</v>
      </c>
      <c r="C7" s="77">
        <v>0</v>
      </c>
      <c r="D7" s="77">
        <v>9</v>
      </c>
      <c r="E7" s="77">
        <v>0</v>
      </c>
      <c r="F7" s="77">
        <v>0</v>
      </c>
      <c r="G7" s="77">
        <v>0</v>
      </c>
      <c r="H7" s="77">
        <v>3</v>
      </c>
      <c r="I7" s="77">
        <v>0</v>
      </c>
      <c r="J7" s="77">
        <v>0</v>
      </c>
      <c r="K7" s="77">
        <v>0</v>
      </c>
      <c r="L7" s="77">
        <v>24</v>
      </c>
      <c r="M7" s="77">
        <v>0</v>
      </c>
      <c r="N7" s="77">
        <v>0</v>
      </c>
      <c r="O7" s="77">
        <v>0</v>
      </c>
      <c r="P7" s="77">
        <v>0</v>
      </c>
      <c r="Q7" s="77">
        <v>34</v>
      </c>
      <c r="R7" s="77">
        <v>0</v>
      </c>
      <c r="S7" s="77">
        <v>0</v>
      </c>
      <c r="T7" s="77">
        <v>0</v>
      </c>
      <c r="U7" s="77">
        <v>4</v>
      </c>
      <c r="V7" s="77">
        <v>0</v>
      </c>
      <c r="W7" s="77">
        <v>0</v>
      </c>
      <c r="X7" s="77">
        <v>0</v>
      </c>
      <c r="Y7" s="77">
        <v>6</v>
      </c>
      <c r="Z7" s="77">
        <v>0</v>
      </c>
      <c r="AA7" s="77">
        <v>0</v>
      </c>
      <c r="AB7" s="77">
        <v>0</v>
      </c>
      <c r="AC7" s="77">
        <v>1</v>
      </c>
      <c r="AD7" s="77">
        <v>0</v>
      </c>
      <c r="AE7" s="77">
        <v>0</v>
      </c>
      <c r="AF7" s="77">
        <v>0</v>
      </c>
      <c r="AG7" s="77">
        <v>1</v>
      </c>
      <c r="AH7" s="77">
        <v>0</v>
      </c>
      <c r="AI7" s="77">
        <v>0</v>
      </c>
      <c r="AJ7" s="77">
        <v>0</v>
      </c>
      <c r="AK7" s="77">
        <v>0</v>
      </c>
      <c r="AL7" s="77">
        <v>0</v>
      </c>
      <c r="AM7" s="77">
        <v>0</v>
      </c>
      <c r="AN7" s="77">
        <v>0</v>
      </c>
      <c r="AO7" s="77">
        <v>8</v>
      </c>
      <c r="AP7" s="77">
        <v>0</v>
      </c>
      <c r="AQ7" s="77">
        <f>B7+F7+J7+O7+S7+W7+AA7+AE7+AI7+AM7</f>
        <v>0</v>
      </c>
      <c r="AR7" s="77">
        <f t="shared" si="0"/>
        <v>0</v>
      </c>
      <c r="AS7" s="77">
        <f t="shared" si="0"/>
        <v>90</v>
      </c>
      <c r="AT7" s="77">
        <f t="shared" si="1"/>
        <v>0</v>
      </c>
      <c r="AU7" s="77">
        <f t="shared" si="2"/>
        <v>0</v>
      </c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61"/>
      <c r="CQ7" s="61"/>
      <c r="CR7" s="61"/>
      <c r="CS7" s="61"/>
      <c r="CT7" s="61"/>
      <c r="CU7" s="61"/>
      <c r="CV7" s="61"/>
      <c r="CW7" s="61"/>
      <c r="CX7" s="61"/>
      <c r="CY7" s="61"/>
      <c r="CZ7" s="61"/>
      <c r="DA7" s="61"/>
      <c r="DB7" s="61"/>
      <c r="DC7" s="61"/>
      <c r="DD7" s="61"/>
      <c r="DE7" s="61"/>
      <c r="DF7" s="61"/>
      <c r="DG7" s="61"/>
      <c r="DH7" s="61"/>
      <c r="DI7" s="61"/>
      <c r="DJ7" s="61"/>
      <c r="DK7" s="61"/>
      <c r="DL7" s="61"/>
      <c r="DM7" s="61"/>
      <c r="DN7" s="61"/>
      <c r="DO7" s="61"/>
      <c r="DP7" s="61"/>
      <c r="DQ7" s="61"/>
      <c r="DR7" s="61"/>
      <c r="DS7" s="61"/>
      <c r="DT7" s="61"/>
      <c r="DU7" s="61"/>
      <c r="DV7" s="61"/>
      <c r="DW7" s="61"/>
      <c r="DX7" s="61"/>
      <c r="DY7" s="61"/>
      <c r="DZ7" s="61"/>
      <c r="EA7" s="61"/>
      <c r="EB7" s="61"/>
      <c r="EC7" s="61"/>
      <c r="ED7" s="61"/>
      <c r="EE7" s="61"/>
      <c r="EF7" s="61"/>
      <c r="EG7" s="61"/>
      <c r="EH7" s="61"/>
      <c r="EI7" s="61"/>
      <c r="EJ7" s="61"/>
      <c r="EK7" s="61"/>
      <c r="EL7" s="61"/>
      <c r="EM7" s="61"/>
      <c r="EN7" s="61"/>
      <c r="EO7" s="61"/>
      <c r="EP7" s="61"/>
      <c r="EQ7" s="61"/>
      <c r="ER7" s="61"/>
      <c r="ES7" s="61"/>
      <c r="ET7" s="61"/>
      <c r="EU7" s="61"/>
      <c r="EV7" s="61"/>
      <c r="EW7" s="61"/>
      <c r="EX7" s="61"/>
      <c r="EY7" s="61"/>
      <c r="EZ7" s="61"/>
      <c r="FA7" s="61"/>
      <c r="FB7" s="61"/>
      <c r="FC7" s="61"/>
      <c r="FD7" s="61"/>
      <c r="FE7" s="61"/>
      <c r="FF7" s="61"/>
      <c r="FG7" s="61"/>
      <c r="FH7" s="61"/>
      <c r="FI7" s="61"/>
      <c r="FJ7" s="61"/>
      <c r="FK7" s="61"/>
      <c r="FL7" s="61"/>
      <c r="FM7" s="61"/>
      <c r="FN7" s="61"/>
      <c r="FO7" s="61"/>
      <c r="FP7" s="61"/>
      <c r="FQ7" s="61"/>
      <c r="FR7" s="61"/>
      <c r="FS7" s="61"/>
      <c r="FT7" s="61"/>
      <c r="FU7" s="61"/>
      <c r="FV7" s="61"/>
      <c r="FW7" s="61"/>
      <c r="FX7" s="61"/>
      <c r="FY7" s="61"/>
      <c r="FZ7" s="61"/>
      <c r="GA7" s="61"/>
      <c r="GB7" s="61"/>
      <c r="GC7" s="61"/>
      <c r="GD7" s="61"/>
      <c r="GE7" s="61"/>
      <c r="GF7" s="61"/>
      <c r="GG7" s="61"/>
      <c r="GH7" s="61"/>
      <c r="GI7" s="61"/>
      <c r="GJ7" s="61"/>
      <c r="GK7" s="61"/>
      <c r="GL7" s="61"/>
      <c r="GM7" s="61"/>
      <c r="GN7" s="61"/>
      <c r="GO7" s="61"/>
      <c r="GP7" s="61"/>
      <c r="GQ7" s="61"/>
      <c r="GR7" s="61"/>
      <c r="GS7" s="61"/>
      <c r="GT7" s="61"/>
      <c r="GU7" s="61"/>
      <c r="GV7" s="61"/>
      <c r="GW7" s="61"/>
      <c r="GX7" s="61"/>
      <c r="GY7" s="61"/>
      <c r="GZ7" s="61"/>
      <c r="HA7" s="61"/>
      <c r="HB7" s="61"/>
      <c r="HC7" s="61"/>
      <c r="HD7" s="61"/>
      <c r="HE7" s="61"/>
      <c r="HF7" s="61"/>
      <c r="HG7" s="61"/>
      <c r="HH7" s="61"/>
      <c r="HI7" s="61"/>
      <c r="HJ7" s="61"/>
      <c r="HK7" s="61"/>
      <c r="HL7" s="61"/>
      <c r="HM7" s="61"/>
      <c r="HN7" s="61"/>
      <c r="HO7" s="61"/>
      <c r="HP7" s="61"/>
      <c r="HQ7" s="61"/>
      <c r="HR7" s="61"/>
      <c r="HS7" s="61"/>
      <c r="HT7" s="61"/>
      <c r="HU7" s="61"/>
      <c r="HV7" s="61"/>
      <c r="HW7" s="61"/>
      <c r="HX7" s="61"/>
      <c r="HY7" s="61"/>
      <c r="HZ7" s="61"/>
      <c r="IA7" s="61"/>
      <c r="IB7" s="61"/>
      <c r="IC7" s="61"/>
      <c r="ID7" s="61"/>
      <c r="IE7" s="61"/>
      <c r="IF7" s="61"/>
      <c r="IG7" s="61"/>
      <c r="IH7" s="61"/>
      <c r="II7" s="61"/>
      <c r="IJ7" s="61"/>
      <c r="IK7" s="61"/>
      <c r="IL7" s="61"/>
      <c r="IM7" s="61"/>
      <c r="IN7" s="61"/>
      <c r="IO7" s="61"/>
      <c r="IP7" s="61"/>
      <c r="IQ7" s="61"/>
      <c r="IR7" s="61"/>
      <c r="IS7" s="61"/>
      <c r="IT7" s="61"/>
      <c r="IU7" s="61"/>
      <c r="IV7" s="61"/>
      <c r="IW7" s="61"/>
      <c r="IX7" s="61"/>
    </row>
    <row r="8" spans="1:258" s="59" customFormat="1" ht="45.75" customHeight="1">
      <c r="A8" s="112" t="s">
        <v>4</v>
      </c>
      <c r="B8" s="77">
        <f>SUM(B5:B7)</f>
        <v>31346</v>
      </c>
      <c r="C8" s="77">
        <f t="shared" ref="C8:AU8" si="3">SUM(C5:C7)</f>
        <v>2177</v>
      </c>
      <c r="D8" s="77">
        <f t="shared" si="3"/>
        <v>632</v>
      </c>
      <c r="E8" s="77">
        <f t="shared" si="3"/>
        <v>108</v>
      </c>
      <c r="F8" s="77">
        <f t="shared" si="3"/>
        <v>10454</v>
      </c>
      <c r="G8" s="77">
        <f t="shared" si="3"/>
        <v>1247</v>
      </c>
      <c r="H8" s="77">
        <f t="shared" si="3"/>
        <v>179</v>
      </c>
      <c r="I8" s="77">
        <f t="shared" si="3"/>
        <v>32</v>
      </c>
      <c r="J8" s="77">
        <f t="shared" si="3"/>
        <v>26173</v>
      </c>
      <c r="K8" s="77">
        <f t="shared" si="3"/>
        <v>1759</v>
      </c>
      <c r="L8" s="77">
        <f t="shared" si="3"/>
        <v>464</v>
      </c>
      <c r="M8" s="77">
        <f t="shared" si="3"/>
        <v>52</v>
      </c>
      <c r="N8" s="77">
        <f t="shared" si="3"/>
        <v>23</v>
      </c>
      <c r="O8" s="77">
        <f t="shared" si="3"/>
        <v>23417</v>
      </c>
      <c r="P8" s="77">
        <f t="shared" si="3"/>
        <v>1491</v>
      </c>
      <c r="Q8" s="77">
        <f t="shared" si="3"/>
        <v>2683</v>
      </c>
      <c r="R8" s="77">
        <f t="shared" si="3"/>
        <v>61</v>
      </c>
      <c r="S8" s="77">
        <f t="shared" si="3"/>
        <v>14493</v>
      </c>
      <c r="T8" s="77">
        <f t="shared" si="3"/>
        <v>615</v>
      </c>
      <c r="U8" s="77">
        <f t="shared" si="3"/>
        <v>1132</v>
      </c>
      <c r="V8" s="77">
        <f t="shared" si="3"/>
        <v>29</v>
      </c>
      <c r="W8" s="77">
        <f t="shared" si="3"/>
        <v>10739</v>
      </c>
      <c r="X8" s="77">
        <f t="shared" si="3"/>
        <v>897</v>
      </c>
      <c r="Y8" s="77">
        <f t="shared" si="3"/>
        <v>436</v>
      </c>
      <c r="Z8" s="77">
        <f t="shared" si="3"/>
        <v>31</v>
      </c>
      <c r="AA8" s="77">
        <f t="shared" si="3"/>
        <v>3424</v>
      </c>
      <c r="AB8" s="77">
        <f t="shared" si="3"/>
        <v>277</v>
      </c>
      <c r="AC8" s="77">
        <f t="shared" si="3"/>
        <v>108</v>
      </c>
      <c r="AD8" s="77">
        <f t="shared" si="3"/>
        <v>1</v>
      </c>
      <c r="AE8" s="77">
        <f t="shared" si="3"/>
        <v>1955</v>
      </c>
      <c r="AF8" s="77">
        <f t="shared" si="3"/>
        <v>476</v>
      </c>
      <c r="AG8" s="77">
        <f t="shared" si="3"/>
        <v>125</v>
      </c>
      <c r="AH8" s="77">
        <f t="shared" si="3"/>
        <v>0</v>
      </c>
      <c r="AI8" s="77">
        <f t="shared" si="3"/>
        <v>1451</v>
      </c>
      <c r="AJ8" s="77">
        <f t="shared" si="3"/>
        <v>181</v>
      </c>
      <c r="AK8" s="77">
        <f t="shared" si="3"/>
        <v>5</v>
      </c>
      <c r="AL8" s="77">
        <f t="shared" si="3"/>
        <v>1</v>
      </c>
      <c r="AM8" s="77">
        <f t="shared" si="3"/>
        <v>417</v>
      </c>
      <c r="AN8" s="77">
        <f t="shared" si="3"/>
        <v>128</v>
      </c>
      <c r="AO8" s="77">
        <f t="shared" si="3"/>
        <v>66</v>
      </c>
      <c r="AP8" s="77">
        <f t="shared" si="3"/>
        <v>0</v>
      </c>
      <c r="AQ8" s="77">
        <f t="shared" si="3"/>
        <v>123869</v>
      </c>
      <c r="AR8" s="77">
        <f t="shared" si="3"/>
        <v>9248</v>
      </c>
      <c r="AS8" s="77">
        <f t="shared" si="3"/>
        <v>5830</v>
      </c>
      <c r="AT8" s="77">
        <f t="shared" si="3"/>
        <v>52</v>
      </c>
      <c r="AU8" s="77">
        <f t="shared" si="3"/>
        <v>286</v>
      </c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0"/>
      <c r="CN8" s="60"/>
      <c r="CO8" s="60"/>
      <c r="CP8" s="60"/>
      <c r="CQ8" s="60"/>
      <c r="CR8" s="60"/>
      <c r="CS8" s="60"/>
      <c r="CT8" s="60"/>
      <c r="CU8" s="60"/>
      <c r="CV8" s="60"/>
      <c r="CW8" s="60"/>
      <c r="CX8" s="60"/>
      <c r="CY8" s="60"/>
      <c r="CZ8" s="60"/>
      <c r="DA8" s="60"/>
      <c r="DB8" s="60"/>
      <c r="DC8" s="60"/>
      <c r="DD8" s="60"/>
      <c r="DE8" s="60"/>
      <c r="DF8" s="60"/>
      <c r="DG8" s="60"/>
      <c r="DH8" s="60"/>
      <c r="DI8" s="60"/>
      <c r="DJ8" s="60"/>
      <c r="DK8" s="60"/>
      <c r="DL8" s="60"/>
      <c r="DM8" s="60"/>
      <c r="DN8" s="60"/>
      <c r="DO8" s="60"/>
      <c r="DP8" s="60"/>
      <c r="DQ8" s="60"/>
      <c r="DR8" s="60"/>
      <c r="DS8" s="60"/>
      <c r="DT8" s="60"/>
      <c r="DU8" s="60"/>
      <c r="DV8" s="60"/>
      <c r="DW8" s="60"/>
      <c r="DX8" s="60"/>
      <c r="DY8" s="60"/>
      <c r="DZ8" s="60"/>
      <c r="EA8" s="60"/>
      <c r="EB8" s="60"/>
      <c r="EC8" s="60"/>
      <c r="ED8" s="60"/>
      <c r="EE8" s="60"/>
      <c r="EF8" s="60"/>
      <c r="EG8" s="60"/>
      <c r="EH8" s="60"/>
      <c r="EI8" s="60"/>
      <c r="EJ8" s="60"/>
      <c r="EK8" s="60"/>
      <c r="EL8" s="60"/>
      <c r="EM8" s="60"/>
      <c r="EN8" s="60"/>
      <c r="EO8" s="60"/>
      <c r="EP8" s="60"/>
      <c r="EQ8" s="60"/>
      <c r="ER8" s="60"/>
      <c r="ES8" s="60"/>
      <c r="ET8" s="60"/>
      <c r="EU8" s="60"/>
      <c r="EV8" s="60"/>
      <c r="EW8" s="60"/>
      <c r="EX8" s="60"/>
      <c r="EY8" s="60"/>
      <c r="EZ8" s="60"/>
      <c r="FA8" s="60"/>
      <c r="FB8" s="60"/>
      <c r="FC8" s="60"/>
      <c r="FD8" s="60"/>
      <c r="FE8" s="60"/>
      <c r="FF8" s="60"/>
      <c r="FG8" s="60"/>
      <c r="FH8" s="60"/>
      <c r="FI8" s="60"/>
      <c r="FJ8" s="60"/>
      <c r="FK8" s="60"/>
      <c r="FL8" s="60"/>
      <c r="FM8" s="60"/>
      <c r="FN8" s="60"/>
      <c r="FO8" s="60"/>
      <c r="FP8" s="60"/>
      <c r="FQ8" s="60"/>
      <c r="FR8" s="60"/>
      <c r="FS8" s="60"/>
      <c r="FT8" s="60"/>
      <c r="FU8" s="60"/>
      <c r="FV8" s="60"/>
      <c r="FW8" s="60"/>
      <c r="FX8" s="60"/>
      <c r="FY8" s="60"/>
      <c r="FZ8" s="60"/>
      <c r="GA8" s="60"/>
      <c r="GB8" s="60"/>
      <c r="GC8" s="60"/>
      <c r="GD8" s="60"/>
      <c r="GE8" s="60"/>
      <c r="GF8" s="60"/>
      <c r="GG8" s="60"/>
      <c r="GH8" s="60"/>
      <c r="GI8" s="60"/>
      <c r="GJ8" s="60"/>
      <c r="GK8" s="60"/>
      <c r="GL8" s="60"/>
      <c r="GM8" s="60"/>
      <c r="GN8" s="60"/>
      <c r="GO8" s="60"/>
      <c r="GP8" s="60"/>
      <c r="GQ8" s="60"/>
      <c r="GR8" s="60"/>
      <c r="GS8" s="60"/>
      <c r="GT8" s="60"/>
      <c r="GU8" s="60"/>
      <c r="GV8" s="60"/>
      <c r="GW8" s="60"/>
      <c r="GX8" s="60"/>
      <c r="GY8" s="60"/>
      <c r="GZ8" s="60"/>
      <c r="HA8" s="60"/>
      <c r="HB8" s="60"/>
      <c r="HC8" s="60"/>
      <c r="HD8" s="60"/>
      <c r="HE8" s="60"/>
      <c r="HF8" s="60"/>
      <c r="HG8" s="60"/>
      <c r="HH8" s="60"/>
      <c r="HI8" s="60"/>
      <c r="HJ8" s="60"/>
      <c r="HK8" s="60"/>
      <c r="HL8" s="60"/>
      <c r="HM8" s="60"/>
      <c r="HN8" s="60"/>
      <c r="HO8" s="60"/>
      <c r="HP8" s="60"/>
      <c r="HQ8" s="60"/>
      <c r="HR8" s="60"/>
      <c r="HS8" s="60"/>
      <c r="HT8" s="60"/>
      <c r="HU8" s="60"/>
      <c r="HV8" s="60"/>
      <c r="HW8" s="60"/>
      <c r="HX8" s="60"/>
      <c r="HY8" s="60"/>
      <c r="HZ8" s="60"/>
      <c r="IA8" s="60"/>
      <c r="IB8" s="60"/>
      <c r="IC8" s="60"/>
      <c r="ID8" s="60"/>
      <c r="IE8" s="60"/>
      <c r="IF8" s="60"/>
      <c r="IG8" s="60"/>
      <c r="IH8" s="60"/>
      <c r="II8" s="60"/>
      <c r="IJ8" s="60"/>
      <c r="IK8" s="60"/>
      <c r="IL8" s="60"/>
      <c r="IM8" s="60"/>
      <c r="IN8" s="60"/>
      <c r="IO8" s="60"/>
      <c r="IP8" s="60"/>
      <c r="IQ8" s="60"/>
      <c r="IR8" s="60"/>
      <c r="IS8" s="60"/>
      <c r="IT8" s="60"/>
      <c r="IU8" s="60"/>
      <c r="IV8" s="60"/>
      <c r="IW8" s="60"/>
      <c r="IX8" s="60"/>
    </row>
    <row r="9" spans="1:258">
      <c r="A9" s="51"/>
      <c r="B9" s="51"/>
      <c r="C9" s="51"/>
      <c r="D9" s="51"/>
      <c r="E9" s="52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</row>
    <row r="10" spans="1:258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</row>
    <row r="11" spans="1:258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</row>
  </sheetData>
  <mergeCells count="14">
    <mergeCell ref="A1:AU1"/>
    <mergeCell ref="AE3:AH3"/>
    <mergeCell ref="W3:Z3"/>
    <mergeCell ref="AA3:AD3"/>
    <mergeCell ref="AI3:AL3"/>
    <mergeCell ref="A2:AT2"/>
    <mergeCell ref="J3:N3"/>
    <mergeCell ref="AQ3:AU3"/>
    <mergeCell ref="A3:A4"/>
    <mergeCell ref="B3:E3"/>
    <mergeCell ref="F3:I3"/>
    <mergeCell ref="O3:R3"/>
    <mergeCell ref="S3:V3"/>
    <mergeCell ref="AM3:AP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2" orientation="landscape" r:id="rId1"/>
  <headerFooter alignWithMargins="0">
    <oddHeader>&amp;R&amp;"Times New Roman,Regular"&amp;12&amp;A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"/>
  <sheetViews>
    <sheetView showGridLines="0" zoomScale="75" zoomScaleNormal="75" workbookViewId="0">
      <selection sqref="A1:AJ1"/>
    </sheetView>
  </sheetViews>
  <sheetFormatPr defaultRowHeight="15"/>
  <cols>
    <col min="1" max="1" width="46.42578125" style="58" customWidth="1"/>
    <col min="2" max="10" width="9.42578125" style="58" bestFit="1" customWidth="1"/>
    <col min="11" max="11" width="9.42578125" style="58" customWidth="1"/>
    <col min="12" max="18" width="9.42578125" style="58" bestFit="1" customWidth="1"/>
    <col min="19" max="23" width="8.85546875" style="58" bestFit="1" customWidth="1"/>
    <col min="24" max="32" width="8.85546875" style="58" customWidth="1"/>
    <col min="33" max="34" width="9.42578125" style="58" bestFit="1" customWidth="1"/>
    <col min="35" max="35" width="7.5703125" style="58" bestFit="1" customWidth="1"/>
    <col min="36" max="16384" width="9.140625" style="58"/>
  </cols>
  <sheetData>
    <row r="1" spans="1:37" ht="23.25" customHeight="1">
      <c r="A1" s="175" t="s">
        <v>71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64"/>
    </row>
    <row r="2" spans="1:37" ht="15" customHeight="1">
      <c r="A2" s="183" t="s">
        <v>0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</row>
    <row r="3" spans="1:37" s="63" customFormat="1" ht="77.25" customHeight="1">
      <c r="A3" s="193" t="s">
        <v>89</v>
      </c>
      <c r="B3" s="166" t="s">
        <v>41</v>
      </c>
      <c r="C3" s="188"/>
      <c r="D3" s="189"/>
      <c r="E3" s="184" t="s">
        <v>40</v>
      </c>
      <c r="F3" s="180"/>
      <c r="G3" s="190"/>
      <c r="H3" s="184" t="s">
        <v>39</v>
      </c>
      <c r="I3" s="180"/>
      <c r="J3" s="180"/>
      <c r="K3" s="185"/>
      <c r="L3" s="184" t="s">
        <v>12</v>
      </c>
      <c r="M3" s="180"/>
      <c r="N3" s="181"/>
      <c r="O3" s="179" t="s">
        <v>59</v>
      </c>
      <c r="P3" s="180"/>
      <c r="Q3" s="191"/>
      <c r="R3" s="179" t="s">
        <v>88</v>
      </c>
      <c r="S3" s="180"/>
      <c r="T3" s="181"/>
      <c r="U3" s="162" t="s">
        <v>13</v>
      </c>
      <c r="V3" s="162"/>
      <c r="W3" s="182"/>
      <c r="X3" s="176" t="s">
        <v>3</v>
      </c>
      <c r="Y3" s="177"/>
      <c r="Z3" s="178"/>
      <c r="AA3" s="176" t="s">
        <v>17</v>
      </c>
      <c r="AB3" s="177"/>
      <c r="AC3" s="178"/>
      <c r="AD3" s="192" t="s">
        <v>61</v>
      </c>
      <c r="AE3" s="177"/>
      <c r="AF3" s="178"/>
      <c r="AG3" s="166" t="s">
        <v>4</v>
      </c>
      <c r="AH3" s="174"/>
      <c r="AI3" s="174"/>
      <c r="AJ3" s="155"/>
    </row>
    <row r="4" spans="1:37" ht="30.95" customHeight="1">
      <c r="A4" s="194"/>
      <c r="B4" s="62" t="s">
        <v>7</v>
      </c>
      <c r="C4" s="62" t="s">
        <v>8</v>
      </c>
      <c r="D4" s="62" t="s">
        <v>9</v>
      </c>
      <c r="E4" s="62" t="s">
        <v>7</v>
      </c>
      <c r="F4" s="62" t="s">
        <v>8</v>
      </c>
      <c r="G4" s="62" t="s">
        <v>9</v>
      </c>
      <c r="H4" s="62" t="s">
        <v>7</v>
      </c>
      <c r="I4" s="62" t="s">
        <v>8</v>
      </c>
      <c r="J4" s="62" t="s">
        <v>9</v>
      </c>
      <c r="K4" s="62" t="s">
        <v>10</v>
      </c>
      <c r="L4" s="62" t="s">
        <v>7</v>
      </c>
      <c r="M4" s="62" t="s">
        <v>8</v>
      </c>
      <c r="N4" s="62" t="s">
        <v>9</v>
      </c>
      <c r="O4" s="62" t="s">
        <v>7</v>
      </c>
      <c r="P4" s="62" t="s">
        <v>8</v>
      </c>
      <c r="Q4" s="62" t="s">
        <v>9</v>
      </c>
      <c r="R4" s="62" t="s">
        <v>7</v>
      </c>
      <c r="S4" s="62" t="s">
        <v>8</v>
      </c>
      <c r="T4" s="62" t="s">
        <v>9</v>
      </c>
      <c r="U4" s="62" t="s">
        <v>7</v>
      </c>
      <c r="V4" s="62" t="s">
        <v>8</v>
      </c>
      <c r="W4" s="62" t="s">
        <v>9</v>
      </c>
      <c r="X4" s="62" t="s">
        <v>7</v>
      </c>
      <c r="Y4" s="62" t="s">
        <v>8</v>
      </c>
      <c r="Z4" s="62" t="s">
        <v>9</v>
      </c>
      <c r="AA4" s="62" t="s">
        <v>7</v>
      </c>
      <c r="AB4" s="62" t="s">
        <v>8</v>
      </c>
      <c r="AC4" s="62" t="s">
        <v>9</v>
      </c>
      <c r="AD4" s="62" t="s">
        <v>7</v>
      </c>
      <c r="AE4" s="62" t="s">
        <v>8</v>
      </c>
      <c r="AF4" s="62" t="s">
        <v>9</v>
      </c>
      <c r="AG4" s="62" t="s">
        <v>7</v>
      </c>
      <c r="AH4" s="62" t="s">
        <v>8</v>
      </c>
      <c r="AI4" s="62" t="s">
        <v>9</v>
      </c>
      <c r="AJ4" s="62" t="s">
        <v>10</v>
      </c>
    </row>
    <row r="5" spans="1:37" s="60" customFormat="1" ht="39.950000000000003" customHeight="1">
      <c r="A5" s="88" t="s">
        <v>38</v>
      </c>
      <c r="B5" s="108">
        <f>'Table №4-PIC'!B5/'Table №4-PIC'!B$8*100</f>
        <v>38.295157276845529</v>
      </c>
      <c r="C5" s="108">
        <f>'Table №4-PIC'!C5/'Table №4-PIC'!C$8*100</f>
        <v>35.231970601745523</v>
      </c>
      <c r="D5" s="108">
        <f>'Table №4-PIC'!D5/'Table №4-PIC'!D$8*100</f>
        <v>23.259493670886076</v>
      </c>
      <c r="E5" s="108">
        <f>'Table №4-PIC'!F5/'Table №4-PIC'!F$8*100</f>
        <v>37.631528601492256</v>
      </c>
      <c r="F5" s="108">
        <f>'Table №4-PIC'!G5/'Table №4-PIC'!G$8*100</f>
        <v>34.643143544506813</v>
      </c>
      <c r="G5" s="108">
        <f>'Table №4-PIC'!H5/'Table №4-PIC'!H$8*100</f>
        <v>31.284916201117319</v>
      </c>
      <c r="H5" s="108">
        <f>'Table №4-PIC'!J5/'Table №4-PIC'!J$8*100</f>
        <v>39.456692010850873</v>
      </c>
      <c r="I5" s="108">
        <f>'Table №4-PIC'!K5/'Table №4-PIC'!K$8*100</f>
        <v>34.451392836839112</v>
      </c>
      <c r="J5" s="108">
        <f>'Table №4-PIC'!L5/'Table №4-PIC'!L$8*100</f>
        <v>54.741379310344826</v>
      </c>
      <c r="K5" s="108">
        <f>'Table №4-PIC'!M5/'Table №4-PIC'!M$8*100</f>
        <v>7.6923076923076925</v>
      </c>
      <c r="L5" s="108">
        <f>'Table №4-PIC'!O5/'Table №4-PIC'!O$8*100</f>
        <v>37.617969850962972</v>
      </c>
      <c r="M5" s="108">
        <f>'Table №4-PIC'!P5/'Table №4-PIC'!P$8*100</f>
        <v>33.936955063715629</v>
      </c>
      <c r="N5" s="108">
        <f>'Table №4-PIC'!Q5/'Table №4-PIC'!Q$8*100</f>
        <v>18.934029071934404</v>
      </c>
      <c r="O5" s="108">
        <f>'Table №4-PIC'!S5/'Table №4-PIC'!S$8*100</f>
        <v>37.901055682053403</v>
      </c>
      <c r="P5" s="108">
        <f>'Table №4-PIC'!T5/'Table №4-PIC'!T$8*100</f>
        <v>35.934959349593498</v>
      </c>
      <c r="Q5" s="108">
        <f>'Table №4-PIC'!U5/'Table №4-PIC'!U$8*100</f>
        <v>20.583038869257951</v>
      </c>
      <c r="R5" s="108">
        <f>'Table №4-PIC'!W5/'Table №4-PIC'!W$8*100</f>
        <v>37.089114442685542</v>
      </c>
      <c r="S5" s="108">
        <f>'Table №4-PIC'!X5/'Table №4-PIC'!X$8*100</f>
        <v>36.566332218506133</v>
      </c>
      <c r="T5" s="108">
        <f>'Table №4-PIC'!Y5/'Table №4-PIC'!Y$8*100</f>
        <v>19.26605504587156</v>
      </c>
      <c r="U5" s="108">
        <f>'Table №4-PIC'!AA5/'Table №4-PIC'!AA$8*100</f>
        <v>45.589953271028037</v>
      </c>
      <c r="V5" s="108">
        <f>'Table №4-PIC'!AB5/'Table №4-PIC'!AB$8*100</f>
        <v>43.682310469314075</v>
      </c>
      <c r="W5" s="108">
        <f>'Table №4-PIC'!AC5/'Table №4-PIC'!AC$8*100</f>
        <v>14.814814814814813</v>
      </c>
      <c r="X5" s="108">
        <f>'Table №4-PIC'!AE5/'Table №4-PIC'!AE$8*100</f>
        <v>45.575447570332486</v>
      </c>
      <c r="Y5" s="108">
        <f>'Table №4-PIC'!AF5/'Table №4-PIC'!AF$8*100</f>
        <v>42.226890756302524</v>
      </c>
      <c r="Z5" s="108">
        <f>'Table №4-PIC'!AG5/'Table №4-PIC'!AG$8*100</f>
        <v>20.8</v>
      </c>
      <c r="AA5" s="108">
        <f>'Table №4-PIC'!AI5/'Table №4-PIC'!AI$8*100</f>
        <v>47.070985527222604</v>
      </c>
      <c r="AB5" s="108">
        <f>'Table №4-PIC'!AJ5/'Table №4-PIC'!AJ$8*100</f>
        <v>47.513812154696133</v>
      </c>
      <c r="AC5" s="108">
        <f>'Table №4-PIC'!AK5/'Table №4-PIC'!AK$8*100</f>
        <v>20</v>
      </c>
      <c r="AD5" s="108">
        <f>'Table №4-PIC'!AM5/'Table №4-PIC'!AM$8*100</f>
        <v>56.115107913669057</v>
      </c>
      <c r="AE5" s="108">
        <f>'Table №4-PIC'!AN5/'Table №4-PIC'!AN$8*100</f>
        <v>66.40625</v>
      </c>
      <c r="AF5" s="108">
        <f>'Table №4-PIC'!AO5/'Table №4-PIC'!AO$8*100</f>
        <v>68.181818181818173</v>
      </c>
      <c r="AG5" s="108">
        <f>'Table №4-PIC'!AQ5/'Table №4-PIC'!AQ$8*100</f>
        <v>38.685223905900592</v>
      </c>
      <c r="AH5" s="108">
        <f>'Table №4-PIC'!AR5/'Table №4-PIC'!AR$8*100</f>
        <v>36.256487889273359</v>
      </c>
      <c r="AI5" s="108">
        <f>'Table №4-PIC'!AS5/'Table №4-PIC'!AS$8*100</f>
        <v>23.499142367066895</v>
      </c>
      <c r="AJ5" s="108">
        <f>'Table №4-PIC'!AT5/'Table №4-PIC'!AT$8*100</f>
        <v>7.6923076923076925</v>
      </c>
    </row>
    <row r="6" spans="1:37" s="60" customFormat="1" ht="39" customHeight="1">
      <c r="A6" s="88" t="s">
        <v>37</v>
      </c>
      <c r="B6" s="108">
        <f>'Table №4-PIC'!B6/'Table №4-PIC'!B$8*100</f>
        <v>61.704842723154471</v>
      </c>
      <c r="C6" s="108">
        <f>'Table №4-PIC'!C6/'Table №4-PIC'!C$8*100</f>
        <v>64.768029398254484</v>
      </c>
      <c r="D6" s="108">
        <f>'Table №4-PIC'!D6/'Table №4-PIC'!D$8*100</f>
        <v>75.316455696202539</v>
      </c>
      <c r="E6" s="108">
        <f>'Table №4-PIC'!F6/'Table №4-PIC'!F$8*100</f>
        <v>62.368471398507751</v>
      </c>
      <c r="F6" s="108">
        <f>'Table №4-PIC'!G6/'Table №4-PIC'!G$8*100</f>
        <v>65.356856455493187</v>
      </c>
      <c r="G6" s="108">
        <f>'Table №4-PIC'!H6/'Table №4-PIC'!H$8*100</f>
        <v>67.039106145251395</v>
      </c>
      <c r="H6" s="108">
        <f>'Table №4-PIC'!J6/'Table №4-PIC'!J$8*100</f>
        <v>60.54330798914912</v>
      </c>
      <c r="I6" s="108">
        <f>'Table №4-PIC'!K6/'Table №4-PIC'!K$8*100</f>
        <v>65.548607163160881</v>
      </c>
      <c r="J6" s="108">
        <f>'Table №4-PIC'!L6/'Table №4-PIC'!L$8*100</f>
        <v>40.086206896551722</v>
      </c>
      <c r="K6" s="108">
        <f>'Table №4-PIC'!M6/'Table №4-PIC'!M$8*100</f>
        <v>92.307692307692307</v>
      </c>
      <c r="L6" s="108">
        <f>'Table №4-PIC'!O6/'Table №4-PIC'!O$8*100</f>
        <v>62.382030149037028</v>
      </c>
      <c r="M6" s="108">
        <f>'Table №4-PIC'!P6/'Table №4-PIC'!P$8*100</f>
        <v>66.063044936284371</v>
      </c>
      <c r="N6" s="108">
        <f>'Table №4-PIC'!Q6/'Table №4-PIC'!Q$8*100</f>
        <v>79.798732761833762</v>
      </c>
      <c r="O6" s="108">
        <f>'Table №4-PIC'!S6/'Table №4-PIC'!S$8*100</f>
        <v>62.098944317946589</v>
      </c>
      <c r="P6" s="108">
        <f>'Table №4-PIC'!T6/'Table №4-PIC'!T$8*100</f>
        <v>64.065040650406502</v>
      </c>
      <c r="Q6" s="108">
        <f>'Table №4-PIC'!U6/'Table №4-PIC'!U$8*100</f>
        <v>79.063604240282686</v>
      </c>
      <c r="R6" s="108">
        <f>'Table №4-PIC'!W6/'Table №4-PIC'!W$8*100</f>
        <v>62.910885557314465</v>
      </c>
      <c r="S6" s="108">
        <f>'Table №4-PIC'!X6/'Table №4-PIC'!X$8*100</f>
        <v>63.433667781493867</v>
      </c>
      <c r="T6" s="108">
        <f>'Table №4-PIC'!Y6/'Table №4-PIC'!Y$8*100</f>
        <v>79.357798165137609</v>
      </c>
      <c r="U6" s="108">
        <f>'Table №4-PIC'!AA6/'Table №4-PIC'!AA$8*100</f>
        <v>54.410046728971963</v>
      </c>
      <c r="V6" s="108">
        <f>'Table №4-PIC'!AB6/'Table №4-PIC'!AB$8*100</f>
        <v>56.317689530685925</v>
      </c>
      <c r="W6" s="108">
        <f>'Table №4-PIC'!AC6/'Table №4-PIC'!AC$8*100</f>
        <v>84.259259259259252</v>
      </c>
      <c r="X6" s="108">
        <f>'Table №4-PIC'!AE6/'Table №4-PIC'!AE$8*100</f>
        <v>54.424552429667514</v>
      </c>
      <c r="Y6" s="108">
        <f>'Table №4-PIC'!AF6/'Table №4-PIC'!AF$8*100</f>
        <v>57.773109243697476</v>
      </c>
      <c r="Z6" s="108">
        <f>'Table №4-PIC'!AG6/'Table №4-PIC'!AG$8*100</f>
        <v>78.400000000000006</v>
      </c>
      <c r="AA6" s="108">
        <f>'Table №4-PIC'!AI6/'Table №4-PIC'!AI$8*100</f>
        <v>52.929014472777389</v>
      </c>
      <c r="AB6" s="108">
        <f>'Table №4-PIC'!AJ6/'Table №4-PIC'!AJ$8*100</f>
        <v>52.486187845303867</v>
      </c>
      <c r="AC6" s="108">
        <f>'Table №4-PIC'!AK6/'Table №4-PIC'!AK$8*100</f>
        <v>80</v>
      </c>
      <c r="AD6" s="108">
        <f>'Table №4-PIC'!AM6/'Table №4-PIC'!AM$8*100</f>
        <v>43.884892086330936</v>
      </c>
      <c r="AE6" s="108">
        <f>'Table №4-PIC'!AN6/'Table №4-PIC'!AN$8*100</f>
        <v>33.59375</v>
      </c>
      <c r="AF6" s="108">
        <f>'Table №4-PIC'!AO6/'Table №4-PIC'!AO$8*100</f>
        <v>19.696969696969695</v>
      </c>
      <c r="AG6" s="108">
        <f>'Table №4-PIC'!AQ6/'Table №4-PIC'!AQ$8*100</f>
        <v>61.314776094099408</v>
      </c>
      <c r="AH6" s="108">
        <f>'Table №4-PIC'!AR6/'Table №4-PIC'!AR$8*100</f>
        <v>63.743512110726641</v>
      </c>
      <c r="AI6" s="108">
        <f>'Table №4-PIC'!AS6/'Table №4-PIC'!AS$8*100</f>
        <v>74.957118353344768</v>
      </c>
      <c r="AJ6" s="108">
        <f>'Table №4-PIC'!AT6/'Table №4-PIC'!AT$8*100</f>
        <v>92.307692307692307</v>
      </c>
    </row>
    <row r="7" spans="1:37" ht="39.950000000000003" customHeight="1">
      <c r="A7" s="112" t="s">
        <v>42</v>
      </c>
      <c r="B7" s="108">
        <f>'Table №4-PIC'!B7/'Table №4-PIC'!B$8*100</f>
        <v>0</v>
      </c>
      <c r="C7" s="108">
        <f>'Table №4-PIC'!C7/'Table №4-PIC'!C$8*100</f>
        <v>0</v>
      </c>
      <c r="D7" s="108">
        <f>'Table №4-PIC'!D7/'Table №4-PIC'!D$8*100</f>
        <v>1.4240506329113924</v>
      </c>
      <c r="E7" s="108">
        <f>'Table №4-PIC'!F7/'Table №4-PIC'!F$8*100</f>
        <v>0</v>
      </c>
      <c r="F7" s="108">
        <f>'Table №4-PIC'!G7/'Table №4-PIC'!G$8*100</f>
        <v>0</v>
      </c>
      <c r="G7" s="108">
        <f>'Table №4-PIC'!H7/'Table №4-PIC'!H$8*100</f>
        <v>1.6759776536312849</v>
      </c>
      <c r="H7" s="108">
        <f>'Table №4-PIC'!J7/'Table №4-PIC'!J$8*100</f>
        <v>0</v>
      </c>
      <c r="I7" s="108">
        <f>'Table №4-PIC'!K7/'Table №4-PIC'!K$8*100</f>
        <v>0</v>
      </c>
      <c r="J7" s="108">
        <f>'Table №4-PIC'!L7/'Table №4-PIC'!L$8*100</f>
        <v>5.1724137931034484</v>
      </c>
      <c r="K7" s="108">
        <f>'Table №4-PIC'!M7/'Table №4-PIC'!M$8*100</f>
        <v>0</v>
      </c>
      <c r="L7" s="108">
        <f>'Table №4-PIC'!O7/'Table №4-PIC'!O$8*100</f>
        <v>0</v>
      </c>
      <c r="M7" s="108">
        <f>'Table №4-PIC'!P7/'Table №4-PIC'!P$8*100</f>
        <v>0</v>
      </c>
      <c r="N7" s="108">
        <f>'Table №4-PIC'!Q7/'Table №4-PIC'!Q$8*100</f>
        <v>1.2672381662318302</v>
      </c>
      <c r="O7" s="108">
        <f>'Table №4-PIC'!S7/'Table №4-PIC'!S$8*100</f>
        <v>0</v>
      </c>
      <c r="P7" s="108">
        <f>'Table №4-PIC'!T7/'Table №4-PIC'!T$8*100</f>
        <v>0</v>
      </c>
      <c r="Q7" s="108">
        <f>'Table №4-PIC'!U7/'Table №4-PIC'!U$8*100</f>
        <v>0.35335689045936397</v>
      </c>
      <c r="R7" s="108">
        <f>'Table №4-PIC'!W7/'Table №4-PIC'!W$8*100</f>
        <v>0</v>
      </c>
      <c r="S7" s="108">
        <f>'Table №4-PIC'!X7/'Table №4-PIC'!X$8*100</f>
        <v>0</v>
      </c>
      <c r="T7" s="108">
        <f>'Table №4-PIC'!Y7/'Table №4-PIC'!Y$8*100</f>
        <v>1.3761467889908259</v>
      </c>
      <c r="U7" s="108">
        <f>'Table №4-PIC'!AA7/'Table №4-PIC'!AA$8*100</f>
        <v>0</v>
      </c>
      <c r="V7" s="108">
        <f>'Table №4-PIC'!AB7/'Table №4-PIC'!AB$8*100</f>
        <v>0</v>
      </c>
      <c r="W7" s="108">
        <f>'Table №4-PIC'!AC7/'Table №4-PIC'!AC$8*100</f>
        <v>0.92592592592592582</v>
      </c>
      <c r="X7" s="108">
        <f>'Table №4-PIC'!AE7/'Table №4-PIC'!AE$8*100</f>
        <v>0</v>
      </c>
      <c r="Y7" s="108">
        <f>'Table №4-PIC'!AF7/'Table №4-PIC'!AF$8*100</f>
        <v>0</v>
      </c>
      <c r="Z7" s="108">
        <f>'Table №4-PIC'!AG7/'Table №4-PIC'!AG$8*100</f>
        <v>0.8</v>
      </c>
      <c r="AA7" s="108">
        <f>'Table №4-PIC'!AI7/'Table №4-PIC'!AI$8*100</f>
        <v>0</v>
      </c>
      <c r="AB7" s="108">
        <f>'Table №4-PIC'!AJ7/'Table №4-PIC'!AJ$8*100</f>
        <v>0</v>
      </c>
      <c r="AC7" s="108">
        <f>'Table №4-PIC'!AK7/'Table №4-PIC'!AK$8*100</f>
        <v>0</v>
      </c>
      <c r="AD7" s="108">
        <f>'Table №4-PIC'!AM7/'Table №4-PIC'!AM$8*100</f>
        <v>0</v>
      </c>
      <c r="AE7" s="108">
        <f>'Table №4-PIC'!AN7/'Table №4-PIC'!AN$8*100</f>
        <v>0</v>
      </c>
      <c r="AF7" s="108">
        <f>'Table №4-PIC'!AO7/'Table №4-PIC'!AO$8*100</f>
        <v>12.121212121212121</v>
      </c>
      <c r="AG7" s="108">
        <f>'Table №4-PIC'!AQ7/'Table №4-PIC'!AQ$8*100</f>
        <v>0</v>
      </c>
      <c r="AH7" s="108">
        <f>'Table №4-PIC'!AR7/'Table №4-PIC'!AR$8*100</f>
        <v>0</v>
      </c>
      <c r="AI7" s="108">
        <f>'Table №4-PIC'!AS7/'Table №4-PIC'!AS$8*100</f>
        <v>1.5437392795883362</v>
      </c>
      <c r="AJ7" s="108">
        <f>'Table №4-PIC'!AT7/'Table №4-PIC'!AT$8*100</f>
        <v>0</v>
      </c>
    </row>
    <row r="8" spans="1:37" s="60" customFormat="1" ht="39.950000000000003" customHeight="1">
      <c r="A8" s="88" t="s">
        <v>4</v>
      </c>
      <c r="B8" s="108">
        <f>SUM(B5:B7)</f>
        <v>100</v>
      </c>
      <c r="C8" s="108">
        <f t="shared" ref="C8:AJ8" si="0">SUM(C5:C7)</f>
        <v>100</v>
      </c>
      <c r="D8" s="108">
        <f t="shared" si="0"/>
        <v>100</v>
      </c>
      <c r="E8" s="108">
        <f t="shared" si="0"/>
        <v>100</v>
      </c>
      <c r="F8" s="108">
        <f t="shared" si="0"/>
        <v>100</v>
      </c>
      <c r="G8" s="108">
        <f t="shared" si="0"/>
        <v>99.999999999999986</v>
      </c>
      <c r="H8" s="108">
        <f t="shared" si="0"/>
        <v>100</v>
      </c>
      <c r="I8" s="108">
        <f t="shared" si="0"/>
        <v>100</v>
      </c>
      <c r="J8" s="108">
        <f t="shared" si="0"/>
        <v>99.999999999999986</v>
      </c>
      <c r="K8" s="108">
        <f t="shared" si="0"/>
        <v>100</v>
      </c>
      <c r="L8" s="108">
        <f t="shared" si="0"/>
        <v>100</v>
      </c>
      <c r="M8" s="108">
        <f t="shared" si="0"/>
        <v>100</v>
      </c>
      <c r="N8" s="108">
        <f t="shared" si="0"/>
        <v>100</v>
      </c>
      <c r="O8" s="108">
        <f t="shared" si="0"/>
        <v>100</v>
      </c>
      <c r="P8" s="108">
        <f t="shared" si="0"/>
        <v>100</v>
      </c>
      <c r="Q8" s="108">
        <f t="shared" si="0"/>
        <v>100</v>
      </c>
      <c r="R8" s="108">
        <f t="shared" si="0"/>
        <v>100</v>
      </c>
      <c r="S8" s="108">
        <f t="shared" si="0"/>
        <v>100</v>
      </c>
      <c r="T8" s="108">
        <f t="shared" si="0"/>
        <v>99.999999999999986</v>
      </c>
      <c r="U8" s="108">
        <f t="shared" si="0"/>
        <v>100</v>
      </c>
      <c r="V8" s="108">
        <f t="shared" si="0"/>
        <v>100</v>
      </c>
      <c r="W8" s="108">
        <f t="shared" si="0"/>
        <v>99.999999999999986</v>
      </c>
      <c r="X8" s="108">
        <f t="shared" si="0"/>
        <v>100</v>
      </c>
      <c r="Y8" s="108">
        <f t="shared" si="0"/>
        <v>100</v>
      </c>
      <c r="Z8" s="108">
        <f t="shared" si="0"/>
        <v>100</v>
      </c>
      <c r="AA8" s="108">
        <f t="shared" si="0"/>
        <v>100</v>
      </c>
      <c r="AB8" s="108">
        <f t="shared" si="0"/>
        <v>100</v>
      </c>
      <c r="AC8" s="108">
        <f t="shared" si="0"/>
        <v>100</v>
      </c>
      <c r="AD8" s="108">
        <f t="shared" si="0"/>
        <v>100</v>
      </c>
      <c r="AE8" s="108">
        <f t="shared" si="0"/>
        <v>100</v>
      </c>
      <c r="AF8" s="108">
        <f t="shared" si="0"/>
        <v>100</v>
      </c>
      <c r="AG8" s="108">
        <f t="shared" si="0"/>
        <v>100</v>
      </c>
      <c r="AH8" s="108">
        <f t="shared" si="0"/>
        <v>100</v>
      </c>
      <c r="AI8" s="108">
        <f t="shared" si="0"/>
        <v>100</v>
      </c>
      <c r="AJ8" s="108">
        <f t="shared" si="0"/>
        <v>100</v>
      </c>
    </row>
    <row r="11" spans="1:37"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</row>
  </sheetData>
  <mergeCells count="14">
    <mergeCell ref="A3:A4"/>
    <mergeCell ref="B3:D3"/>
    <mergeCell ref="E3:G3"/>
    <mergeCell ref="A1:AJ1"/>
    <mergeCell ref="L3:N3"/>
    <mergeCell ref="O3:Q3"/>
    <mergeCell ref="X3:Z3"/>
    <mergeCell ref="R3:T3"/>
    <mergeCell ref="U3:W3"/>
    <mergeCell ref="AA3:AC3"/>
    <mergeCell ref="H3:K3"/>
    <mergeCell ref="AG3:AJ3"/>
    <mergeCell ref="A2:AJ2"/>
    <mergeCell ref="AD3:AF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3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H26"/>
  <sheetViews>
    <sheetView showGridLines="0" zoomScale="80" zoomScaleNormal="80" workbookViewId="0">
      <selection sqref="A1:H1"/>
    </sheetView>
  </sheetViews>
  <sheetFormatPr defaultRowHeight="13.5" customHeight="1"/>
  <cols>
    <col min="1" max="1" width="54" style="10" customWidth="1"/>
    <col min="2" max="8" width="12.5703125" style="3" customWidth="1"/>
    <col min="9" max="16384" width="9.140625" style="3"/>
  </cols>
  <sheetData>
    <row r="1" spans="1:8" ht="69" customHeight="1">
      <c r="A1" s="195" t="s">
        <v>14</v>
      </c>
      <c r="B1" s="195"/>
      <c r="C1" s="195"/>
      <c r="D1" s="195"/>
      <c r="E1" s="195"/>
      <c r="F1" s="195"/>
      <c r="G1" s="195"/>
      <c r="H1" s="195"/>
    </row>
    <row r="2" spans="1:8" ht="13.5" customHeight="1">
      <c r="A2" s="39"/>
      <c r="B2" s="11"/>
      <c r="C2" s="11"/>
      <c r="D2" s="11"/>
      <c r="E2" s="11"/>
      <c r="F2" s="11"/>
      <c r="G2" s="11"/>
    </row>
    <row r="3" spans="1:8" ht="27.75" customHeight="1">
      <c r="A3" s="198" t="s">
        <v>43</v>
      </c>
      <c r="B3" s="69">
        <v>2023</v>
      </c>
      <c r="C3" s="200">
        <v>2024</v>
      </c>
      <c r="D3" s="201"/>
      <c r="E3" s="201"/>
      <c r="F3" s="201"/>
      <c r="G3" s="201"/>
      <c r="H3" s="202"/>
    </row>
    <row r="4" spans="1:8" ht="30.75" customHeight="1">
      <c r="A4" s="199"/>
      <c r="B4" s="68">
        <v>12</v>
      </c>
      <c r="C4" s="68">
        <v>1</v>
      </c>
      <c r="D4" s="68">
        <v>2</v>
      </c>
      <c r="E4" s="68">
        <v>3</v>
      </c>
      <c r="F4" s="68">
        <v>4</v>
      </c>
      <c r="G4" s="68">
        <v>5</v>
      </c>
      <c r="H4" s="68">
        <v>6</v>
      </c>
    </row>
    <row r="5" spans="1:8" ht="35.1" customHeight="1">
      <c r="A5" s="104" t="s">
        <v>1</v>
      </c>
      <c r="B5" s="113">
        <v>1249450</v>
      </c>
      <c r="C5" s="113">
        <v>1248707</v>
      </c>
      <c r="D5" s="113">
        <v>1249124</v>
      </c>
      <c r="E5" s="113">
        <v>1248414</v>
      </c>
      <c r="F5" s="113">
        <v>1247708</v>
      </c>
      <c r="G5" s="113">
        <v>1243598</v>
      </c>
      <c r="H5" s="113">
        <v>1242490</v>
      </c>
    </row>
    <row r="6" spans="1:8" ht="35.1" customHeight="1">
      <c r="A6" s="104" t="s">
        <v>2</v>
      </c>
      <c r="B6" s="113">
        <v>449975</v>
      </c>
      <c r="C6" s="113">
        <v>449751</v>
      </c>
      <c r="D6" s="113">
        <v>449479</v>
      </c>
      <c r="E6" s="113">
        <v>448541</v>
      </c>
      <c r="F6" s="113">
        <v>448445</v>
      </c>
      <c r="G6" s="113">
        <v>446310</v>
      </c>
      <c r="H6" s="113">
        <v>446168</v>
      </c>
    </row>
    <row r="7" spans="1:8" ht="35.1" customHeight="1">
      <c r="A7" s="104" t="s">
        <v>11</v>
      </c>
      <c r="B7" s="113">
        <v>986527</v>
      </c>
      <c r="C7" s="113">
        <v>985242</v>
      </c>
      <c r="D7" s="113">
        <v>992378</v>
      </c>
      <c r="E7" s="113">
        <v>990778</v>
      </c>
      <c r="F7" s="113">
        <v>989681</v>
      </c>
      <c r="G7" s="113">
        <v>994909</v>
      </c>
      <c r="H7" s="113">
        <v>993728</v>
      </c>
    </row>
    <row r="8" spans="1:8" ht="35.1" customHeight="1">
      <c r="A8" s="104" t="s">
        <v>12</v>
      </c>
      <c r="B8" s="113">
        <v>1014773</v>
      </c>
      <c r="C8" s="113">
        <v>1013794</v>
      </c>
      <c r="D8" s="113">
        <v>1020564</v>
      </c>
      <c r="E8" s="113">
        <v>1020443</v>
      </c>
      <c r="F8" s="113">
        <v>1020857</v>
      </c>
      <c r="G8" s="113">
        <v>1024396</v>
      </c>
      <c r="H8" s="113">
        <v>1024006</v>
      </c>
    </row>
    <row r="9" spans="1:8" ht="35.1" customHeight="1">
      <c r="A9" s="105" t="s">
        <v>58</v>
      </c>
      <c r="B9" s="113">
        <v>450431</v>
      </c>
      <c r="C9" s="113">
        <v>450177</v>
      </c>
      <c r="D9" s="113">
        <v>459382</v>
      </c>
      <c r="E9" s="113">
        <v>459248</v>
      </c>
      <c r="F9" s="113">
        <v>459169</v>
      </c>
      <c r="G9" s="113">
        <v>469611</v>
      </c>
      <c r="H9" s="113">
        <v>469492</v>
      </c>
    </row>
    <row r="10" spans="1:8" ht="35.1" customHeight="1">
      <c r="A10" s="105" t="s">
        <v>86</v>
      </c>
      <c r="B10" s="113">
        <v>403433</v>
      </c>
      <c r="C10" s="113">
        <v>403203</v>
      </c>
      <c r="D10" s="113">
        <v>406348</v>
      </c>
      <c r="E10" s="113">
        <v>406270</v>
      </c>
      <c r="F10" s="113">
        <v>406128</v>
      </c>
      <c r="G10" s="113">
        <v>407552</v>
      </c>
      <c r="H10" s="113">
        <v>407375</v>
      </c>
    </row>
    <row r="11" spans="1:8" ht="35.1" customHeight="1">
      <c r="A11" s="104" t="s">
        <v>13</v>
      </c>
      <c r="B11" s="113">
        <v>209089</v>
      </c>
      <c r="C11" s="113">
        <v>209125</v>
      </c>
      <c r="D11" s="113">
        <v>206825</v>
      </c>
      <c r="E11" s="113">
        <v>206858</v>
      </c>
      <c r="F11" s="113">
        <v>206904</v>
      </c>
      <c r="G11" s="113">
        <v>202646</v>
      </c>
      <c r="H11" s="113">
        <v>202688</v>
      </c>
    </row>
    <row r="12" spans="1:8" ht="35.1" customHeight="1">
      <c r="A12" s="104" t="s">
        <v>3</v>
      </c>
      <c r="B12" s="113">
        <v>133248</v>
      </c>
      <c r="C12" s="113">
        <v>133218</v>
      </c>
      <c r="D12" s="113">
        <v>135757</v>
      </c>
      <c r="E12" s="113">
        <v>135810</v>
      </c>
      <c r="F12" s="113">
        <v>135851</v>
      </c>
      <c r="G12" s="113">
        <v>136629</v>
      </c>
      <c r="H12" s="113">
        <v>136677</v>
      </c>
    </row>
    <row r="13" spans="1:8" ht="35.1" customHeight="1">
      <c r="A13" s="106" t="s">
        <v>17</v>
      </c>
      <c r="B13" s="113">
        <v>83925</v>
      </c>
      <c r="C13" s="113">
        <v>83922</v>
      </c>
      <c r="D13" s="113">
        <v>85135</v>
      </c>
      <c r="E13" s="113">
        <v>85149</v>
      </c>
      <c r="F13" s="113">
        <v>85151</v>
      </c>
      <c r="G13" s="113">
        <v>85023</v>
      </c>
      <c r="H13" s="113">
        <v>85017</v>
      </c>
    </row>
    <row r="14" spans="1:8" ht="35.1" customHeight="1">
      <c r="A14" s="114" t="s">
        <v>61</v>
      </c>
      <c r="B14" s="113">
        <v>20094</v>
      </c>
      <c r="C14" s="113">
        <v>20147</v>
      </c>
      <c r="D14" s="113">
        <v>22844</v>
      </c>
      <c r="E14" s="113">
        <v>22969</v>
      </c>
      <c r="F14" s="113">
        <v>23082</v>
      </c>
      <c r="G14" s="113">
        <v>27794</v>
      </c>
      <c r="H14" s="113">
        <v>27818</v>
      </c>
    </row>
    <row r="15" spans="1:8" ht="35.1" customHeight="1">
      <c r="A15" s="115" t="s">
        <v>4</v>
      </c>
      <c r="B15" s="113">
        <v>5000945</v>
      </c>
      <c r="C15" s="113">
        <v>4997286</v>
      </c>
      <c r="D15" s="113">
        <v>5027836</v>
      </c>
      <c r="E15" s="113">
        <v>5024480</v>
      </c>
      <c r="F15" s="113">
        <v>5022976</v>
      </c>
      <c r="G15" s="113">
        <v>5038468</v>
      </c>
      <c r="H15" s="113">
        <v>5035459</v>
      </c>
    </row>
    <row r="16" spans="1:8" ht="17.25" customHeight="1">
      <c r="A16" s="5"/>
      <c r="B16" s="6"/>
      <c r="C16" s="6"/>
      <c r="D16" s="6"/>
      <c r="E16" s="4"/>
      <c r="F16" s="4"/>
      <c r="G16" s="4"/>
    </row>
    <row r="17" spans="1:8" ht="35.1" customHeight="1">
      <c r="A17" s="196" t="s">
        <v>44</v>
      </c>
      <c r="B17" s="196"/>
      <c r="C17" s="196"/>
      <c r="D17" s="196"/>
      <c r="E17" s="196"/>
      <c r="F17" s="196"/>
      <c r="G17" s="196"/>
      <c r="H17" s="42"/>
    </row>
    <row r="18" spans="1:8" ht="23.25" customHeight="1">
      <c r="A18" s="196"/>
      <c r="B18" s="196"/>
      <c r="C18" s="196"/>
      <c r="D18" s="196"/>
      <c r="E18" s="196"/>
      <c r="F18" s="196"/>
      <c r="G18" s="196"/>
      <c r="H18" s="41"/>
    </row>
    <row r="19" spans="1:8" ht="27.75" customHeight="1">
      <c r="A19" s="196"/>
      <c r="B19" s="197"/>
      <c r="C19" s="197"/>
      <c r="D19" s="197"/>
      <c r="E19" s="40"/>
      <c r="F19" s="40"/>
      <c r="G19" s="40"/>
    </row>
    <row r="20" spans="1:8" ht="35.1" customHeight="1">
      <c r="A20" s="7"/>
      <c r="B20" s="4"/>
      <c r="C20" s="4"/>
      <c r="D20" s="4"/>
      <c r="E20" s="4"/>
      <c r="F20" s="4"/>
      <c r="G20" s="4"/>
    </row>
    <row r="21" spans="1:8" ht="35.1" customHeight="1">
      <c r="A21" s="7"/>
      <c r="B21" s="4"/>
      <c r="C21" s="4"/>
      <c r="D21" s="4"/>
      <c r="E21" s="4"/>
      <c r="F21" s="4"/>
      <c r="G21" s="4"/>
    </row>
    <row r="22" spans="1:8" ht="35.1" customHeight="1">
      <c r="A22" s="9"/>
      <c r="B22" s="8"/>
      <c r="C22" s="8"/>
      <c r="D22" s="8"/>
      <c r="E22" s="8"/>
      <c r="F22" s="8"/>
      <c r="G22" s="8"/>
    </row>
    <row r="23" spans="1:8" ht="35.1" customHeight="1">
      <c r="A23" s="9"/>
      <c r="B23" s="8"/>
      <c r="C23" s="8"/>
      <c r="D23" s="8"/>
      <c r="E23" s="8"/>
      <c r="F23" s="8"/>
      <c r="G23" s="8"/>
    </row>
    <row r="24" spans="1:8" ht="35.1" customHeight="1">
      <c r="A24" s="9"/>
      <c r="B24" s="8"/>
      <c r="C24" s="8"/>
      <c r="D24" s="8"/>
      <c r="E24" s="8"/>
      <c r="F24" s="8"/>
      <c r="G24" s="8"/>
    </row>
    <row r="25" spans="1:8" ht="35.1" customHeight="1">
      <c r="A25" s="9"/>
      <c r="B25" s="8"/>
      <c r="C25" s="8"/>
      <c r="D25" s="8"/>
      <c r="E25" s="8"/>
      <c r="F25" s="8"/>
      <c r="G25" s="8"/>
    </row>
    <row r="26" spans="1:8" ht="35.1" customHeight="1">
      <c r="A26" s="9"/>
      <c r="B26" s="8"/>
      <c r="C26" s="8"/>
      <c r="D26" s="8"/>
      <c r="E26" s="8"/>
      <c r="F26" s="8"/>
      <c r="G26" s="8"/>
    </row>
  </sheetData>
  <mergeCells count="6">
    <mergeCell ref="A1:H1"/>
    <mergeCell ref="A19:D19"/>
    <mergeCell ref="A3:A4"/>
    <mergeCell ref="A17:G17"/>
    <mergeCell ref="A18:G18"/>
    <mergeCell ref="C3:H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7" orientation="landscape" r:id="rId1"/>
  <headerFooter alignWithMargins="0">
    <oddHeader>&amp;R&amp;"Times New Roman,Regular"&amp;12&amp;A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7"/>
  <sheetViews>
    <sheetView showGridLines="0" zoomScale="80" zoomScaleNormal="80" workbookViewId="0">
      <selection sqref="A1:H1"/>
    </sheetView>
  </sheetViews>
  <sheetFormatPr defaultRowHeight="13.5" customHeight="1"/>
  <cols>
    <col min="1" max="1" width="58.28515625" style="13" customWidth="1"/>
    <col min="2" max="8" width="12.42578125" style="11" customWidth="1"/>
    <col min="9" max="16384" width="9.140625" style="11"/>
  </cols>
  <sheetData>
    <row r="1" spans="1:8" ht="57" customHeight="1">
      <c r="A1" s="206" t="s">
        <v>15</v>
      </c>
      <c r="B1" s="206"/>
      <c r="C1" s="206"/>
      <c r="D1" s="206"/>
      <c r="E1" s="206"/>
      <c r="F1" s="206"/>
      <c r="G1" s="206"/>
      <c r="H1" s="206"/>
    </row>
    <row r="2" spans="1:8" ht="26.25" customHeight="1">
      <c r="A2" s="49"/>
      <c r="B2" s="78"/>
      <c r="C2" s="79"/>
      <c r="D2" s="79"/>
      <c r="E2" s="80"/>
      <c r="F2" s="80"/>
      <c r="G2" s="80"/>
      <c r="H2" s="81" t="s">
        <v>0</v>
      </c>
    </row>
    <row r="3" spans="1:8" ht="38.25" customHeight="1">
      <c r="A3" s="198" t="s">
        <v>45</v>
      </c>
      <c r="B3" s="67">
        <v>2023</v>
      </c>
      <c r="C3" s="203">
        <v>2024</v>
      </c>
      <c r="D3" s="204"/>
      <c r="E3" s="204"/>
      <c r="F3" s="204"/>
      <c r="G3" s="204"/>
      <c r="H3" s="205"/>
    </row>
    <row r="4" spans="1:8" ht="36.75" customHeight="1">
      <c r="A4" s="199"/>
      <c r="B4" s="68">
        <v>12</v>
      </c>
      <c r="C4" s="82">
        <v>1</v>
      </c>
      <c r="D4" s="82">
        <v>2</v>
      </c>
      <c r="E4" s="82">
        <v>3</v>
      </c>
      <c r="F4" s="82">
        <v>4</v>
      </c>
      <c r="G4" s="82">
        <v>5</v>
      </c>
      <c r="H4" s="82">
        <v>6</v>
      </c>
    </row>
    <row r="5" spans="1:8" ht="35.1" customHeight="1">
      <c r="A5" s="104" t="s">
        <v>18</v>
      </c>
      <c r="B5" s="116">
        <f>'Table №1-PF'!B5/'Table №1-PF'!B$15*100</f>
        <v>24.984277971463392</v>
      </c>
      <c r="C5" s="116">
        <f>'Table №1-PF'!C5/'Table №1-PF'!C$15*100</f>
        <v>24.987703325365008</v>
      </c>
      <c r="D5" s="116">
        <f>'Table №1-PF'!D5/'Table №1-PF'!D$15*100</f>
        <v>24.844167550413339</v>
      </c>
      <c r="E5" s="116">
        <f>'Table №1-PF'!E5/'Table №1-PF'!E$15*100</f>
        <v>24.846630895137405</v>
      </c>
      <c r="F5" s="116">
        <f>'Table №1-PF'!F5/'Table №1-PF'!F$15*100</f>
        <v>24.840015162326079</v>
      </c>
      <c r="G5" s="116">
        <f>'Table №1-PF'!G5/'Table №1-PF'!G$15*100</f>
        <v>24.682066056587043</v>
      </c>
      <c r="H5" s="116">
        <f>'Table №1-PF'!H5/'Table №1-PF'!H$15*100</f>
        <v>24.674811174115408</v>
      </c>
    </row>
    <row r="6" spans="1:8" ht="35.1" customHeight="1">
      <c r="A6" s="104" t="s">
        <v>19</v>
      </c>
      <c r="B6" s="116">
        <f>'Table №1-PF'!B6/'Table №1-PF'!B$15*100</f>
        <v>8.9977994159103929</v>
      </c>
      <c r="C6" s="116">
        <f>'Table №1-PF'!C6/'Table №1-PF'!C$15*100</f>
        <v>8.999905148514614</v>
      </c>
      <c r="D6" s="116">
        <f>'Table №1-PF'!D6/'Table №1-PF'!D$15*100</f>
        <v>8.939810288163736</v>
      </c>
      <c r="E6" s="116">
        <f>'Table №1-PF'!E6/'Table №1-PF'!E$15*100</f>
        <v>8.9271128554596686</v>
      </c>
      <c r="F6" s="116">
        <f>'Table №1-PF'!F6/'Table №1-PF'!F$15*100</f>
        <v>8.9278746304979357</v>
      </c>
      <c r="G6" s="116">
        <f>'Table №1-PF'!G6/'Table №1-PF'!G$15*100</f>
        <v>8.8580497087606798</v>
      </c>
      <c r="H6" s="116">
        <f>'Table №1-PF'!H6/'Table №1-PF'!H$15*100</f>
        <v>8.8605229433900661</v>
      </c>
    </row>
    <row r="7" spans="1:8" ht="35.1" customHeight="1">
      <c r="A7" s="104" t="s">
        <v>20</v>
      </c>
      <c r="B7" s="116">
        <f>'Table №1-PF'!B7/'Table №1-PF'!B$15*100</f>
        <v>19.726811632601439</v>
      </c>
      <c r="C7" s="116">
        <f>'Table №1-PF'!C7/'Table №1-PF'!C$15*100</f>
        <v>19.715541595978298</v>
      </c>
      <c r="D7" s="116">
        <f>'Table №1-PF'!D7/'Table №1-PF'!D$15*100</f>
        <v>19.737676407901926</v>
      </c>
      <c r="E7" s="116">
        <f>'Table №1-PF'!E7/'Table №1-PF'!E$15*100</f>
        <v>19.719015699137024</v>
      </c>
      <c r="F7" s="116">
        <f>'Table №1-PF'!F7/'Table №1-PF'!F$15*100</f>
        <v>19.703080404923295</v>
      </c>
      <c r="G7" s="116">
        <f>'Table №1-PF'!G7/'Table №1-PF'!G$15*100</f>
        <v>19.746260172735045</v>
      </c>
      <c r="H7" s="116">
        <f>'Table №1-PF'!H7/'Table №1-PF'!H$15*100</f>
        <v>19.734606120315942</v>
      </c>
    </row>
    <row r="8" spans="1:8" ht="35.1" customHeight="1">
      <c r="A8" s="104" t="s">
        <v>12</v>
      </c>
      <c r="B8" s="116">
        <f>'Table №1-PF'!B8/'Table №1-PF'!B$15*100</f>
        <v>20.291624882897132</v>
      </c>
      <c r="C8" s="116">
        <f>'Table №1-PF'!C8/'Table №1-PF'!C$15*100</f>
        <v>20.286891724828237</v>
      </c>
      <c r="D8" s="116">
        <f>'Table №1-PF'!D8/'Table №1-PF'!D$15*100</f>
        <v>20.29827544096506</v>
      </c>
      <c r="E8" s="116">
        <f>'Table №1-PF'!E8/'Table №1-PF'!E$15*100</f>
        <v>20.309425054931058</v>
      </c>
      <c r="F8" s="116">
        <f>'Table №1-PF'!F8/'Table №1-PF'!F$15*100</f>
        <v>20.323748311757811</v>
      </c>
      <c r="G8" s="116">
        <f>'Table №1-PF'!G8/'Table №1-PF'!G$15*100</f>
        <v>20.331497590140497</v>
      </c>
      <c r="H8" s="116">
        <f>'Table №1-PF'!H8/'Table №1-PF'!H$15*100</f>
        <v>20.335901851251297</v>
      </c>
    </row>
    <row r="9" spans="1:8" ht="35.1" customHeight="1">
      <c r="A9" s="105" t="s">
        <v>58</v>
      </c>
      <c r="B9" s="116">
        <f>'Table №1-PF'!B9/'Table №1-PF'!B$15*100</f>
        <v>9.0069176925561081</v>
      </c>
      <c r="C9" s="116">
        <f>'Table №1-PF'!C9/'Table №1-PF'!C$15*100</f>
        <v>9.0084297756822398</v>
      </c>
      <c r="D9" s="116">
        <f>'Table №1-PF'!D9/'Table №1-PF'!D$15*100</f>
        <v>9.1367737531613997</v>
      </c>
      <c r="E9" s="116">
        <f>'Table №1-PF'!E9/'Table №1-PF'!E$15*100</f>
        <v>9.1402095341209435</v>
      </c>
      <c r="F9" s="116">
        <f>'Table №1-PF'!F9/'Table №1-PF'!F$15*100</f>
        <v>9.1413735602160955</v>
      </c>
      <c r="G9" s="116">
        <f>'Table №1-PF'!G9/'Table №1-PF'!G$15*100</f>
        <v>9.3205117110994848</v>
      </c>
      <c r="H9" s="116">
        <f>'Table №1-PF'!H9/'Table №1-PF'!H$15*100</f>
        <v>9.3237180562884152</v>
      </c>
    </row>
    <row r="10" spans="1:8" ht="35.1" customHeight="1">
      <c r="A10" s="104" t="s">
        <v>86</v>
      </c>
      <c r="B10" s="116">
        <f>'Table №1-PF'!B10/'Table №1-PF'!B$15*100</f>
        <v>8.0671353114261404</v>
      </c>
      <c r="C10" s="116">
        <f>'Table №1-PF'!C10/'Table №1-PF'!C$15*100</f>
        <v>8.0684395489871896</v>
      </c>
      <c r="D10" s="116">
        <f>'Table №1-PF'!D10/'Table №1-PF'!D$15*100</f>
        <v>8.0819660784480636</v>
      </c>
      <c r="E10" s="116">
        <f>'Table №1-PF'!E10/'Table №1-PF'!E$15*100</f>
        <v>8.085811865108429</v>
      </c>
      <c r="F10" s="116">
        <f>'Table №1-PF'!F10/'Table №1-PF'!F$15*100</f>
        <v>8.0854059426125069</v>
      </c>
      <c r="G10" s="116">
        <f>'Table №1-PF'!G10/'Table №1-PF'!G$15*100</f>
        <v>8.0888079471775942</v>
      </c>
      <c r="H10" s="116">
        <f>'Table №1-PF'!H10/'Table №1-PF'!H$15*100</f>
        <v>8.0901264413035641</v>
      </c>
    </row>
    <row r="11" spans="1:8" ht="35.1" customHeight="1">
      <c r="A11" s="104" t="s">
        <v>21</v>
      </c>
      <c r="B11" s="116">
        <f>'Table №1-PF'!B11/'Table №1-PF'!B$15*100</f>
        <v>4.1809897929291369</v>
      </c>
      <c r="C11" s="116">
        <f>'Table №1-PF'!C11/'Table №1-PF'!C$15*100</f>
        <v>4.1847714939669256</v>
      </c>
      <c r="D11" s="116">
        <f>'Table №1-PF'!D11/'Table №1-PF'!D$15*100</f>
        <v>4.1135987729114474</v>
      </c>
      <c r="E11" s="116">
        <f>'Table №1-PF'!E11/'Table №1-PF'!E$15*100</f>
        <v>4.1170031525650419</v>
      </c>
      <c r="F11" s="116">
        <f>'Table №1-PF'!F11/'Table №1-PF'!F$15*100</f>
        <v>4.1191516742265941</v>
      </c>
      <c r="G11" s="116">
        <f>'Table №1-PF'!G11/'Table №1-PF'!G$15*100</f>
        <v>4.0219765214346896</v>
      </c>
      <c r="H11" s="116">
        <f>'Table №1-PF'!H11/'Table №1-PF'!H$15*100</f>
        <v>4.0252139874438457</v>
      </c>
    </row>
    <row r="12" spans="1:8" ht="35.1" customHeight="1">
      <c r="A12" s="104" t="s">
        <v>22</v>
      </c>
      <c r="B12" s="116">
        <f>'Table №1-PF'!B12/'Table №1-PF'!B$15*100</f>
        <v>2.664456417737048</v>
      </c>
      <c r="C12" s="116">
        <f>'Table №1-PF'!C12/'Table №1-PF'!C$15*100</f>
        <v>2.6658070000396217</v>
      </c>
      <c r="D12" s="116">
        <f>'Table №1-PF'!D12/'Table №1-PF'!D$15*100</f>
        <v>2.7001079589708175</v>
      </c>
      <c r="E12" s="116">
        <f>'Table №1-PF'!E12/'Table №1-PF'!E$15*100</f>
        <v>2.7029662771072829</v>
      </c>
      <c r="F12" s="116">
        <f>'Table №1-PF'!F12/'Table №1-PF'!F$15*100</f>
        <v>2.7045918594872842</v>
      </c>
      <c r="G12" s="116">
        <f>'Table №1-PF'!G12/'Table №1-PF'!G$15*100</f>
        <v>2.7117171330650507</v>
      </c>
      <c r="H12" s="116">
        <f>'Table №1-PF'!H12/'Table №1-PF'!H$15*100</f>
        <v>2.7142907925573416</v>
      </c>
    </row>
    <row r="13" spans="1:8" ht="35.1" customHeight="1">
      <c r="A13" s="106" t="s">
        <v>23</v>
      </c>
      <c r="B13" s="116">
        <f>'Table №1-PF'!B13/'Table №1-PF'!B$15*100</f>
        <v>1.6781828234463687</v>
      </c>
      <c r="C13" s="116">
        <f>'Table №1-PF'!C13/'Table №1-PF'!C$15*100</f>
        <v>1.679351552022438</v>
      </c>
      <c r="D13" s="116">
        <f>'Table №1-PF'!D13/'Table №1-PF'!D$15*100</f>
        <v>1.6932732093886911</v>
      </c>
      <c r="E13" s="116">
        <f>'Table №1-PF'!E13/'Table №1-PF'!E$15*100</f>
        <v>1.6946828328503645</v>
      </c>
      <c r="F13" s="116">
        <f>'Table №1-PF'!F13/'Table №1-PF'!F$15*100</f>
        <v>1.6952300787421641</v>
      </c>
      <c r="G13" s="116">
        <f>'Table №1-PF'!G13/'Table №1-PF'!G$15*100</f>
        <v>1.6874772252200472</v>
      </c>
      <c r="H13" s="116">
        <f>'Table №1-PF'!H13/'Table №1-PF'!H$15*100</f>
        <v>1.6883664428605216</v>
      </c>
    </row>
    <row r="14" spans="1:8" ht="35.1" customHeight="1">
      <c r="A14" s="114" t="s">
        <v>61</v>
      </c>
      <c r="B14" s="116">
        <f>'Table №1-PF'!B14/'Table №1-PF'!B$15*100</f>
        <v>0.40180405903284283</v>
      </c>
      <c r="C14" s="116">
        <f>'Table №1-PF'!C14/'Table №1-PF'!C$15*100</f>
        <v>0.40315883461542928</v>
      </c>
      <c r="D14" s="116">
        <f>'Table №1-PF'!D14/'Table №1-PF'!D$15*100</f>
        <v>0.45435053967551847</v>
      </c>
      <c r="E14" s="116">
        <f>'Table №1-PF'!E14/'Table №1-PF'!E$15*100</f>
        <v>0.45714183358277871</v>
      </c>
      <c r="F14" s="116">
        <f>'Table №1-PF'!F14/'Table №1-PF'!F$15*100</f>
        <v>0.45952837521023393</v>
      </c>
      <c r="G14" s="116">
        <f>'Table №1-PF'!G14/'Table №1-PF'!G$15*100</f>
        <v>0.55163593377987119</v>
      </c>
      <c r="H14" s="116">
        <f>'Table №1-PF'!H14/'Table №1-PF'!H$15*100</f>
        <v>0.55244219047359933</v>
      </c>
    </row>
    <row r="15" spans="1:8" ht="35.1" customHeight="1">
      <c r="A15" s="12" t="s">
        <v>4</v>
      </c>
      <c r="B15" s="116">
        <f>SUM(B5:B14)</f>
        <v>100</v>
      </c>
      <c r="C15" s="116">
        <f t="shared" ref="C15:H15" si="0">SUM(C5:C14)</f>
        <v>99.999999999999986</v>
      </c>
      <c r="D15" s="116">
        <f t="shared" si="0"/>
        <v>99.999999999999986</v>
      </c>
      <c r="E15" s="116">
        <f t="shared" si="0"/>
        <v>100</v>
      </c>
      <c r="F15" s="116">
        <f t="shared" si="0"/>
        <v>100.00000000000001</v>
      </c>
      <c r="G15" s="116">
        <f t="shared" si="0"/>
        <v>100.00000000000003</v>
      </c>
      <c r="H15" s="116">
        <f t="shared" si="0"/>
        <v>100</v>
      </c>
    </row>
    <row r="17" spans="1:1" ht="17.100000000000001" customHeight="1">
      <c r="A17" s="11"/>
    </row>
  </sheetData>
  <mergeCells count="3">
    <mergeCell ref="A3:A4"/>
    <mergeCell ref="C3:H3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11</vt:i4>
      </vt:variant>
    </vt:vector>
  </HeadingPairs>
  <TitlesOfParts>
    <vt:vector size="31" baseType="lpstr">
      <vt:lpstr>Table №1-PIC </vt:lpstr>
      <vt:lpstr>Table №2-PIC</vt:lpstr>
      <vt:lpstr>Table №2.1-PIC</vt:lpstr>
      <vt:lpstr>Table № 3-PIC</vt:lpstr>
      <vt:lpstr>Table №3.1-PIC</vt:lpstr>
      <vt:lpstr>Table №4-PIC</vt:lpstr>
      <vt:lpstr>Table №4.1-PIC</vt:lpstr>
      <vt:lpstr>Table №1-PF</vt:lpstr>
      <vt:lpstr>Table №1.1-PF</vt:lpstr>
      <vt:lpstr>Table №1.2-PF</vt:lpstr>
      <vt:lpstr>Table №1.2.1-PF</vt:lpstr>
      <vt:lpstr>Table №1.2.2-PF</vt:lpstr>
      <vt:lpstr>Table № 2-PF</vt:lpstr>
      <vt:lpstr>Table №2.1-PF</vt:lpstr>
      <vt:lpstr>Table №2.2-PF</vt:lpstr>
      <vt:lpstr>Table №2.2.1-PF </vt:lpstr>
      <vt:lpstr>Chart №1 </vt:lpstr>
      <vt:lpstr>Chart №2</vt:lpstr>
      <vt:lpstr>Chart №3</vt:lpstr>
      <vt:lpstr>Chart №4</vt:lpstr>
      <vt:lpstr>'Table № 3-PIC'!Print_Area</vt:lpstr>
      <vt:lpstr>'Table №1.1-PF'!Print_Area</vt:lpstr>
      <vt:lpstr>'Table №1.2.1-PF'!Print_Area</vt:lpstr>
      <vt:lpstr>'Table №1.2.2-PF'!Print_Area</vt:lpstr>
      <vt:lpstr>'Table №1.2-PF'!Print_Area</vt:lpstr>
      <vt:lpstr>'Table №1-PIC '!Print_Area</vt:lpstr>
      <vt:lpstr>'Table №2.1-PF'!Print_Area</vt:lpstr>
      <vt:lpstr>'Table №2.1-PIC'!Print_Area</vt:lpstr>
      <vt:lpstr>'Table №2.2.1-PF '!Print_Area</vt:lpstr>
      <vt:lpstr>'Table №2.2-PF'!Print_Area</vt:lpstr>
      <vt:lpstr>'Table №2-PIC'!Print_Area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dimov_ne</dc:creator>
  <cp:lastModifiedBy>VS</cp:lastModifiedBy>
  <cp:lastPrinted>2024-08-12T08:41:10Z</cp:lastPrinted>
  <dcterms:created xsi:type="dcterms:W3CDTF">2008-05-09T10:07:54Z</dcterms:created>
  <dcterms:modified xsi:type="dcterms:W3CDTF">2024-10-01T07:17:10Z</dcterms:modified>
</cp:coreProperties>
</file>