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6-30\0\"/>
    </mc:Choice>
  </mc:AlternateContent>
  <bookViews>
    <workbookView xWindow="0" yWindow="0" windowWidth="28800" windowHeight="123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 4-Д" sheetId="43" r:id="rId18"/>
  </sheets>
  <definedNames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4" i="11" l="1"/>
  <c r="I16" i="10" l="1"/>
  <c r="D15" i="20"/>
  <c r="E15" i="20"/>
  <c r="F15" i="20"/>
  <c r="G15" i="20"/>
  <c r="H15" i="20"/>
  <c r="D16" i="20"/>
  <c r="E16" i="20"/>
  <c r="F16" i="20"/>
  <c r="G16" i="20"/>
  <c r="H16" i="20"/>
  <c r="C16" i="20"/>
  <c r="D6" i="20"/>
  <c r="E6" i="20"/>
  <c r="F6" i="20"/>
  <c r="G6" i="20"/>
  <c r="H6" i="20"/>
  <c r="D7" i="20"/>
  <c r="E7" i="20"/>
  <c r="F7" i="20"/>
  <c r="G7" i="20"/>
  <c r="H7" i="20"/>
  <c r="D8" i="20"/>
  <c r="E8" i="20"/>
  <c r="F8" i="20"/>
  <c r="G8" i="20"/>
  <c r="H8" i="20"/>
  <c r="D9" i="20"/>
  <c r="E9" i="20"/>
  <c r="F9" i="20"/>
  <c r="G9" i="20"/>
  <c r="H9" i="20"/>
  <c r="D10" i="20"/>
  <c r="E10" i="20"/>
  <c r="F10" i="20"/>
  <c r="G10" i="20"/>
  <c r="H10" i="20"/>
  <c r="D11" i="20"/>
  <c r="E11" i="20"/>
  <c r="F11" i="20"/>
  <c r="G11" i="20"/>
  <c r="H11" i="20"/>
  <c r="D12" i="20"/>
  <c r="E12" i="20"/>
  <c r="F12" i="20"/>
  <c r="G12" i="20"/>
  <c r="H12" i="20"/>
  <c r="D13" i="20"/>
  <c r="E13" i="20"/>
  <c r="F13" i="20"/>
  <c r="G13" i="20"/>
  <c r="H13" i="20"/>
  <c r="D14" i="20"/>
  <c r="E14" i="20"/>
  <c r="F14" i="20"/>
  <c r="G14" i="20"/>
  <c r="H14" i="20"/>
  <c r="C7" i="20"/>
  <c r="C8" i="20"/>
  <c r="C9" i="20"/>
  <c r="C10" i="20"/>
  <c r="C11" i="20"/>
  <c r="C12" i="20"/>
  <c r="C13" i="20"/>
  <c r="C14" i="20"/>
  <c r="C15" i="20"/>
  <c r="C6" i="20"/>
  <c r="L5" i="41"/>
  <c r="L6" i="41"/>
  <c r="L7" i="41"/>
  <c r="L4" i="41"/>
  <c r="C16" i="5"/>
  <c r="D16" i="5"/>
  <c r="E16" i="5"/>
  <c r="F16" i="5"/>
  <c r="G16" i="5"/>
  <c r="H16" i="5"/>
  <c r="C7" i="5"/>
  <c r="D7" i="5"/>
  <c r="E7" i="5"/>
  <c r="F7" i="5"/>
  <c r="G7" i="5"/>
  <c r="H7" i="5"/>
  <c r="C8" i="5"/>
  <c r="D8" i="5"/>
  <c r="E8" i="5"/>
  <c r="F8" i="5"/>
  <c r="G8" i="5"/>
  <c r="H8" i="5"/>
  <c r="C9" i="5"/>
  <c r="D9" i="5"/>
  <c r="E9" i="5"/>
  <c r="F9" i="5"/>
  <c r="G9" i="5"/>
  <c r="H9" i="5"/>
  <c r="C10" i="5"/>
  <c r="D10" i="5"/>
  <c r="E10" i="5"/>
  <c r="F10" i="5"/>
  <c r="G10" i="5"/>
  <c r="H10" i="5"/>
  <c r="C11" i="5"/>
  <c r="D11" i="5"/>
  <c r="E11" i="5"/>
  <c r="F11" i="5"/>
  <c r="G11" i="5"/>
  <c r="H11" i="5"/>
  <c r="C12" i="5"/>
  <c r="D12" i="5"/>
  <c r="E12" i="5"/>
  <c r="F12" i="5"/>
  <c r="G12" i="5"/>
  <c r="H12" i="5"/>
  <c r="C13" i="5"/>
  <c r="D13" i="5"/>
  <c r="E13" i="5"/>
  <c r="F13" i="5"/>
  <c r="G13" i="5"/>
  <c r="H13" i="5"/>
  <c r="C14" i="5"/>
  <c r="D14" i="5"/>
  <c r="E14" i="5"/>
  <c r="F14" i="5"/>
  <c r="G14" i="5"/>
  <c r="H14" i="5"/>
  <c r="C15" i="5"/>
  <c r="D15" i="5"/>
  <c r="E15" i="5"/>
  <c r="F15" i="5"/>
  <c r="G15" i="5"/>
  <c r="H15" i="5"/>
  <c r="H6" i="5"/>
  <c r="G6" i="5"/>
  <c r="F6" i="5"/>
  <c r="E6" i="5"/>
  <c r="D6" i="5"/>
  <c r="C6" i="5"/>
  <c r="B9" i="5"/>
  <c r="B10" i="5"/>
  <c r="B11" i="5"/>
  <c r="B12" i="5"/>
  <c r="B13" i="5"/>
  <c r="B14" i="5"/>
  <c r="B15" i="5"/>
  <c r="B16" i="5"/>
  <c r="B7" i="5"/>
  <c r="B8" i="5"/>
  <c r="B6" i="5"/>
  <c r="D15" i="6"/>
  <c r="E15" i="6"/>
  <c r="F15" i="6"/>
  <c r="G15" i="6"/>
  <c r="H15" i="6"/>
  <c r="C15" i="6"/>
  <c r="M6" i="39" l="1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1" i="35"/>
  <c r="M12" i="35"/>
  <c r="M13" i="35"/>
  <c r="M14" i="35"/>
  <c r="M5" i="35"/>
  <c r="C15" i="19"/>
  <c r="D15" i="19"/>
  <c r="E15" i="19"/>
  <c r="F15" i="19"/>
  <c r="G15" i="19"/>
  <c r="H15" i="19"/>
  <c r="I15" i="19"/>
  <c r="J15" i="19"/>
  <c r="K15" i="19"/>
  <c r="L15" i="19"/>
  <c r="M15" i="19"/>
  <c r="C16" i="19"/>
  <c r="D16" i="19"/>
  <c r="E16" i="19"/>
  <c r="F16" i="19"/>
  <c r="G16" i="19"/>
  <c r="H16" i="19"/>
  <c r="I16" i="19"/>
  <c r="J16" i="19"/>
  <c r="K16" i="19"/>
  <c r="L16" i="19"/>
  <c r="C17" i="19"/>
  <c r="D17" i="19"/>
  <c r="E17" i="19"/>
  <c r="F17" i="19"/>
  <c r="G17" i="19"/>
  <c r="H17" i="19"/>
  <c r="I17" i="19"/>
  <c r="J17" i="19"/>
  <c r="K17" i="19"/>
  <c r="L17" i="19"/>
  <c r="M14" i="19"/>
  <c r="L14" i="19"/>
  <c r="K14" i="19"/>
  <c r="J14" i="19"/>
  <c r="I14" i="19"/>
  <c r="H14" i="19"/>
  <c r="G14" i="19"/>
  <c r="F14" i="19"/>
  <c r="E14" i="19"/>
  <c r="C14" i="19"/>
  <c r="D14" i="19"/>
  <c r="C5" i="19"/>
  <c r="D5" i="19"/>
  <c r="E5" i="19"/>
  <c r="F5" i="19"/>
  <c r="G5" i="19"/>
  <c r="H5" i="19"/>
  <c r="I5" i="19"/>
  <c r="J5" i="19"/>
  <c r="K5" i="19"/>
  <c r="L5" i="19"/>
  <c r="C6" i="19"/>
  <c r="D6" i="19"/>
  <c r="E6" i="19"/>
  <c r="F6" i="19"/>
  <c r="G6" i="19"/>
  <c r="H6" i="19"/>
  <c r="I6" i="19"/>
  <c r="J6" i="19"/>
  <c r="K6" i="19"/>
  <c r="L6" i="19"/>
  <c r="C7" i="19"/>
  <c r="D7" i="19"/>
  <c r="E7" i="19"/>
  <c r="F7" i="19"/>
  <c r="G7" i="19"/>
  <c r="H7" i="19"/>
  <c r="I7" i="19"/>
  <c r="J7" i="19"/>
  <c r="K7" i="19"/>
  <c r="L7" i="19"/>
  <c r="C8" i="19"/>
  <c r="D8" i="19"/>
  <c r="E8" i="19"/>
  <c r="F8" i="19"/>
  <c r="G8" i="19"/>
  <c r="H8" i="19"/>
  <c r="I8" i="19"/>
  <c r="J8" i="19"/>
  <c r="K8" i="19"/>
  <c r="L8" i="19"/>
  <c r="C9" i="19"/>
  <c r="D9" i="19"/>
  <c r="E9" i="19"/>
  <c r="F9" i="19"/>
  <c r="G9" i="19"/>
  <c r="H9" i="19"/>
  <c r="I9" i="19"/>
  <c r="J9" i="19"/>
  <c r="K9" i="19"/>
  <c r="L9" i="19"/>
  <c r="C10" i="19"/>
  <c r="D10" i="19"/>
  <c r="E10" i="19"/>
  <c r="F10" i="19"/>
  <c r="G10" i="19"/>
  <c r="H10" i="19"/>
  <c r="I10" i="19"/>
  <c r="J10" i="19"/>
  <c r="K10" i="19"/>
  <c r="L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4" i="19"/>
  <c r="L4" i="19"/>
  <c r="K4" i="19"/>
  <c r="J4" i="19"/>
  <c r="I4" i="19"/>
  <c r="H4" i="19"/>
  <c r="G4" i="19"/>
  <c r="F4" i="19"/>
  <c r="E4" i="19"/>
  <c r="D4" i="19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7" i="19" s="1"/>
  <c r="M7" i="19"/>
  <c r="M5" i="39" l="1"/>
  <c r="L10" i="36"/>
  <c r="M16" i="19"/>
  <c r="M12" i="19"/>
  <c r="M8" i="19"/>
  <c r="M13" i="19"/>
  <c r="M9" i="19"/>
  <c r="M5" i="19"/>
  <c r="M6" i="19"/>
  <c r="M10" i="19"/>
  <c r="M4" i="19"/>
  <c r="M11" i="19"/>
  <c r="J7" i="10" l="1"/>
  <c r="J8" i="10"/>
  <c r="J9" i="10"/>
  <c r="J10" i="10"/>
  <c r="J11" i="10"/>
  <c r="J12" i="10"/>
  <c r="J13" i="10"/>
  <c r="J14" i="10"/>
  <c r="J15" i="10"/>
  <c r="J6" i="10"/>
  <c r="E16" i="10"/>
  <c r="F16" i="10"/>
  <c r="G16" i="10"/>
  <c r="H16" i="10"/>
  <c r="D16" i="10"/>
  <c r="J16" i="10" l="1"/>
  <c r="H7" i="28"/>
  <c r="H8" i="28"/>
  <c r="H9" i="28"/>
  <c r="H10" i="28"/>
  <c r="H11" i="28"/>
  <c r="H12" i="28"/>
  <c r="H13" i="28"/>
  <c r="H14" i="28"/>
  <c r="H15" i="28"/>
  <c r="H16" i="28"/>
  <c r="H6" i="28"/>
  <c r="G7" i="28"/>
  <c r="G8" i="28"/>
  <c r="G9" i="28"/>
  <c r="G10" i="28"/>
  <c r="G11" i="28"/>
  <c r="G12" i="28"/>
  <c r="G13" i="28"/>
  <c r="G14" i="28"/>
  <c r="G15" i="28"/>
  <c r="G16" i="28"/>
  <c r="G6" i="28"/>
  <c r="F7" i="28"/>
  <c r="F8" i="28"/>
  <c r="F9" i="28"/>
  <c r="F10" i="28"/>
  <c r="F11" i="28"/>
  <c r="F12" i="28"/>
  <c r="F13" i="28"/>
  <c r="F14" i="28"/>
  <c r="F15" i="28"/>
  <c r="F16" i="28"/>
  <c r="F6" i="28"/>
  <c r="E7" i="28"/>
  <c r="E8" i="28"/>
  <c r="E9" i="28"/>
  <c r="E10" i="28"/>
  <c r="E11" i="28"/>
  <c r="E12" i="28"/>
  <c r="E13" i="28"/>
  <c r="E14" i="28"/>
  <c r="E15" i="28"/>
  <c r="E16" i="28"/>
  <c r="E6" i="28"/>
  <c r="D7" i="28"/>
  <c r="D8" i="28"/>
  <c r="D9" i="28"/>
  <c r="D10" i="28"/>
  <c r="D11" i="28"/>
  <c r="D12" i="28"/>
  <c r="D13" i="28"/>
  <c r="D14" i="28"/>
  <c r="D15" i="28"/>
  <c r="D16" i="28"/>
  <c r="D6" i="28"/>
  <c r="C7" i="28"/>
  <c r="C8" i="28"/>
  <c r="C9" i="28"/>
  <c r="C10" i="28"/>
  <c r="C11" i="28"/>
  <c r="C12" i="28"/>
  <c r="C13" i="28"/>
  <c r="C14" i="28"/>
  <c r="C15" i="28"/>
  <c r="C16" i="28"/>
  <c r="C6" i="28"/>
  <c r="B7" i="28"/>
  <c r="B8" i="28"/>
  <c r="B9" i="28"/>
  <c r="B10" i="28"/>
  <c r="B11" i="28"/>
  <c r="B12" i="28"/>
  <c r="B13" i="28"/>
  <c r="B14" i="28"/>
  <c r="B15" i="28"/>
  <c r="B16" i="28"/>
  <c r="B6" i="28"/>
  <c r="C16" i="7"/>
  <c r="D16" i="7"/>
  <c r="E16" i="7"/>
  <c r="F16" i="7"/>
  <c r="G16" i="7"/>
  <c r="H16" i="7"/>
</calcChain>
</file>

<file path=xl/sharedStrings.xml><?xml version="1.0" encoding="utf-8"?>
<sst xmlns="http://schemas.openxmlformats.org/spreadsheetml/2006/main" count="267" uniqueCount="103">
  <si>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</si>
  <si>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</si>
  <si>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</si>
  <si>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</si>
  <si>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</si>
  <si>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</si>
  <si>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</si>
  <si>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</si>
  <si>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</si>
  <si>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</si>
  <si>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</si>
  <si>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</si>
  <si>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</si>
  <si>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</si>
  <si>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</si>
  <si>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</si>
  <si>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</si>
  <si>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</si>
  <si>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</si>
  <si>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</si>
  <si>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 пожизнена</t>
  </si>
  <si>
    <t xml:space="preserve">   срочна</t>
  </si>
  <si>
    <t xml:space="preserve">  с лична пенсия за инвалидност</t>
  </si>
  <si>
    <t xml:space="preserve">   с наследствена пенсия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</si>
  <si>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</si>
  <si>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</si>
  <si>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</si>
  <si>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</si>
  <si>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</si>
  <si>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</si>
  <si>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</si>
  <si>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</si>
  <si>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</si>
  <si>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</si>
  <si>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</si>
  <si>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</si>
  <si>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</si>
  <si>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</si>
  <si>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</si>
  <si>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</si>
  <si>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</si>
  <si>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</si>
  <si>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</si>
  <si>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</si>
  <si>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</si>
  <si>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</si>
  <si>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</si>
  <si>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</si>
  <si>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</si>
  <si>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</si>
  <si>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</si>
  <si>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</si>
  <si>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</si>
  <si>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</si>
  <si>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</si>
  <si>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</si>
  <si>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</si>
  <si>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</si>
  <si>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</si>
  <si>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</si>
  <si>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</si>
  <si>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</si>
  <si>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</si>
  <si>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</si>
  <si>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</si>
  <si>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</si>
  <si>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</si>
  <si>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</si>
  <si>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</si>
  <si>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</si>
  <si>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</si>
  <si>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</si>
  <si>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</si>
  <si>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</si>
  <si>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</si>
  <si>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</si>
  <si>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</si>
  <si>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</si>
  <si>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Година, среднопретеглено</t>
  </si>
  <si>
    <t>Динамика на нетните активи в ДПФ през 2024 г. (по месеци)</t>
  </si>
  <si>
    <t>I-во полугодие, средноаритметично</t>
  </si>
  <si>
    <t>I-во полугодие, среднопретеглено</t>
  </si>
  <si>
    <t>Дългови финансови инструменти</t>
  </si>
  <si>
    <t>Дялови финансови инструменти</t>
  </si>
  <si>
    <t xml:space="preserve">Начислени и изплатени суми на осигурени лица и пенсионери за периода  01.01.2024 г. - 30.06.2024 г. </t>
  </si>
  <si>
    <t>Брой на осигурените лица по договор от работодател към 30.06.2024 г. (брой лица)</t>
  </si>
  <si>
    <t>Натрупани средства по партидите на лицата с работодателски договори към 30.06.2024 г.(хил. лв.)</t>
  </si>
  <si>
    <t>Брой на осигурените лица* по видове договори в ДПФ към 30.06.2024 г.</t>
  </si>
  <si>
    <t>Инвестиционен портфейл и балансови активи на ДПФ към 30.06.2024 г.</t>
  </si>
  <si>
    <t>Брой на пенсионерите в ДПФ към 30.06.2024 г.</t>
  </si>
  <si>
    <t xml:space="preserve">                                                  ДПФ 
Вид договор</t>
  </si>
  <si>
    <t>Структура на инвестиционния портфейл и балансовите активи на ДПФ към 30.06.2024 г.</t>
  </si>
  <si>
    <t>I полугодие</t>
  </si>
  <si>
    <t xml:space="preserve">                                            Година, месец
 ДПФ</t>
  </si>
  <si>
    <t>I полугодие среднопретеглено</t>
  </si>
  <si>
    <t>ДПФ "ЦКБ -СИЛА"</t>
  </si>
  <si>
    <t>Постъпления от осигурителни вноски по работодателски договори за първото полугодие на 2024 г. (хил. лв.)</t>
  </si>
  <si>
    <t>Структура на осигурителните вноски в ДПФ за първото полугодие на 2024 г.</t>
  </si>
  <si>
    <t xml:space="preserve">                                                                               ДПФ 
Показатели</t>
  </si>
  <si>
    <t xml:space="preserve">                                                            ДПФ 
Показатели</t>
  </si>
  <si>
    <t xml:space="preserve">                                                              ДПФ 
Показатели</t>
  </si>
  <si>
    <t xml:space="preserve">                                      Година, месец
  ДПФ </t>
  </si>
  <si>
    <t xml:space="preserve">                                               Година, месец  
ДПФ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</si>
</sst>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#,##0.00_ ;\-#,##0.00\ 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9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285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7" fontId="7" fillId="0" borderId="2" xfId="1" applyFont="1" applyBorder="1" applyAlignment="1">
      <alignment horizontal="lef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3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7" fillId="0" borderId="0" xfId="3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4" fontId="16" fillId="0" borderId="2" xfId="0" applyNumberFormat="1" applyFont="1" applyFill="1" applyBorder="1" applyAlignment="1">
      <alignment vertical="top" wrapText="1"/>
    </xf>
    <xf numFmtId="2" fontId="7" fillId="0" borderId="0" xfId="3" applyNumberFormat="1" applyFont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7" fillId="0" borderId="2" xfId="4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1" fontId="10" fillId="0" borderId="0" xfId="3" applyNumberFormat="1" applyFont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3" fontId="7" fillId="0" borderId="0" xfId="1" applyNumberFormat="1" applyFont="1" applyBorder="1" applyAlignment="1">
      <alignment vertical="center" wrapText="1"/>
    </xf>
    <xf numFmtId="2" fontId="5" fillId="0" borderId="0" xfId="3" applyNumberFormat="1" applyFont="1" applyFill="1" applyBorder="1" applyAlignment="1">
      <alignment horizontal="right"/>
    </xf>
    <xf numFmtId="2" fontId="7" fillId="0" borderId="0" xfId="3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0" fontId="7" fillId="0" borderId="7" xfId="0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10" fillId="0" borderId="0" xfId="3" applyNumberFormat="1" applyFont="1" applyAlignment="1">
      <alignment horizontal="right" vertical="center" wrapText="1"/>
    </xf>
    <xf numFmtId="10" fontId="10" fillId="0" borderId="0" xfId="3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16" fillId="0" borderId="0" xfId="5" applyNumberFormat="1" applyFont="1" applyFill="1" applyAlignment="1">
      <alignment horizontal="center" vertical="center" wrapText="1"/>
    </xf>
    <xf numFmtId="10" fontId="5" fillId="0" borderId="0" xfId="5" applyNumberFormat="1" applyFont="1" applyFill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 wrapText="1"/>
    </xf>
    <xf numFmtId="0" fontId="10" fillId="0" borderId="0" xfId="3" applyFont="1" applyFill="1" applyAlignment="1">
      <alignment horizontal="left" vertical="center" wrapText="1"/>
    </xf>
    <xf numFmtId="3" fontId="10" fillId="0" borderId="0" xfId="3" applyNumberFormat="1" applyFont="1" applyFill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right" wrapText="1"/>
    </xf>
    <xf numFmtId="167" fontId="5" fillId="0" borderId="2" xfId="1" applyFont="1" applyBorder="1" applyAlignment="1">
      <alignment horizontal="left" vertical="center" wrapText="1"/>
    </xf>
    <xf numFmtId="167" fontId="5" fillId="0" borderId="2" xfId="1" applyFont="1" applyFill="1" applyBorder="1" applyAlignment="1">
      <alignment horizontal="left" vertical="center" wrapText="1"/>
    </xf>
    <xf numFmtId="10" fontId="10" fillId="0" borderId="0" xfId="5" applyNumberFormat="1" applyFont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168" fontId="5" fillId="0" borderId="0" xfId="1" applyNumberFormat="1" applyFont="1" applyFill="1" applyBorder="1" applyAlignment="1">
      <alignment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0" fontId="18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2" xfId="9" quotePrefix="1" applyNumberFormat="1" applyFont="1" applyFill="1" applyBorder="1" applyAlignment="1">
      <alignment horizontal="right" vertical="center" wrapText="1" indent="1"/>
    </xf>
    <xf numFmtId="0" fontId="5" fillId="0" borderId="2" xfId="0" applyNumberFormat="1" applyFont="1" applyFill="1" applyBorder="1" applyAlignment="1">
      <alignment horizontal="center" vertical="center" wrapText="1"/>
    </xf>
    <xf numFmtId="17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/>
    <xf numFmtId="2" fontId="5" fillId="0" borderId="0" xfId="0" applyNumberFormat="1" applyFont="1" applyFill="1" applyAlignment="1"/>
    <xf numFmtId="3" fontId="10" fillId="0" borderId="0" xfId="3" applyNumberFormat="1" applyFont="1" applyFill="1" applyAlignment="1">
      <alignment horizontal="center" vertical="center" wrapText="1"/>
    </xf>
    <xf numFmtId="0" fontId="7" fillId="0" borderId="0" xfId="3" applyFont="1" applyBorder="1" applyAlignment="1">
      <alignment horizontal="center" wrapText="1"/>
    </xf>
    <xf numFmtId="3" fontId="23" fillId="0" borderId="0" xfId="0" applyNumberFormat="1" applyFont="1" applyAlignment="1">
      <alignment horizontal="right" vertical="center" wrapText="1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0" fontId="16" fillId="0" borderId="7" xfId="0" applyFont="1" applyFill="1" applyBorder="1" applyAlignment="1">
      <alignment horizontal="lef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3" fontId="5" fillId="0" borderId="2" xfId="4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3" fontId="5" fillId="0" borderId="2" xfId="3" applyNumberFormat="1" applyFont="1" applyFill="1" applyBorder="1"/>
    <xf numFmtId="3" fontId="7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/>
    </xf>
    <xf numFmtId="2" fontId="5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0" fontId="16" fillId="0" borderId="2" xfId="0" applyNumberFormat="1" applyFont="1" applyFill="1" applyBorder="1" applyAlignment="1">
      <alignment horizontal="right" vertical="center" wrapText="1"/>
    </xf>
    <xf numFmtId="174" fontId="5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68" fontId="7" fillId="0" borderId="0" xfId="1" applyNumberFormat="1" applyFont="1" applyFill="1" applyBorder="1" applyAlignment="1">
      <alignment vertical="center" wrapText="1"/>
    </xf>
    <xf numFmtId="168" fontId="7" fillId="0" borderId="0" xfId="1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3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5" fillId="0" borderId="2" xfId="9" quotePrefix="1" applyNumberFormat="1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1" fontId="5" fillId="0" borderId="2" xfId="0" quotePrefix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7" fontId="24" fillId="2" borderId="0" xfId="1" applyFont="1" applyFill="1" applyBorder="1" applyAlignment="1">
      <alignment horizontal="left" wrapText="1"/>
    </xf>
    <xf numFmtId="2" fontId="25" fillId="2" borderId="0" xfId="0" applyNumberFormat="1" applyFont="1" applyFill="1" applyBorder="1" applyAlignment="1">
      <alignment horizontal="right" vertical="center" wrapText="1"/>
    </xf>
    <xf numFmtId="0" fontId="24" fillId="2" borderId="0" xfId="3" applyFont="1" applyFill="1"/>
    <xf numFmtId="0" fontId="26" fillId="0" borderId="0" xfId="3" applyFont="1" applyFill="1" applyAlignment="1">
      <alignment horizontal="left" vertical="center" wrapText="1"/>
    </xf>
    <xf numFmtId="3" fontId="26" fillId="0" borderId="0" xfId="3" applyNumberFormat="1" applyFont="1" applyFill="1" applyAlignment="1">
      <alignment horizontal="left" vertical="center" wrapText="1"/>
    </xf>
    <xf numFmtId="0" fontId="26" fillId="0" borderId="0" xfId="3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73" fontId="26" fillId="0" borderId="0" xfId="5" applyNumberFormat="1" applyFont="1" applyFill="1" applyAlignment="1">
      <alignment horizontal="center" vertical="center" wrapText="1"/>
    </xf>
    <xf numFmtId="10" fontId="26" fillId="0" borderId="0" xfId="3" applyNumberFormat="1" applyFont="1" applyFill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3" applyFont="1" applyBorder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5" fillId="0" borderId="0" xfId="4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7" fillId="0" borderId="0" xfId="3" applyFont="1" applyBorder="1" applyAlignment="1">
      <alignment horizontal="center" wrapText="1"/>
    </xf>
    <xf numFmtId="0" fontId="7" fillId="0" borderId="3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0" xfId="3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3" fontId="26" fillId="0" borderId="0" xfId="3" applyNumberFormat="1" applyFont="1" applyFill="1" applyAlignment="1">
      <alignment horizontal="right" vertical="center" wrapText="1"/>
    </xf>
    <xf numFmtId="167" fontId="10" fillId="0" borderId="3" xfId="1" applyFont="1" applyFill="1" applyBorder="1" applyAlignment="1">
      <alignment horizontal="left" vertical="center" wrapText="1"/>
    </xf>
    <xf numFmtId="167" fontId="10" fillId="0" borderId="13" xfId="1" applyFont="1" applyFill="1" applyBorder="1" applyAlignment="1">
      <alignment horizontal="left" vertical="center" wrapText="1"/>
    </xf>
    <xf numFmtId="167" fontId="10" fillId="0" borderId="14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</cellXfs>
  <cellStyles count="19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7"/>
    <cellStyle name="Normal 2 2 3" xfId="16"/>
    <cellStyle name="Normal 2 3" xfId="14"/>
    <cellStyle name="Normal 2 4" xfId="15"/>
    <cellStyle name="Normal 3" xfId="13"/>
    <cellStyle name="Normal 3 2" xfId="18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9.9684048927846283E-2"/>
                  <c:y val="-2.34753061759260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1.1-Д'!$H$6:$H$15</c:f>
              <c:numCache>
                <c:formatCode>#,##0.00</c:formatCode>
                <c:ptCount val="10"/>
                <c:pt idx="0">
                  <c:v>21.91324405715384</c:v>
                </c:pt>
                <c:pt idx="1">
                  <c:v>7.846541655010963</c:v>
                </c:pt>
                <c:pt idx="2">
                  <c:v>17.839868601800006</c:v>
                </c:pt>
                <c:pt idx="3">
                  <c:v>33.053804812412189</c:v>
                </c:pt>
                <c:pt idx="4">
                  <c:v>7.1656401833448724</c:v>
                </c:pt>
                <c:pt idx="5">
                  <c:v>8.6443387660633828</c:v>
                </c:pt>
                <c:pt idx="6">
                  <c:v>1.1739572768316906</c:v>
                </c:pt>
                <c:pt idx="7">
                  <c:v>1.759060584134386</c:v>
                </c:pt>
                <c:pt idx="8">
                  <c:v>6.8605863222725272E-2</c:v>
                </c:pt>
                <c:pt idx="9">
                  <c:v>0.53493820002594206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2.1-Д'!$H$6:$H$15</c:f>
              <c:numCache>
                <c:formatCode>#,##0.00</c:formatCode>
                <c:ptCount val="10"/>
                <c:pt idx="0">
                  <c:v>12.393672275329646</c:v>
                </c:pt>
                <c:pt idx="1">
                  <c:v>7.244456616239467</c:v>
                </c:pt>
                <c:pt idx="2">
                  <c:v>10.972850446960607</c:v>
                </c:pt>
                <c:pt idx="3">
                  <c:v>43.29914227545941</c:v>
                </c:pt>
                <c:pt idx="4">
                  <c:v>15.057405873285695</c:v>
                </c:pt>
                <c:pt idx="5">
                  <c:v>8.3102095787322021</c:v>
                </c:pt>
                <c:pt idx="6">
                  <c:v>1.3181052339705086</c:v>
                </c:pt>
                <c:pt idx="7">
                  <c:v>1.0370688071420815</c:v>
                </c:pt>
                <c:pt idx="8">
                  <c:v>6.9183450881457262E-2</c:v>
                </c:pt>
                <c:pt idx="9">
                  <c:v>0.29790544199893049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explosion val="7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5A4-4025-BA67-8EC6718C5B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-6.1583868717547847E-2"/>
                  <c:y val="0.13586731861562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996202775583768"/>
                      <c:h val="0.22921601804850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8.7962445749090068E-2"/>
                  <c:y val="6.6781068610078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706694271911661"/>
                      <c:h val="0.143034404963338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0222787368970183"/>
                  <c:y val="-4.4512481625075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A4-4025-BA67-8EC6718C5BC1}"/>
                </c:ext>
              </c:extLst>
            </c:dLbl>
            <c:dLbl>
              <c:idx val="3"/>
              <c:layout>
                <c:manualLayout>
                  <c:x val="1.2567048560501809E-2"/>
                  <c:y val="-0.1972067450959492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3380702193036089E-2"/>
                  <c:y val="-0.1422991415413175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27313977057216"/>
                      <c:h val="0.100169204737732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0.11911489324703987"/>
                  <c:y val="-2.39643648604838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3641877495406135"/>
                  <c:y val="-2.085561639820399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 val="-0.25180923222239415"/>
                  <c:y val="-0.2273097139206203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4.1-Д'!$B$10:$B$13)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4.1-Д'!$M$6:$M$7,'Таблица № 4.1-Д'!$M$10:$M$13)</c:f>
              <c:numCache>
                <c:formatCode>#\ ##0.00_ ;\-#\ ##0.00\ </c:formatCode>
                <c:ptCount val="6"/>
                <c:pt idx="0">
                  <c:v>50.376786653417241</c:v>
                </c:pt>
                <c:pt idx="1">
                  <c:v>5.3338417637811348</c:v>
                </c:pt>
                <c:pt idx="2">
                  <c:v>23.078962178161401</c:v>
                </c:pt>
                <c:pt idx="3">
                  <c:v>19.7408989296027</c:v>
                </c:pt>
                <c:pt idx="4">
                  <c:v>0.60947863670707181</c:v>
                </c:pt>
                <c:pt idx="5">
                  <c:v>0.86003183833045804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explosion val="28"/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('Таблица №6-Д'!$M$6,'Таблица №6-Д'!$M$9,'Таблица №6-Д'!$M$12)</c:f>
              <c:numCache>
                <c:formatCode>#,##0</c:formatCode>
                <c:ptCount val="3"/>
                <c:pt idx="0">
                  <c:v>582</c:v>
                </c:pt>
                <c:pt idx="1">
                  <c:v>6</c:v>
                </c:pt>
                <c:pt idx="2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0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06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24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46"/>
  <sheetViews>
    <sheetView showGridLines="0" tabSelected="1" zoomScale="90" zoomScaleNormal="90" workbookViewId="0">
      <selection sqref="A1:H1"/>
    </sheetView>
  </sheetViews>
  <sheetFormatPr defaultColWidth="10.28515625" defaultRowHeight="15.75"/>
  <cols>
    <col min="1" max="1" width="44.7109375" style="2" customWidth="1"/>
    <col min="2" max="7" width="10.7109375" style="2" customWidth="1"/>
    <col min="8" max="16384" width="10.28515625" style="2"/>
  </cols>
  <sheetData>
    <row r="1" spans="1:8">
      <c r="A1" s="237" t="s">
        <v>47</v>
      </c>
      <c r="B1" s="237"/>
      <c r="C1" s="237"/>
      <c r="D1" s="237"/>
      <c r="E1" s="237"/>
      <c r="F1" s="237"/>
      <c r="G1" s="237"/>
      <c r="H1" s="237"/>
    </row>
    <row r="2" spans="1:8">
      <c r="A2" s="1"/>
      <c r="B2" s="3"/>
      <c r="C2" s="94"/>
      <c r="D2" s="94"/>
      <c r="F2" s="94"/>
      <c r="G2" s="94"/>
    </row>
    <row r="3" spans="1:8" s="1" customFormat="1">
      <c r="A3" s="283" t="s">
        <v>102</v>
      </c>
      <c r="B3" s="4">
        <v>2023</v>
      </c>
      <c r="C3" s="234">
        <v>2024</v>
      </c>
      <c r="D3" s="235"/>
      <c r="E3" s="235"/>
      <c r="F3" s="235"/>
      <c r="G3" s="235"/>
      <c r="H3" s="236"/>
    </row>
    <row r="4" spans="1:8" s="1" customFormat="1" ht="21.75" customHeight="1">
      <c r="A4" s="284"/>
      <c r="B4" s="4">
        <v>12</v>
      </c>
      <c r="C4" s="95">
        <v>1</v>
      </c>
      <c r="D4" s="95">
        <v>2</v>
      </c>
      <c r="E4" s="107">
        <v>3</v>
      </c>
      <c r="F4" s="95">
        <v>4</v>
      </c>
      <c r="G4" s="95">
        <v>5</v>
      </c>
      <c r="H4" s="107">
        <v>6</v>
      </c>
    </row>
    <row r="5" spans="1:8" s="8" customFormat="1">
      <c r="A5" s="137" t="s">
        <v>0</v>
      </c>
      <c r="B5" s="190">
        <v>141174</v>
      </c>
      <c r="C5" s="190">
        <v>141017</v>
      </c>
      <c r="D5" s="190">
        <v>140890</v>
      </c>
      <c r="E5" s="190">
        <v>140789</v>
      </c>
      <c r="F5" s="190">
        <v>140680</v>
      </c>
      <c r="G5" s="190">
        <v>140542</v>
      </c>
      <c r="H5" s="190">
        <v>140220</v>
      </c>
    </row>
    <row r="6" spans="1:8" s="8" customFormat="1">
      <c r="A6" s="137" t="s">
        <v>1</v>
      </c>
      <c r="B6" s="190">
        <v>50218</v>
      </c>
      <c r="C6" s="190">
        <v>50232</v>
      </c>
      <c r="D6" s="190">
        <v>50187</v>
      </c>
      <c r="E6" s="190">
        <v>50213</v>
      </c>
      <c r="F6" s="190">
        <v>50200</v>
      </c>
      <c r="G6" s="190">
        <v>50202</v>
      </c>
      <c r="H6" s="190">
        <v>50209</v>
      </c>
    </row>
    <row r="7" spans="1:8" s="8" customFormat="1">
      <c r="A7" s="137" t="s">
        <v>11</v>
      </c>
      <c r="B7" s="190">
        <v>116806</v>
      </c>
      <c r="C7" s="190">
        <v>116468</v>
      </c>
      <c r="D7" s="190">
        <v>116093</v>
      </c>
      <c r="E7" s="190">
        <v>115639</v>
      </c>
      <c r="F7" s="190">
        <v>115183</v>
      </c>
      <c r="G7" s="190">
        <v>114704</v>
      </c>
      <c r="H7" s="190">
        <v>114155</v>
      </c>
    </row>
    <row r="8" spans="1:8" s="8" customFormat="1">
      <c r="A8" s="137" t="s">
        <v>2</v>
      </c>
      <c r="B8" s="190">
        <v>210780</v>
      </c>
      <c r="C8" s="190">
        <v>210728</v>
      </c>
      <c r="D8" s="190">
        <v>210728</v>
      </c>
      <c r="E8" s="190">
        <v>211083</v>
      </c>
      <c r="F8" s="190">
        <v>211254</v>
      </c>
      <c r="G8" s="190">
        <v>211370</v>
      </c>
      <c r="H8" s="190">
        <v>211507</v>
      </c>
    </row>
    <row r="9" spans="1:8" s="8" customFormat="1">
      <c r="A9" s="137" t="s">
        <v>74</v>
      </c>
      <c r="B9" s="190">
        <v>45812</v>
      </c>
      <c r="C9" s="190">
        <v>45807</v>
      </c>
      <c r="D9" s="190">
        <v>45810</v>
      </c>
      <c r="E9" s="190">
        <v>45777</v>
      </c>
      <c r="F9" s="190">
        <v>45784</v>
      </c>
      <c r="G9" s="190">
        <v>45820</v>
      </c>
      <c r="H9" s="190">
        <v>45852</v>
      </c>
    </row>
    <row r="10" spans="1:8" s="8" customFormat="1">
      <c r="A10" s="137" t="s">
        <v>8</v>
      </c>
      <c r="B10" s="190">
        <v>55537</v>
      </c>
      <c r="C10" s="190">
        <v>55491</v>
      </c>
      <c r="D10" s="190">
        <v>55476</v>
      </c>
      <c r="E10" s="190">
        <v>55463</v>
      </c>
      <c r="F10" s="190">
        <v>55456</v>
      </c>
      <c r="G10" s="190">
        <v>55411</v>
      </c>
      <c r="H10" s="190">
        <v>55314</v>
      </c>
    </row>
    <row r="11" spans="1:8" s="8" customFormat="1">
      <c r="A11" s="137" t="s">
        <v>48</v>
      </c>
      <c r="B11" s="190">
        <v>7375</v>
      </c>
      <c r="C11" s="190">
        <v>7427</v>
      </c>
      <c r="D11" s="190">
        <v>7450</v>
      </c>
      <c r="E11" s="190">
        <v>7460</v>
      </c>
      <c r="F11" s="190">
        <v>7486</v>
      </c>
      <c r="G11" s="190">
        <v>7489</v>
      </c>
      <c r="H11" s="190">
        <v>7512</v>
      </c>
    </row>
    <row r="12" spans="1:8" s="8" customFormat="1">
      <c r="A12" s="137" t="s">
        <v>26</v>
      </c>
      <c r="B12" s="190">
        <v>11222</v>
      </c>
      <c r="C12" s="190">
        <v>11229</v>
      </c>
      <c r="D12" s="190">
        <v>11220</v>
      </c>
      <c r="E12" s="190">
        <v>11243</v>
      </c>
      <c r="F12" s="190">
        <v>11248</v>
      </c>
      <c r="G12" s="190">
        <v>11256</v>
      </c>
      <c r="H12" s="190">
        <v>11256</v>
      </c>
    </row>
    <row r="13" spans="1:8" s="8" customFormat="1" ht="31.5">
      <c r="A13" s="137" t="s">
        <v>62</v>
      </c>
      <c r="B13" s="190">
        <v>438</v>
      </c>
      <c r="C13" s="190">
        <v>439</v>
      </c>
      <c r="D13" s="190">
        <v>440</v>
      </c>
      <c r="E13" s="190">
        <v>440</v>
      </c>
      <c r="F13" s="190">
        <v>440</v>
      </c>
      <c r="G13" s="190">
        <v>438</v>
      </c>
      <c r="H13" s="190">
        <v>439</v>
      </c>
    </row>
    <row r="14" spans="1:8" s="8" customFormat="1" ht="18" customHeight="1">
      <c r="A14" s="134" t="s">
        <v>75</v>
      </c>
      <c r="B14" s="191">
        <v>3097</v>
      </c>
      <c r="C14" s="190">
        <v>3144</v>
      </c>
      <c r="D14" s="190">
        <v>3256</v>
      </c>
      <c r="E14" s="190">
        <v>3345</v>
      </c>
      <c r="F14" s="190">
        <v>3393</v>
      </c>
      <c r="G14" s="190">
        <v>3436</v>
      </c>
      <c r="H14" s="190">
        <v>3423</v>
      </c>
    </row>
    <row r="15" spans="1:8" s="8" customFormat="1" ht="21" customHeight="1">
      <c r="A15" s="138" t="s">
        <v>6</v>
      </c>
      <c r="B15" s="190">
        <v>642459</v>
      </c>
      <c r="C15" s="190">
        <f>+SUM(C5:C14)</f>
        <v>641982</v>
      </c>
      <c r="D15" s="190">
        <f t="shared" ref="D15:H15" si="0">+SUM(D5:D14)</f>
        <v>641550</v>
      </c>
      <c r="E15" s="190">
        <f t="shared" si="0"/>
        <v>641452</v>
      </c>
      <c r="F15" s="190">
        <f t="shared" si="0"/>
        <v>641124</v>
      </c>
      <c r="G15" s="190">
        <f t="shared" si="0"/>
        <v>640668</v>
      </c>
      <c r="H15" s="190">
        <f t="shared" si="0"/>
        <v>639887</v>
      </c>
    </row>
    <row r="16" spans="1:8" s="8" customFormat="1">
      <c r="A16" s="55"/>
      <c r="B16" s="99"/>
      <c r="C16" s="99"/>
      <c r="D16" s="99"/>
      <c r="F16" s="99"/>
      <c r="G16" s="99"/>
    </row>
    <row r="17" spans="1:8">
      <c r="A17" s="103"/>
    </row>
    <row r="18" spans="1:8">
      <c r="A18" s="233"/>
      <c r="B18" s="233"/>
      <c r="C18" s="233"/>
      <c r="D18" s="233"/>
    </row>
    <row r="19" spans="1:8">
      <c r="B19" s="123"/>
      <c r="C19" s="123"/>
      <c r="D19" s="123"/>
      <c r="E19" s="123"/>
      <c r="F19" s="123"/>
      <c r="G19" s="123"/>
    </row>
    <row r="20" spans="1:8">
      <c r="B20" s="123"/>
      <c r="C20" s="123"/>
      <c r="D20" s="123"/>
      <c r="E20" s="123"/>
      <c r="F20" s="123"/>
      <c r="G20" s="123"/>
      <c r="H20" s="123"/>
    </row>
    <row r="21" spans="1:8">
      <c r="B21" s="123"/>
      <c r="C21" s="123"/>
      <c r="D21" s="123"/>
      <c r="E21" s="123"/>
      <c r="F21" s="123"/>
      <c r="G21" s="123"/>
      <c r="H21" s="123"/>
    </row>
    <row r="22" spans="1:8">
      <c r="B22" s="123"/>
      <c r="C22" s="123"/>
      <c r="D22" s="123"/>
      <c r="E22" s="123"/>
      <c r="F22" s="123"/>
      <c r="G22" s="123"/>
      <c r="H22" s="123"/>
    </row>
    <row r="23" spans="1:8">
      <c r="B23" s="123"/>
      <c r="C23" s="123"/>
      <c r="D23" s="123"/>
      <c r="E23" s="123"/>
      <c r="F23" s="123"/>
      <c r="G23" s="123"/>
      <c r="H23" s="123"/>
    </row>
    <row r="24" spans="1:8">
      <c r="B24" s="123"/>
      <c r="C24" s="123"/>
      <c r="D24" s="123"/>
      <c r="E24" s="123"/>
      <c r="F24" s="123"/>
      <c r="G24" s="123"/>
      <c r="H24" s="123"/>
    </row>
    <row r="25" spans="1:8">
      <c r="B25" s="123"/>
      <c r="C25" s="123"/>
      <c r="D25" s="123"/>
      <c r="E25" s="123"/>
      <c r="F25" s="123"/>
      <c r="G25" s="123"/>
      <c r="H25" s="123"/>
    </row>
    <row r="26" spans="1:8">
      <c r="B26" s="123"/>
      <c r="C26" s="123"/>
      <c r="D26" s="123"/>
      <c r="E26" s="123"/>
      <c r="F26" s="123"/>
      <c r="G26" s="123"/>
      <c r="H26" s="123"/>
    </row>
    <row r="27" spans="1:8">
      <c r="B27" s="123"/>
      <c r="C27" s="123"/>
      <c r="D27" s="123"/>
      <c r="E27" s="123"/>
      <c r="F27" s="123"/>
      <c r="G27" s="123"/>
      <c r="H27" s="123"/>
    </row>
    <row r="28" spans="1:8">
      <c r="B28" s="123"/>
      <c r="C28" s="123"/>
      <c r="D28" s="123"/>
      <c r="E28" s="123"/>
      <c r="F28" s="123"/>
      <c r="G28" s="123"/>
      <c r="H28" s="123"/>
    </row>
    <row r="29" spans="1:8">
      <c r="B29" s="123"/>
      <c r="C29" s="123"/>
      <c r="D29" s="123"/>
      <c r="E29" s="123"/>
      <c r="F29" s="123"/>
      <c r="G29" s="123"/>
      <c r="H29" s="123"/>
    </row>
    <row r="30" spans="1:8">
      <c r="B30" s="123"/>
      <c r="C30" s="123"/>
      <c r="D30" s="123"/>
      <c r="E30" s="123"/>
      <c r="F30" s="123"/>
      <c r="G30" s="123"/>
      <c r="H30" s="123"/>
    </row>
    <row r="31" spans="1:8">
      <c r="B31" s="123"/>
      <c r="C31" s="123"/>
      <c r="D31" s="123"/>
      <c r="E31" s="123"/>
      <c r="F31" s="123"/>
      <c r="G31" s="123"/>
    </row>
    <row r="34" spans="2:8">
      <c r="B34" s="123"/>
      <c r="C34" s="123"/>
      <c r="D34" s="123"/>
      <c r="E34" s="123"/>
      <c r="F34" s="123"/>
      <c r="G34" s="123"/>
      <c r="H34" s="123"/>
    </row>
    <row r="35" spans="2:8">
      <c r="B35" s="123"/>
      <c r="C35" s="123"/>
      <c r="D35" s="123"/>
      <c r="E35" s="123"/>
      <c r="F35" s="123"/>
      <c r="G35" s="123"/>
      <c r="H35" s="123"/>
    </row>
    <row r="36" spans="2:8">
      <c r="B36" s="123"/>
      <c r="C36" s="123"/>
      <c r="D36" s="123"/>
      <c r="E36" s="123"/>
      <c r="F36" s="123"/>
      <c r="G36" s="123"/>
      <c r="H36" s="123"/>
    </row>
    <row r="37" spans="2:8">
      <c r="B37" s="123"/>
      <c r="C37" s="123"/>
      <c r="D37" s="123"/>
      <c r="E37" s="123"/>
      <c r="F37" s="123"/>
      <c r="G37" s="123"/>
      <c r="H37" s="123"/>
    </row>
    <row r="38" spans="2:8">
      <c r="B38" s="123"/>
      <c r="C38" s="123"/>
      <c r="D38" s="123"/>
      <c r="E38" s="123"/>
      <c r="F38" s="123"/>
      <c r="G38" s="123"/>
      <c r="H38" s="123"/>
    </row>
    <row r="39" spans="2:8">
      <c r="B39" s="123"/>
      <c r="C39" s="123"/>
      <c r="D39" s="123"/>
      <c r="E39" s="123"/>
      <c r="F39" s="123"/>
      <c r="G39" s="123"/>
      <c r="H39" s="123"/>
    </row>
    <row r="40" spans="2:8">
      <c r="B40" s="123"/>
      <c r="C40" s="123"/>
      <c r="D40" s="123"/>
      <c r="E40" s="123"/>
      <c r="F40" s="123"/>
      <c r="G40" s="123"/>
      <c r="H40" s="123"/>
    </row>
    <row r="41" spans="2:8">
      <c r="B41" s="123"/>
      <c r="C41" s="123"/>
      <c r="D41" s="123"/>
      <c r="E41" s="123"/>
      <c r="F41" s="123"/>
      <c r="G41" s="123"/>
      <c r="H41" s="123"/>
    </row>
    <row r="42" spans="2:8">
      <c r="B42" s="123"/>
      <c r="C42" s="123"/>
      <c r="D42" s="123"/>
      <c r="E42" s="123"/>
      <c r="F42" s="123"/>
      <c r="G42" s="123"/>
      <c r="H42" s="123"/>
    </row>
    <row r="43" spans="2:8">
      <c r="B43" s="123"/>
      <c r="C43" s="123"/>
      <c r="D43" s="123"/>
      <c r="E43" s="123"/>
      <c r="F43" s="123"/>
      <c r="G43" s="123"/>
      <c r="H43" s="123"/>
    </row>
    <row r="44" spans="2:8">
      <c r="B44" s="123"/>
      <c r="C44" s="123"/>
      <c r="D44" s="123"/>
      <c r="E44" s="123"/>
      <c r="F44" s="123"/>
      <c r="G44" s="123"/>
      <c r="H44" s="123"/>
    </row>
    <row r="45" spans="2:8">
      <c r="B45" s="123"/>
      <c r="C45" s="123"/>
      <c r="D45" s="123"/>
      <c r="E45" s="123"/>
      <c r="F45" s="123"/>
      <c r="G45" s="123"/>
      <c r="H45" s="123"/>
    </row>
    <row r="46" spans="2:8">
      <c r="B46" s="123"/>
    </row>
  </sheetData>
  <mergeCells count="4">
    <mergeCell ref="A18:D18"/>
    <mergeCell ref="A3:A4"/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3"/>
  <sheetViews>
    <sheetView showGridLines="0" zoomScaleNormal="75" workbookViewId="0">
      <selection sqref="A1:H1"/>
    </sheetView>
  </sheetViews>
  <sheetFormatPr defaultRowHeight="14.25" customHeight="1"/>
  <cols>
    <col min="1" max="1" width="40.7109375" style="12" customWidth="1"/>
    <col min="2" max="2" width="10.7109375" style="12" customWidth="1"/>
    <col min="3" max="4" width="10.7109375" style="11" customWidth="1"/>
    <col min="5" max="5" width="10.42578125" style="12" customWidth="1"/>
    <col min="6" max="7" width="10.7109375" style="11" customWidth="1"/>
    <col min="8" max="16384" width="9.140625" style="12"/>
  </cols>
  <sheetData>
    <row r="1" spans="1:8" ht="33.75" customHeight="1">
      <c r="A1" s="247" t="s">
        <v>65</v>
      </c>
      <c r="B1" s="247"/>
      <c r="C1" s="247"/>
      <c r="D1" s="247"/>
      <c r="E1" s="247"/>
      <c r="F1" s="247"/>
      <c r="G1" s="247"/>
      <c r="H1" s="247"/>
    </row>
    <row r="2" spans="1:8" ht="8.25" customHeight="1">
      <c r="A2" s="11"/>
      <c r="B2" s="32"/>
      <c r="C2" s="32"/>
      <c r="D2" s="32"/>
      <c r="F2" s="32"/>
      <c r="G2" s="32"/>
    </row>
    <row r="3" spans="1:8" ht="13.5" customHeight="1">
      <c r="A3" s="13"/>
      <c r="B3" s="13"/>
      <c r="C3" s="14"/>
      <c r="D3" s="14"/>
      <c r="E3" s="113"/>
      <c r="F3" s="108"/>
      <c r="G3" s="108"/>
      <c r="H3" s="118" t="s">
        <v>41</v>
      </c>
    </row>
    <row r="4" spans="1:8" s="15" customFormat="1" ht="21" customHeight="1">
      <c r="A4" s="252" t="s">
        <v>10</v>
      </c>
      <c r="B4" s="4">
        <v>2023</v>
      </c>
      <c r="C4" s="234">
        <v>2024</v>
      </c>
      <c r="D4" s="235"/>
      <c r="E4" s="235"/>
      <c r="F4" s="235"/>
      <c r="G4" s="235"/>
      <c r="H4" s="236"/>
    </row>
    <row r="5" spans="1:8" s="15" customFormat="1" ht="21" customHeight="1">
      <c r="A5" s="252"/>
      <c r="B5" s="4">
        <v>12</v>
      </c>
      <c r="C5" s="95">
        <v>1</v>
      </c>
      <c r="D5" s="95">
        <v>2</v>
      </c>
      <c r="E5" s="121">
        <v>3</v>
      </c>
      <c r="F5" s="95">
        <v>4</v>
      </c>
      <c r="G5" s="121">
        <v>5</v>
      </c>
      <c r="H5" s="95">
        <v>6</v>
      </c>
    </row>
    <row r="6" spans="1:8" ht="21" customHeight="1">
      <c r="A6" s="7" t="s">
        <v>0</v>
      </c>
      <c r="B6" s="207">
        <v>1250.5135506538031</v>
      </c>
      <c r="C6" s="207">
        <f>+'Таблица № 2-Д'!C6/'Таблица № 1-Д'!C5*1000</f>
        <v>1255.8414942879228</v>
      </c>
      <c r="D6" s="207">
        <f>+'Таблица № 2-Д'!D6/'Таблица № 1-Д'!D5*1000</f>
        <v>1267.5633472922138</v>
      </c>
      <c r="E6" s="207">
        <f>+'Таблица № 2-Д'!E6/'Таблица № 1-Д'!E5*1000</f>
        <v>1286.4002159259603</v>
      </c>
      <c r="F6" s="207">
        <f>+'Таблица № 2-Д'!F6/'Таблица № 1-Д'!F5*1000</f>
        <v>1274.3957918680692</v>
      </c>
      <c r="G6" s="207">
        <f>+'Таблица № 2-Д'!G6/'Таблица № 1-Д'!G5*1000</f>
        <v>1289.8208364759289</v>
      </c>
      <c r="H6" s="207">
        <f>+'Таблица № 2-Д'!H6/'Таблица № 1-Д'!H5*1000</f>
        <v>1294.1877050349451</v>
      </c>
    </row>
    <row r="7" spans="1:8" ht="21" customHeight="1">
      <c r="A7" s="7" t="s">
        <v>1</v>
      </c>
      <c r="B7" s="207">
        <v>2084.2327452307936</v>
      </c>
      <c r="C7" s="207">
        <f>+'Таблица № 2-Д'!C7/'Таблица № 1-Д'!C6*1000</f>
        <v>2066.6109253065774</v>
      </c>
      <c r="D7" s="207">
        <f>+'Таблица № 2-Д'!D7/'Таблица № 1-Д'!D6*1000</f>
        <v>2097.0570067945882</v>
      </c>
      <c r="E7" s="207">
        <f>+'Таблица № 2-Д'!E7/'Таблица № 1-Д'!E6*1000</f>
        <v>2052.0781470933821</v>
      </c>
      <c r="F7" s="207">
        <f>+'Таблица № 2-Д'!F7/'Таблица № 1-Д'!F6*1000</f>
        <v>2079.3227091633466</v>
      </c>
      <c r="G7" s="207">
        <f>+'Таблица № 2-Д'!G7/'Таблица № 1-Д'!G6*1000</f>
        <v>2104.0197601689179</v>
      </c>
      <c r="H7" s="207">
        <f>+'Таблица № 2-Д'!H7/'Таблица № 1-Д'!H6*1000</f>
        <v>2112.6690433985941</v>
      </c>
    </row>
    <row r="8" spans="1:8" ht="21" customHeight="1">
      <c r="A8" s="7" t="s">
        <v>11</v>
      </c>
      <c r="B8" s="207">
        <v>1352.8928308477305</v>
      </c>
      <c r="C8" s="207">
        <f>+'Таблица № 2-Д'!C8/'Таблица № 1-Д'!C7*1000</f>
        <v>1367.5859463543634</v>
      </c>
      <c r="D8" s="207">
        <f>+'Таблица № 2-Д'!D8/'Таблица № 1-Д'!D7*1000</f>
        <v>1375.8882964519826</v>
      </c>
      <c r="E8" s="207">
        <f>+'Таблица № 2-Д'!E8/'Таблица № 1-Д'!E7*1000</f>
        <v>1398.5420143723138</v>
      </c>
      <c r="F8" s="207">
        <f>+'Таблица № 2-Д'!F8/'Таблица № 1-Д'!F7*1000</f>
        <v>1379.0576734413933</v>
      </c>
      <c r="G8" s="207">
        <f>+'Таблица № 2-Д'!G8/'Таблица № 1-Д'!G7*1000</f>
        <v>1398.434230715581</v>
      </c>
      <c r="H8" s="207">
        <f>+'Таблица № 2-Д'!H8/'Таблица № 1-Д'!H7*1000</f>
        <v>1407.4460163812362</v>
      </c>
    </row>
    <row r="9" spans="1:8" ht="21" customHeight="1">
      <c r="A9" s="7" t="s">
        <v>2</v>
      </c>
      <c r="B9" s="207">
        <v>2927.8204763260273</v>
      </c>
      <c r="C9" s="207">
        <f>+'Таблица № 2-Д'!C9/'Таблица № 1-Д'!C8*1000</f>
        <v>2934.4652822595949</v>
      </c>
      <c r="D9" s="207">
        <f>+'Таблица № 2-Д'!D9/'Таблица № 1-Д'!D8*1000</f>
        <v>2950.5713526441668</v>
      </c>
      <c r="E9" s="207">
        <f>+'Таблица № 2-Д'!E9/'Таблица № 1-Д'!E8*1000</f>
        <v>2993.1306642410805</v>
      </c>
      <c r="F9" s="207">
        <f>+'Таблица № 2-Д'!F9/'Таблица № 1-Д'!F8*1000</f>
        <v>2943.8543175513837</v>
      </c>
      <c r="G9" s="207">
        <f>+'Таблица № 2-Д'!G9/'Таблица № 1-Д'!G8*1000</f>
        <v>2984.3449874627431</v>
      </c>
      <c r="H9" s="207">
        <f>+'Таблица № 2-Д'!H9/'Таблица № 1-Д'!H8*1000</f>
        <v>2997.5178126492269</v>
      </c>
    </row>
    <row r="10" spans="1:8" ht="21" customHeight="1">
      <c r="A10" s="7" t="s">
        <v>74</v>
      </c>
      <c r="B10" s="207">
        <v>4549.2447393695975</v>
      </c>
      <c r="C10" s="207">
        <f>+'Таблица № 2-Д'!C10/'Таблица № 1-Д'!C9*1000</f>
        <v>4592.1584037374196</v>
      </c>
      <c r="D10" s="207">
        <f>+'Таблица № 2-Д'!D10/'Таблица № 1-Д'!D9*1000</f>
        <v>4654.857018118315</v>
      </c>
      <c r="E10" s="207">
        <f>+'Таблица № 2-Д'!E10/'Таблица № 1-Д'!E9*1000</f>
        <v>4759.7920353015706</v>
      </c>
      <c r="F10" s="207">
        <f>+'Таблица № 2-Д'!F10/'Таблица № 1-Д'!F9*1000</f>
        <v>4683.0333741044906</v>
      </c>
      <c r="G10" s="207">
        <f>+'Таблица № 2-Д'!G10/'Таблица № 1-Д'!G9*1000</f>
        <v>4771.9554779572245</v>
      </c>
      <c r="H10" s="207">
        <f>+'Таблица № 2-Д'!H10/'Таблица № 1-Д'!H9*1000</f>
        <v>4808.3834947221494</v>
      </c>
    </row>
    <row r="11" spans="1:8" ht="21" customHeight="1">
      <c r="A11" s="7" t="s">
        <v>8</v>
      </c>
      <c r="B11" s="207">
        <v>2119.8840412697841</v>
      </c>
      <c r="C11" s="207">
        <f>+'Таблица № 2-Д'!C11/'Таблица № 1-Д'!C10*1000</f>
        <v>2124.2904254744012</v>
      </c>
      <c r="D11" s="207">
        <f>+'Таблица № 2-Д'!D11/'Таблица № 1-Д'!D10*1000</f>
        <v>2133.3008868699976</v>
      </c>
      <c r="E11" s="207">
        <f>+'Таблица № 2-Д'!E11/'Таблица № 1-Д'!E10*1000</f>
        <v>2156.4827001784975</v>
      </c>
      <c r="F11" s="207">
        <f>+'Таблица № 2-Д'!F11/'Таблица № 1-Д'!F10*1000</f>
        <v>2172.3889209463359</v>
      </c>
      <c r="G11" s="207">
        <f>+'Таблица № 2-Д'!G11/'Таблица № 1-Д'!G10*1000</f>
        <v>2180.2349713955709</v>
      </c>
      <c r="H11" s="207">
        <f>+'Таблица № 2-Д'!H11/'Таблица № 1-Д'!H10*1000</f>
        <v>2199.8047510575989</v>
      </c>
    </row>
    <row r="12" spans="1:8" ht="21" customHeight="1">
      <c r="A12" s="7" t="s">
        <v>48</v>
      </c>
      <c r="B12" s="207">
        <v>2333.8305084745762</v>
      </c>
      <c r="C12" s="207">
        <f>+'Таблица № 2-Д'!C12/'Таблица № 1-Д'!C11*1000</f>
        <v>2395.7183250302946</v>
      </c>
      <c r="D12" s="207">
        <f>+'Таблица № 2-Д'!D12/'Таблица № 1-Д'!D11*1000</f>
        <v>2462.6845637583892</v>
      </c>
      <c r="E12" s="207">
        <f>+'Таблица № 2-Д'!E12/'Таблица № 1-Д'!E11*1000</f>
        <v>2487.6675603217159</v>
      </c>
      <c r="F12" s="207">
        <f>+'Таблица № 2-Д'!F12/'Таблица № 1-Д'!F11*1000</f>
        <v>2490.91637723751</v>
      </c>
      <c r="G12" s="207">
        <f>+'Таблица № 2-Д'!G12/'Таблица № 1-Д'!G11*1000</f>
        <v>2523.1673120576847</v>
      </c>
      <c r="H12" s="207">
        <f>+'Таблица № 2-Д'!H12/'Таблица № 1-Д'!H11*1000</f>
        <v>2569.2225772097977</v>
      </c>
    </row>
    <row r="13" spans="1:8" ht="21" customHeight="1">
      <c r="A13" s="7" t="s">
        <v>26</v>
      </c>
      <c r="B13" s="207">
        <v>1254.5891997861345</v>
      </c>
      <c r="C13" s="207">
        <f>+'Таблица № 2-Д'!C13/'Таблица № 1-Д'!C12*1000</f>
        <v>1259.595689731944</v>
      </c>
      <c r="D13" s="207">
        <f>+'Таблица № 2-Д'!D13/'Таблица № 1-Д'!D12*1000</f>
        <v>1280.837789661319</v>
      </c>
      <c r="E13" s="207">
        <f>+'Таблица № 2-Д'!E13/'Таблица № 1-Д'!E12*1000</f>
        <v>1303.1219425420261</v>
      </c>
      <c r="F13" s="207">
        <f>+'Таблица № 2-Д'!F13/'Таблица № 1-Д'!F12*1000</f>
        <v>1300.9423897581794</v>
      </c>
      <c r="G13" s="207">
        <f>+'Таблица № 2-Д'!G13/'Таблица № 1-Д'!G12*1000</f>
        <v>1316.453447050462</v>
      </c>
      <c r="H13" s="207">
        <f>+'Таблица № 2-Д'!H13/'Таблица № 1-Д'!H12*1000</f>
        <v>1349.0582800284292</v>
      </c>
    </row>
    <row r="14" spans="1:8" ht="31.5">
      <c r="A14" s="7" t="s">
        <v>62</v>
      </c>
      <c r="B14" s="207">
        <v>2251.1415525114153</v>
      </c>
      <c r="C14" s="207">
        <f>+'Таблица № 2-Д'!C14/'Таблица № 1-Д'!C13*1000</f>
        <v>2284.7380410022779</v>
      </c>
      <c r="D14" s="207">
        <f>+'Таблица № 2-Д'!D14/'Таблица № 1-Д'!D13*1000</f>
        <v>2318.1818181818185</v>
      </c>
      <c r="E14" s="207">
        <f>+'Таблица № 2-Д'!E14/'Таблица № 1-Д'!E13*1000</f>
        <v>2331.818181818182</v>
      </c>
      <c r="F14" s="207">
        <f>+'Таблица № 2-Д'!F14/'Таблица № 1-Д'!F13*1000</f>
        <v>2309.090909090909</v>
      </c>
      <c r="G14" s="207">
        <f>+'Таблица № 2-Д'!G14/'Таблица № 1-Д'!G13*1000</f>
        <v>2305.9360730593608</v>
      </c>
      <c r="H14" s="207">
        <f>+'Таблица № 2-Д'!H14/'Таблица № 1-Д'!H13*1000</f>
        <v>2307.51708428246</v>
      </c>
    </row>
    <row r="15" spans="1:8" ht="15.75" customHeight="1">
      <c r="A15" s="114" t="s">
        <v>75</v>
      </c>
      <c r="B15" s="207">
        <v>986.43848886018725</v>
      </c>
      <c r="C15" s="207">
        <f>+'Таблица № 2-Д'!C15/'Таблица № 1-Д'!C14*1000</f>
        <v>1078.2442748091603</v>
      </c>
      <c r="D15" s="207">
        <f>+'Таблица № 2-Д'!D15/'Таблица № 1-Д'!D14*1000</f>
        <v>1113.6363636363635</v>
      </c>
      <c r="E15" s="207">
        <f>+'Таблица № 2-Д'!E15/'Таблица № 1-Д'!E14*1000</f>
        <v>1152.4663677130045</v>
      </c>
      <c r="F15" s="207">
        <f>+'Таблица № 2-Д'!F15/'Таблица № 1-Д'!F14*1000</f>
        <v>1167.6982021809608</v>
      </c>
      <c r="G15" s="207">
        <f>+'Таблица № 2-Д'!G15/'Таблица № 1-Д'!G14*1000</f>
        <v>1233.9930151338765</v>
      </c>
      <c r="H15" s="207">
        <f>+'Таблица № 2-Д'!H15/'Таблица № 1-Д'!H14*1000</f>
        <v>1274.3207712532867</v>
      </c>
    </row>
    <row r="16" spans="1:8" ht="21" customHeight="1">
      <c r="A16" s="132" t="s">
        <v>14</v>
      </c>
      <c r="B16" s="207">
        <v>2206.8832407982454</v>
      </c>
      <c r="C16" s="207">
        <f>+'Таблица № 2-Д'!C16/'Таблица № 1-Д'!C15*1000</f>
        <v>2216.7615291394463</v>
      </c>
      <c r="D16" s="207">
        <f>+'Таблица № 2-Д'!D16/'Таблица № 1-Д'!D15*1000</f>
        <v>2235.6495986283221</v>
      </c>
      <c r="E16" s="207">
        <f>+'Таблица № 2-Д'!E16/'Таблица № 1-Д'!E15*1000</f>
        <v>2265.5802772459979</v>
      </c>
      <c r="F16" s="207">
        <f>+'Таблица № 2-Д'!F16/'Таблица № 1-Д'!F15*1000</f>
        <v>2242.2292723404521</v>
      </c>
      <c r="G16" s="207">
        <f>+'Таблица № 2-Д'!G16/'Таблица № 1-Д'!G15*1000</f>
        <v>2273.4567669994444</v>
      </c>
      <c r="H16" s="207">
        <f>+'Таблица № 2-Д'!H16/'Таблица № 1-Д'!H15*1000</f>
        <v>2288.2524570744522</v>
      </c>
    </row>
    <row r="17" spans="1:8" ht="11.25" customHeight="1">
      <c r="B17" s="208"/>
      <c r="C17" s="209"/>
      <c r="D17" s="209"/>
      <c r="E17" s="208"/>
      <c r="F17" s="209"/>
      <c r="G17" s="209"/>
      <c r="H17" s="208"/>
    </row>
    <row r="18" spans="1:8" ht="14.25" customHeight="1">
      <c r="A18" s="102" t="s">
        <v>55</v>
      </c>
    </row>
    <row r="19" spans="1:8" ht="72.75" customHeight="1">
      <c r="A19" s="269" t="s">
        <v>66</v>
      </c>
      <c r="B19" s="269"/>
      <c r="C19" s="269"/>
      <c r="D19" s="269"/>
      <c r="E19" s="269"/>
      <c r="F19" s="269"/>
      <c r="G19" s="269"/>
      <c r="H19" s="269"/>
    </row>
    <row r="22" spans="1:8" ht="14.25" customHeight="1">
      <c r="C22" s="12"/>
      <c r="D22" s="12"/>
      <c r="F22" s="12"/>
      <c r="G22" s="12"/>
    </row>
    <row r="23" spans="1:8" ht="14.25" customHeight="1">
      <c r="C23" s="12"/>
      <c r="D23" s="12"/>
      <c r="F23" s="12"/>
      <c r="G23" s="12"/>
    </row>
    <row r="24" spans="1:8" ht="14.25" customHeight="1">
      <c r="C24" s="12"/>
      <c r="D24" s="12"/>
      <c r="F24" s="12"/>
      <c r="G24" s="12"/>
    </row>
    <row r="25" spans="1:8" ht="14.25" customHeight="1">
      <c r="C25" s="12"/>
      <c r="D25" s="12"/>
      <c r="F25" s="12"/>
      <c r="G25" s="12"/>
    </row>
    <row r="26" spans="1:8" ht="14.25" customHeight="1">
      <c r="C26" s="12"/>
      <c r="D26" s="12"/>
      <c r="F26" s="12"/>
      <c r="G26" s="12"/>
    </row>
    <row r="27" spans="1:8" ht="14.25" customHeight="1">
      <c r="C27" s="12"/>
      <c r="D27" s="12"/>
      <c r="F27" s="12"/>
      <c r="G27" s="12"/>
    </row>
    <row r="28" spans="1:8" ht="14.25" customHeight="1">
      <c r="C28" s="12"/>
      <c r="D28" s="12"/>
      <c r="F28" s="12"/>
      <c r="G28" s="12"/>
    </row>
    <row r="29" spans="1:8" ht="14.25" customHeight="1">
      <c r="C29" s="12"/>
      <c r="D29" s="12"/>
      <c r="F29" s="12"/>
      <c r="G29" s="12"/>
    </row>
    <row r="30" spans="1:8" ht="14.25" customHeight="1">
      <c r="C30" s="12"/>
      <c r="D30" s="12"/>
      <c r="F30" s="12"/>
      <c r="G30" s="12"/>
    </row>
    <row r="31" spans="1:8" ht="14.25" customHeight="1">
      <c r="C31" s="12"/>
      <c r="D31" s="12"/>
      <c r="F31" s="12"/>
      <c r="G31" s="12"/>
    </row>
    <row r="32" spans="1:8" ht="14.25" customHeight="1">
      <c r="C32" s="12"/>
      <c r="D32" s="12"/>
      <c r="F32" s="12"/>
      <c r="G32" s="12"/>
    </row>
    <row r="33" spans="3:7" ht="14.25" customHeight="1">
      <c r="C33" s="12"/>
      <c r="D33" s="12"/>
      <c r="F33" s="12"/>
      <c r="G33" s="12"/>
    </row>
  </sheetData>
  <mergeCells count="4">
    <mergeCell ref="A4:A5"/>
    <mergeCell ref="C4:H4"/>
    <mergeCell ref="A1:H1"/>
    <mergeCell ref="A19:H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0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2" customWidth="1"/>
    <col min="2" max="2" width="35.42578125" style="130" customWidth="1"/>
    <col min="3" max="3" width="10.7109375" style="142" customWidth="1"/>
    <col min="4" max="4" width="12.42578125" style="142" customWidth="1"/>
    <col min="5" max="5" width="10.42578125" style="142" customWidth="1"/>
    <col min="6" max="6" width="11.5703125" style="142" bestFit="1" customWidth="1"/>
    <col min="7" max="7" width="12.5703125" style="142" bestFit="1" customWidth="1"/>
    <col min="8" max="8" width="12.140625" style="142" customWidth="1"/>
    <col min="9" max="9" width="9.140625" style="142" bestFit="1" customWidth="1"/>
    <col min="10" max="10" width="11.7109375" style="142" bestFit="1" customWidth="1"/>
    <col min="11" max="11" width="16.28515625" style="142" bestFit="1" customWidth="1"/>
    <col min="12" max="12" width="12.7109375" style="142" customWidth="1"/>
    <col min="13" max="13" width="13.28515625" style="142" customWidth="1"/>
    <col min="14" max="14" width="11.42578125" style="142" customWidth="1"/>
    <col min="15" max="15" width="12.7109375" style="142" bestFit="1" customWidth="1"/>
    <col min="16" max="16" width="14" style="142" bestFit="1" customWidth="1"/>
    <col min="17" max="16384" width="10.28515625" style="142"/>
  </cols>
  <sheetData>
    <row r="1" spans="1:27">
      <c r="B1" s="270" t="s">
        <v>89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27" ht="6" customHeight="1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27">
      <c r="I3" s="271" t="s">
        <v>29</v>
      </c>
      <c r="J3" s="271"/>
      <c r="K3" s="271"/>
      <c r="L3" s="271"/>
      <c r="M3" s="272"/>
    </row>
    <row r="4" spans="1:27" ht="54" customHeight="1">
      <c r="A4" s="279" t="s">
        <v>100</v>
      </c>
      <c r="B4" s="280"/>
      <c r="C4" s="82" t="s">
        <v>0</v>
      </c>
      <c r="D4" s="82" t="s">
        <v>1</v>
      </c>
      <c r="E4" s="82" t="s">
        <v>16</v>
      </c>
      <c r="F4" s="82" t="s">
        <v>17</v>
      </c>
      <c r="G4" s="82" t="s">
        <v>74</v>
      </c>
      <c r="H4" s="82" t="s">
        <v>8</v>
      </c>
      <c r="I4" s="81" t="s">
        <v>48</v>
      </c>
      <c r="J4" s="81" t="s">
        <v>26</v>
      </c>
      <c r="K4" s="83" t="s">
        <v>63</v>
      </c>
      <c r="L4" s="83" t="s">
        <v>75</v>
      </c>
      <c r="M4" s="88" t="s">
        <v>6</v>
      </c>
    </row>
    <row r="5" spans="1:27">
      <c r="A5" s="135"/>
      <c r="B5" s="126" t="s">
        <v>18</v>
      </c>
      <c r="C5" s="210">
        <v>642</v>
      </c>
      <c r="D5" s="210">
        <v>25</v>
      </c>
      <c r="E5" s="210">
        <v>20</v>
      </c>
      <c r="F5" s="210">
        <v>76</v>
      </c>
      <c r="G5" s="210">
        <v>6</v>
      </c>
      <c r="H5" s="210">
        <v>54</v>
      </c>
      <c r="I5" s="211">
        <v>0</v>
      </c>
      <c r="J5" s="211">
        <v>0</v>
      </c>
      <c r="K5" s="211">
        <v>0</v>
      </c>
      <c r="L5" s="211">
        <v>0</v>
      </c>
      <c r="M5" s="212">
        <f>+SUM(C5:L5)</f>
        <v>823</v>
      </c>
      <c r="N5" s="125"/>
      <c r="O5" s="178"/>
      <c r="P5" s="178"/>
    </row>
    <row r="6" spans="1:27" s="141" customFormat="1">
      <c r="A6" s="135">
        <v>1</v>
      </c>
      <c r="B6" s="126" t="s">
        <v>19</v>
      </c>
      <c r="C6" s="210">
        <v>404</v>
      </c>
      <c r="D6" s="210">
        <v>24</v>
      </c>
      <c r="E6" s="210">
        <v>19</v>
      </c>
      <c r="F6" s="210">
        <v>75</v>
      </c>
      <c r="G6" s="210">
        <v>6</v>
      </c>
      <c r="H6" s="210">
        <v>54</v>
      </c>
      <c r="I6" s="211">
        <v>0</v>
      </c>
      <c r="J6" s="211">
        <v>0</v>
      </c>
      <c r="K6" s="211">
        <v>0</v>
      </c>
      <c r="L6" s="211">
        <v>0</v>
      </c>
      <c r="M6" s="212">
        <f t="shared" ref="M6:M14" si="0">+SUM(C6:L6)</f>
        <v>582</v>
      </c>
      <c r="N6" s="128"/>
      <c r="O6" s="128"/>
      <c r="P6" s="128"/>
    </row>
    <row r="7" spans="1:27">
      <c r="A7" s="135">
        <v>1.1000000000000001</v>
      </c>
      <c r="B7" s="126" t="s">
        <v>20</v>
      </c>
      <c r="C7" s="210">
        <v>355</v>
      </c>
      <c r="D7" s="210">
        <v>2</v>
      </c>
      <c r="E7" s="211">
        <v>5</v>
      </c>
      <c r="F7" s="211">
        <v>13</v>
      </c>
      <c r="G7" s="211">
        <v>0</v>
      </c>
      <c r="H7" s="210">
        <v>7</v>
      </c>
      <c r="I7" s="211">
        <v>0</v>
      </c>
      <c r="J7" s="211">
        <v>0</v>
      </c>
      <c r="K7" s="211">
        <v>0</v>
      </c>
      <c r="L7" s="211">
        <v>0</v>
      </c>
      <c r="M7" s="212">
        <f t="shared" si="0"/>
        <v>382</v>
      </c>
      <c r="N7" s="127"/>
    </row>
    <row r="8" spans="1:27">
      <c r="A8" s="135">
        <v>1.2</v>
      </c>
      <c r="B8" s="126" t="s">
        <v>21</v>
      </c>
      <c r="C8" s="210">
        <v>49</v>
      </c>
      <c r="D8" s="210">
        <v>22</v>
      </c>
      <c r="E8" s="210">
        <v>14</v>
      </c>
      <c r="F8" s="210">
        <v>62</v>
      </c>
      <c r="G8" s="210">
        <v>6</v>
      </c>
      <c r="H8" s="210">
        <v>47</v>
      </c>
      <c r="I8" s="211">
        <v>0</v>
      </c>
      <c r="J8" s="211">
        <v>0</v>
      </c>
      <c r="K8" s="211">
        <v>0</v>
      </c>
      <c r="L8" s="211">
        <v>0</v>
      </c>
      <c r="M8" s="212">
        <f t="shared" si="0"/>
        <v>200</v>
      </c>
      <c r="N8" s="127"/>
    </row>
    <row r="9" spans="1:27" s="141" customFormat="1">
      <c r="A9" s="135">
        <v>2</v>
      </c>
      <c r="B9" s="126" t="s">
        <v>22</v>
      </c>
      <c r="C9" s="210">
        <v>6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2">
        <f t="shared" si="0"/>
        <v>6</v>
      </c>
      <c r="N9" s="128"/>
    </row>
    <row r="10" spans="1:27">
      <c r="A10" s="135">
        <v>2.1</v>
      </c>
      <c r="B10" s="126" t="s">
        <v>20</v>
      </c>
      <c r="C10" s="210">
        <v>6</v>
      </c>
      <c r="D10" s="211">
        <v>0</v>
      </c>
      <c r="E10" s="211">
        <v>0</v>
      </c>
      <c r="F10" s="211">
        <v>0</v>
      </c>
      <c r="G10" s="211">
        <v>0</v>
      </c>
      <c r="H10" s="211">
        <v>0</v>
      </c>
      <c r="I10" s="211">
        <v>0</v>
      </c>
      <c r="J10" s="211">
        <v>0</v>
      </c>
      <c r="K10" s="211">
        <v>0</v>
      </c>
      <c r="L10" s="211">
        <v>0</v>
      </c>
      <c r="M10" s="212">
        <f t="shared" si="0"/>
        <v>6</v>
      </c>
      <c r="N10" s="127"/>
    </row>
    <row r="11" spans="1:27">
      <c r="A11" s="135">
        <v>2.2000000000000002</v>
      </c>
      <c r="B11" s="126" t="s">
        <v>21</v>
      </c>
      <c r="C11" s="203">
        <v>0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1">
        <v>0</v>
      </c>
      <c r="M11" s="212">
        <f t="shared" si="0"/>
        <v>0</v>
      </c>
      <c r="N11" s="127"/>
    </row>
    <row r="12" spans="1:27" s="141" customFormat="1">
      <c r="A12" s="135">
        <v>3</v>
      </c>
      <c r="B12" s="126" t="s">
        <v>23</v>
      </c>
      <c r="C12" s="210">
        <v>233</v>
      </c>
      <c r="D12" s="203">
        <v>1</v>
      </c>
      <c r="E12" s="203">
        <v>1</v>
      </c>
      <c r="F12" s="211">
        <v>1</v>
      </c>
      <c r="G12" s="211">
        <v>0</v>
      </c>
      <c r="H12" s="211">
        <v>0</v>
      </c>
      <c r="I12" s="211">
        <v>0</v>
      </c>
      <c r="J12" s="211">
        <v>0</v>
      </c>
      <c r="K12" s="211">
        <v>0</v>
      </c>
      <c r="L12" s="211">
        <v>0</v>
      </c>
      <c r="M12" s="212">
        <f t="shared" si="0"/>
        <v>236</v>
      </c>
      <c r="N12" s="128"/>
    </row>
    <row r="13" spans="1:27">
      <c r="A13" s="135">
        <v>3.1</v>
      </c>
      <c r="B13" s="126" t="s">
        <v>20</v>
      </c>
      <c r="C13" s="210">
        <v>233</v>
      </c>
      <c r="D13" s="211">
        <v>0</v>
      </c>
      <c r="E13" s="211">
        <v>0</v>
      </c>
      <c r="F13" s="211">
        <v>0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0</v>
      </c>
      <c r="M13" s="212">
        <f t="shared" si="0"/>
        <v>233</v>
      </c>
      <c r="N13" s="129"/>
    </row>
    <row r="14" spans="1:27">
      <c r="A14" s="135">
        <v>3.2</v>
      </c>
      <c r="B14" s="126" t="s">
        <v>21</v>
      </c>
      <c r="C14" s="211">
        <v>0</v>
      </c>
      <c r="D14" s="203">
        <v>1</v>
      </c>
      <c r="E14" s="211">
        <v>1</v>
      </c>
      <c r="F14" s="211">
        <v>1</v>
      </c>
      <c r="G14" s="211">
        <v>0</v>
      </c>
      <c r="H14" s="211">
        <v>0</v>
      </c>
      <c r="I14" s="211">
        <v>0</v>
      </c>
      <c r="J14" s="211">
        <v>0</v>
      </c>
      <c r="K14" s="211">
        <v>0</v>
      </c>
      <c r="L14" s="211">
        <v>0</v>
      </c>
      <c r="M14" s="212">
        <f t="shared" si="0"/>
        <v>3</v>
      </c>
      <c r="N14" s="129"/>
    </row>
    <row r="15" spans="1:27">
      <c r="C15" s="98"/>
      <c r="D15" s="98"/>
      <c r="E15" s="98"/>
      <c r="F15" s="98"/>
      <c r="G15" s="98"/>
      <c r="H15" s="98"/>
      <c r="J15" s="98"/>
      <c r="K15" s="98"/>
      <c r="L15" s="98"/>
    </row>
    <row r="16" spans="1:27">
      <c r="B16" s="224"/>
      <c r="C16" s="225"/>
      <c r="D16" s="225"/>
      <c r="E16" s="225"/>
      <c r="F16" s="225"/>
      <c r="G16" s="225"/>
      <c r="H16" s="225"/>
      <c r="I16" s="131"/>
      <c r="J16" s="131"/>
      <c r="K16" s="131"/>
      <c r="L16" s="131"/>
      <c r="M16" s="131"/>
      <c r="O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</row>
    <row r="17" spans="2:27">
      <c r="B17" s="224"/>
      <c r="C17" s="225"/>
      <c r="D17" s="225"/>
      <c r="E17" s="225"/>
      <c r="F17" s="225"/>
      <c r="G17" s="225"/>
      <c r="H17" s="225"/>
      <c r="I17" s="131"/>
      <c r="J17" s="131"/>
      <c r="K17" s="131"/>
      <c r="L17" s="131"/>
      <c r="M17" s="131"/>
      <c r="O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</row>
    <row r="18" spans="2:27" s="232" customFormat="1">
      <c r="B18" s="227"/>
      <c r="C18" s="228"/>
      <c r="D18" s="229"/>
      <c r="E18" s="229"/>
      <c r="F18" s="230"/>
    </row>
    <row r="19" spans="2:27" s="230" customFormat="1">
      <c r="B19" s="227"/>
      <c r="C19" s="228"/>
      <c r="D19" s="229"/>
      <c r="E19" s="229"/>
    </row>
    <row r="20" spans="2:27" s="230" customFormat="1">
      <c r="B20" s="231"/>
      <c r="C20" s="228"/>
      <c r="D20" s="229"/>
      <c r="E20" s="229"/>
    </row>
    <row r="21" spans="2:27" s="226" customFormat="1">
      <c r="B21" s="224"/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</row>
    <row r="22" spans="2:27" s="226" customFormat="1">
      <c r="B22" s="224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</row>
    <row r="23" spans="2:27" s="226" customFormat="1">
      <c r="B23" s="224"/>
    </row>
    <row r="24" spans="2:27" s="226" customFormat="1">
      <c r="B24" s="224"/>
    </row>
    <row r="25" spans="2:27" s="226" customFormat="1">
      <c r="B25" s="224"/>
      <c r="M25" s="277"/>
    </row>
    <row r="26" spans="2:27" s="226" customFormat="1">
      <c r="B26" s="224"/>
    </row>
    <row r="27" spans="2:27" s="226" customFormat="1">
      <c r="B27" s="224"/>
    </row>
    <row r="28" spans="2:27" s="226" customFormat="1">
      <c r="B28" s="224"/>
    </row>
    <row r="29" spans="2:27" s="226" customFormat="1">
      <c r="B29" s="224"/>
    </row>
    <row r="30" spans="2:27" s="226" customFormat="1">
      <c r="B30" s="224"/>
    </row>
    <row r="31" spans="2:27" s="226" customFormat="1">
      <c r="B31" s="224"/>
    </row>
    <row r="32" spans="2:27" s="226" customFormat="1">
      <c r="B32" s="224"/>
    </row>
    <row r="33" spans="2:2" s="226" customFormat="1">
      <c r="B33" s="224"/>
    </row>
    <row r="34" spans="2:2" s="226" customFormat="1">
      <c r="B34" s="224"/>
    </row>
    <row r="35" spans="2:2" s="226" customFormat="1">
      <c r="B35" s="224"/>
    </row>
    <row r="36" spans="2:2" s="226" customFormat="1">
      <c r="B36" s="224"/>
    </row>
    <row r="37" spans="2:2" s="226" customFormat="1">
      <c r="B37" s="224"/>
    </row>
    <row r="38" spans="2:2" s="226" customFormat="1">
      <c r="B38" s="224"/>
    </row>
    <row r="39" spans="2:2" s="226" customFormat="1">
      <c r="B39" s="224"/>
    </row>
    <row r="40" spans="2:2" s="226" customFormat="1">
      <c r="B40" s="224"/>
    </row>
  </sheetData>
  <mergeCells count="3">
    <mergeCell ref="B1:M1"/>
    <mergeCell ref="I3:M3"/>
    <mergeCell ref="A4:B4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4" customWidth="1"/>
    <col min="2" max="2" width="10.7109375" style="43" bestFit="1" customWidth="1"/>
    <col min="3" max="3" width="12.42578125" style="43" bestFit="1" customWidth="1"/>
    <col min="4" max="4" width="10.42578125" style="43" bestFit="1" customWidth="1"/>
    <col min="5" max="5" width="11.5703125" style="43" bestFit="1" customWidth="1"/>
    <col min="6" max="6" width="12.5703125" style="43" bestFit="1" customWidth="1"/>
    <col min="7" max="7" width="10.28515625" style="43" bestFit="1" customWidth="1"/>
    <col min="8" max="8" width="9.140625" style="43" bestFit="1" customWidth="1"/>
    <col min="9" max="9" width="11.7109375" style="43" bestFit="1" customWidth="1"/>
    <col min="10" max="10" width="16.28515625" style="43" bestFit="1" customWidth="1"/>
    <col min="11" max="11" width="12.5703125" style="43" customWidth="1"/>
    <col min="12" max="12" width="13.5703125" style="43" customWidth="1"/>
    <col min="13" max="13" width="13.85546875" style="43" bestFit="1" customWidth="1"/>
    <col min="14" max="14" width="10.28515625" style="43"/>
    <col min="15" max="15" width="14" style="43" bestFit="1" customWidth="1"/>
    <col min="16" max="16384" width="10.28515625" style="43"/>
  </cols>
  <sheetData>
    <row r="1" spans="1:15" ht="21" customHeight="1">
      <c r="A1" s="273" t="s">
        <v>84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5" ht="7.5" customHeight="1">
      <c r="A2" s="43"/>
    </row>
    <row r="3" spans="1:15">
      <c r="I3" s="274" t="s">
        <v>40</v>
      </c>
      <c r="J3" s="274"/>
      <c r="K3" s="274"/>
      <c r="L3" s="274"/>
    </row>
    <row r="4" spans="1:15" ht="57.75" customHeight="1">
      <c r="A4" s="278" t="s">
        <v>99</v>
      </c>
      <c r="B4" s="80" t="s">
        <v>0</v>
      </c>
      <c r="C4" s="80" t="s">
        <v>1</v>
      </c>
      <c r="D4" s="80" t="s">
        <v>16</v>
      </c>
      <c r="E4" s="80" t="s">
        <v>17</v>
      </c>
      <c r="F4" s="82" t="s">
        <v>74</v>
      </c>
      <c r="G4" s="80" t="s">
        <v>8</v>
      </c>
      <c r="H4" s="81" t="s">
        <v>48</v>
      </c>
      <c r="I4" s="81" t="s">
        <v>26</v>
      </c>
      <c r="J4" s="83" t="s">
        <v>63</v>
      </c>
      <c r="K4" s="83" t="s">
        <v>75</v>
      </c>
      <c r="L4" s="41" t="s">
        <v>6</v>
      </c>
    </row>
    <row r="5" spans="1:15">
      <c r="A5" s="47" t="s">
        <v>24</v>
      </c>
      <c r="B5" s="213">
        <v>99</v>
      </c>
      <c r="C5" s="213">
        <v>60</v>
      </c>
      <c r="D5" s="213">
        <v>37</v>
      </c>
      <c r="E5" s="213">
        <v>361</v>
      </c>
      <c r="F5" s="213">
        <v>11</v>
      </c>
      <c r="G5" s="213">
        <v>42</v>
      </c>
      <c r="H5" s="215">
        <v>0</v>
      </c>
      <c r="I5" s="215">
        <v>0</v>
      </c>
      <c r="J5" s="215">
        <v>0</v>
      </c>
      <c r="K5" s="215">
        <v>0</v>
      </c>
      <c r="L5" s="214">
        <f>+SUM(B5:K5)</f>
        <v>610</v>
      </c>
      <c r="M5" s="46"/>
      <c r="N5" s="109"/>
      <c r="O5" s="139"/>
    </row>
    <row r="6" spans="1:15" ht="47.25">
      <c r="A6" s="47" t="s">
        <v>60</v>
      </c>
      <c r="B6" s="213">
        <v>3892</v>
      </c>
      <c r="C6" s="213">
        <v>2680</v>
      </c>
      <c r="D6" s="213">
        <v>3913</v>
      </c>
      <c r="E6" s="213">
        <v>18384</v>
      </c>
      <c r="F6" s="213">
        <v>1845</v>
      </c>
      <c r="G6" s="213">
        <v>2547</v>
      </c>
      <c r="H6" s="213">
        <v>282</v>
      </c>
      <c r="I6" s="213">
        <v>351</v>
      </c>
      <c r="J6" s="213">
        <v>28</v>
      </c>
      <c r="K6" s="213">
        <v>222</v>
      </c>
      <c r="L6" s="214">
        <f t="shared" ref="L6:L9" si="0">+SUM(B6:K6)</f>
        <v>34144</v>
      </c>
      <c r="M6" s="46"/>
      <c r="N6" s="109"/>
      <c r="O6" s="139"/>
    </row>
    <row r="7" spans="1:15">
      <c r="A7" s="47" t="s">
        <v>61</v>
      </c>
      <c r="B7" s="213">
        <v>935</v>
      </c>
      <c r="C7" s="213">
        <v>540</v>
      </c>
      <c r="D7" s="213">
        <v>4745</v>
      </c>
      <c r="E7" s="213">
        <v>5091</v>
      </c>
      <c r="F7" s="213">
        <v>1648</v>
      </c>
      <c r="G7" s="213">
        <v>662</v>
      </c>
      <c r="H7" s="215">
        <v>0</v>
      </c>
      <c r="I7" s="213">
        <v>45</v>
      </c>
      <c r="J7" s="213">
        <v>5</v>
      </c>
      <c r="K7" s="215">
        <v>0</v>
      </c>
      <c r="L7" s="214">
        <f t="shared" si="0"/>
        <v>13671</v>
      </c>
      <c r="M7" s="46"/>
      <c r="N7" s="109"/>
      <c r="O7" s="139"/>
    </row>
    <row r="8" spans="1:15" ht="31.5">
      <c r="A8" s="47" t="s">
        <v>72</v>
      </c>
      <c r="B8" s="213">
        <v>331</v>
      </c>
      <c r="C8" s="213">
        <v>212</v>
      </c>
      <c r="D8" s="213">
        <v>656</v>
      </c>
      <c r="E8" s="213">
        <v>2052</v>
      </c>
      <c r="F8" s="213">
        <v>427</v>
      </c>
      <c r="G8" s="213">
        <v>282</v>
      </c>
      <c r="H8" s="213">
        <v>12</v>
      </c>
      <c r="I8" s="213">
        <v>7</v>
      </c>
      <c r="J8" s="213">
        <v>21</v>
      </c>
      <c r="K8" s="215">
        <v>0</v>
      </c>
      <c r="L8" s="214">
        <f t="shared" si="0"/>
        <v>4000</v>
      </c>
      <c r="M8" s="46"/>
      <c r="N8" s="109"/>
      <c r="O8" s="139"/>
    </row>
    <row r="9" spans="1:15" ht="31.5">
      <c r="A9" s="47" t="s">
        <v>73</v>
      </c>
      <c r="B9" s="215">
        <v>0</v>
      </c>
      <c r="C9" s="215">
        <v>0</v>
      </c>
      <c r="D9" s="215">
        <v>0</v>
      </c>
      <c r="E9" s="215">
        <v>0</v>
      </c>
      <c r="F9" s="215">
        <v>0</v>
      </c>
      <c r="G9" s="215">
        <v>0</v>
      </c>
      <c r="H9" s="215">
        <v>0</v>
      </c>
      <c r="I9" s="215">
        <v>0</v>
      </c>
      <c r="J9" s="215">
        <v>0</v>
      </c>
      <c r="K9" s="215">
        <v>0</v>
      </c>
      <c r="L9" s="215">
        <f t="shared" si="0"/>
        <v>0</v>
      </c>
      <c r="M9" s="46"/>
      <c r="N9" s="109"/>
      <c r="O9" s="139"/>
    </row>
    <row r="10" spans="1:15">
      <c r="A10" s="48" t="s">
        <v>6</v>
      </c>
      <c r="B10" s="214">
        <f>+SUM(B5:B9)</f>
        <v>5257</v>
      </c>
      <c r="C10" s="214">
        <f t="shared" ref="C10:L10" si="1">+SUM(C5:C9)</f>
        <v>3492</v>
      </c>
      <c r="D10" s="214">
        <f t="shared" si="1"/>
        <v>9351</v>
      </c>
      <c r="E10" s="214">
        <f t="shared" si="1"/>
        <v>25888</v>
      </c>
      <c r="F10" s="214">
        <f t="shared" si="1"/>
        <v>3931</v>
      </c>
      <c r="G10" s="214">
        <f t="shared" si="1"/>
        <v>3533</v>
      </c>
      <c r="H10" s="214">
        <f t="shared" si="1"/>
        <v>294</v>
      </c>
      <c r="I10" s="214">
        <f t="shared" si="1"/>
        <v>403</v>
      </c>
      <c r="J10" s="214">
        <f t="shared" si="1"/>
        <v>54</v>
      </c>
      <c r="K10" s="214">
        <f t="shared" si="1"/>
        <v>222</v>
      </c>
      <c r="L10" s="214">
        <f t="shared" si="1"/>
        <v>52425</v>
      </c>
      <c r="M10" s="110"/>
      <c r="N10" s="109"/>
      <c r="O10" s="139"/>
    </row>
    <row r="11" spans="1:15" ht="9.75" customHeight="1"/>
    <row r="15" spans="1:15"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</row>
    <row r="16" spans="1:15"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</row>
    <row r="17" spans="2:13"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</row>
    <row r="18" spans="2:13"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</row>
    <row r="19" spans="2:13"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2:13"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activeCell="B3" sqref="B3"/>
    </sheetView>
  </sheetViews>
  <sheetFormatPr defaultRowHeight="15.75"/>
  <cols>
    <col min="1" max="1" width="3.5703125" style="33" customWidth="1"/>
    <col min="2" max="2" width="51.42578125" style="34" customWidth="1"/>
    <col min="3" max="10" width="12.5703125" style="27" customWidth="1"/>
    <col min="11" max="11" width="15.42578125" style="27" customWidth="1"/>
    <col min="12" max="13" width="12.5703125" style="27" customWidth="1"/>
    <col min="14" max="14" width="9.7109375" style="27" bestFit="1" customWidth="1"/>
    <col min="15" max="15" width="17.85546875" style="28" bestFit="1" customWidth="1"/>
    <col min="16" max="16" width="32.42578125" style="28" bestFit="1" customWidth="1"/>
    <col min="17" max="17" width="11.5703125" style="27" bestFit="1" customWidth="1"/>
    <col min="18" max="18" width="13.28515625" style="27" bestFit="1" customWidth="1"/>
    <col min="19" max="19" width="15.7109375" style="27" bestFit="1" customWidth="1"/>
    <col min="20" max="20" width="11.5703125" style="27" bestFit="1" customWidth="1"/>
    <col min="21" max="21" width="15.7109375" style="27" bestFit="1" customWidth="1"/>
    <col min="22" max="16384" width="9.140625" style="27"/>
  </cols>
  <sheetData>
    <row r="1" spans="1:16">
      <c r="A1" s="243" t="s">
        <v>33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6">
      <c r="A2" s="37"/>
      <c r="B2" s="37"/>
      <c r="C2" s="37"/>
      <c r="D2" s="37"/>
      <c r="E2" s="37"/>
      <c r="F2" s="37"/>
      <c r="G2" s="37"/>
      <c r="H2" s="38"/>
      <c r="I2" s="39"/>
      <c r="J2" s="60"/>
      <c r="K2" s="60"/>
      <c r="L2" s="60"/>
      <c r="M2" s="14"/>
    </row>
    <row r="3" spans="1:16" s="29" customFormat="1" ht="56.25" customHeight="1">
      <c r="A3" s="40" t="s">
        <v>7</v>
      </c>
      <c r="B3" s="278" t="s">
        <v>98</v>
      </c>
      <c r="C3" s="82" t="s">
        <v>0</v>
      </c>
      <c r="D3" s="82" t="s">
        <v>1</v>
      </c>
      <c r="E3" s="82" t="s">
        <v>16</v>
      </c>
      <c r="F3" s="82" t="s">
        <v>2</v>
      </c>
      <c r="G3" s="82" t="s">
        <v>74</v>
      </c>
      <c r="H3" s="82" t="s">
        <v>8</v>
      </c>
      <c r="I3" s="83" t="s">
        <v>48</v>
      </c>
      <c r="J3" s="83" t="s">
        <v>26</v>
      </c>
      <c r="K3" s="83" t="s">
        <v>63</v>
      </c>
      <c r="L3" s="83" t="s">
        <v>75</v>
      </c>
      <c r="M3" s="41" t="s">
        <v>6</v>
      </c>
      <c r="O3" s="30"/>
      <c r="P3" s="30"/>
    </row>
    <row r="4" spans="1:16" s="29" customFormat="1" ht="31.5">
      <c r="A4" s="122">
        <v>1</v>
      </c>
      <c r="B4" s="105" t="s">
        <v>85</v>
      </c>
      <c r="C4" s="193">
        <v>127135</v>
      </c>
      <c r="D4" s="193">
        <v>37365</v>
      </c>
      <c r="E4" s="193">
        <v>16220</v>
      </c>
      <c r="F4" s="193">
        <v>134224</v>
      </c>
      <c r="G4" s="193">
        <v>32720</v>
      </c>
      <c r="H4" s="193">
        <v>44044</v>
      </c>
      <c r="I4" s="193">
        <v>6560</v>
      </c>
      <c r="J4" s="193">
        <v>11142</v>
      </c>
      <c r="K4" s="193">
        <v>237</v>
      </c>
      <c r="L4" s="193">
        <v>1695</v>
      </c>
      <c r="M4" s="193">
        <f>+SUM(C4:L4)</f>
        <v>411342</v>
      </c>
      <c r="O4" s="30"/>
      <c r="P4" s="30"/>
    </row>
    <row r="5" spans="1:16" ht="32.25" customHeight="1">
      <c r="A5" s="122">
        <v>2</v>
      </c>
      <c r="B5" s="105" t="s">
        <v>86</v>
      </c>
      <c r="C5" s="216">
        <v>141424.33300000001</v>
      </c>
      <c r="D5" s="216">
        <v>62331.114000000001</v>
      </c>
      <c r="E5" s="216">
        <v>21479.951000000001</v>
      </c>
      <c r="F5" s="216">
        <v>270099.71399999998</v>
      </c>
      <c r="G5" s="216">
        <v>95539.932000000001</v>
      </c>
      <c r="H5" s="216">
        <v>89761.462</v>
      </c>
      <c r="I5" s="216">
        <v>18269.728999999999</v>
      </c>
      <c r="J5" s="216">
        <v>14862.353999999999</v>
      </c>
      <c r="K5" s="216">
        <v>418.983</v>
      </c>
      <c r="L5" s="216">
        <v>456.30799999999999</v>
      </c>
      <c r="M5" s="193">
        <f t="shared" ref="M5:M6" si="0">+SUM(C5:L5)</f>
        <v>714643.88000000012</v>
      </c>
      <c r="N5" s="31"/>
    </row>
    <row r="6" spans="1:16" s="64" customFormat="1" ht="47.25">
      <c r="A6" s="122">
        <v>3</v>
      </c>
      <c r="B6" s="105" t="s">
        <v>96</v>
      </c>
      <c r="C6" s="216">
        <v>3129.8249999999998</v>
      </c>
      <c r="D6" s="216">
        <v>2234.3609999999999</v>
      </c>
      <c r="E6" s="216">
        <v>183.45500000000001</v>
      </c>
      <c r="F6" s="216">
        <v>6095.14</v>
      </c>
      <c r="G6" s="216">
        <v>2837.1370000000002</v>
      </c>
      <c r="H6" s="216">
        <v>1135.941</v>
      </c>
      <c r="I6" s="216">
        <v>696.09199999999998</v>
      </c>
      <c r="J6" s="216">
        <v>617.18499999999995</v>
      </c>
      <c r="K6" s="216">
        <v>5.0999999999999996</v>
      </c>
      <c r="L6" s="216">
        <v>9.9030000000000005</v>
      </c>
      <c r="M6" s="193">
        <f t="shared" si="0"/>
        <v>16944.138999999999</v>
      </c>
      <c r="N6" s="71"/>
      <c r="O6" s="65"/>
      <c r="P6" s="65"/>
    </row>
    <row r="7" spans="1:16">
      <c r="A7" s="31"/>
      <c r="B7" s="28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O7" s="27"/>
      <c r="P7" s="27"/>
    </row>
    <row r="8" spans="1:16"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50"/>
      <c r="O8" s="50"/>
    </row>
    <row r="9" spans="1:16">
      <c r="C9" s="61"/>
      <c r="D9" s="61"/>
      <c r="E9" s="61"/>
      <c r="F9" s="61"/>
      <c r="G9" s="61"/>
      <c r="H9" s="61"/>
      <c r="I9" s="61"/>
      <c r="J9" s="61"/>
      <c r="K9" s="61"/>
      <c r="L9" s="61"/>
      <c r="M9" s="84"/>
    </row>
    <row r="10" spans="1:16"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6"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</row>
    <row r="12" spans="1:16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61"/>
    </row>
    <row r="13" spans="1:16"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</row>
    <row r="14" spans="1:16">
      <c r="M14" s="50"/>
    </row>
    <row r="15" spans="1:16">
      <c r="M15" s="50"/>
    </row>
    <row r="16" spans="1:16">
      <c r="M16" s="50"/>
    </row>
    <row r="17" spans="13:13">
      <c r="M17" s="50"/>
    </row>
    <row r="18" spans="13:13">
      <c r="M18" s="50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3" customWidth="1"/>
    <col min="2" max="2" width="72.140625" style="34" customWidth="1"/>
    <col min="3" max="3" width="18.42578125" style="27" customWidth="1"/>
    <col min="4" max="16384" width="9.140625" style="27"/>
  </cols>
  <sheetData>
    <row r="1" spans="1:3" s="64" customFormat="1" ht="15.75" customHeight="1">
      <c r="A1" s="243" t="s">
        <v>97</v>
      </c>
      <c r="B1" s="243"/>
      <c r="C1" s="243"/>
    </row>
    <row r="2" spans="1:3" s="64" customFormat="1" ht="10.5" customHeight="1">
      <c r="A2" s="36"/>
      <c r="B2" s="36"/>
      <c r="C2" s="36"/>
    </row>
    <row r="3" spans="1:3" s="64" customFormat="1" ht="14.25" customHeight="1">
      <c r="A3" s="37"/>
      <c r="B3" s="37"/>
      <c r="C3" s="66" t="s">
        <v>34</v>
      </c>
    </row>
    <row r="4" spans="1:3" s="69" customFormat="1" ht="46.5" customHeight="1">
      <c r="A4" s="67" t="s">
        <v>7</v>
      </c>
      <c r="B4" s="68" t="s">
        <v>5</v>
      </c>
      <c r="C4" s="58" t="s">
        <v>35</v>
      </c>
    </row>
    <row r="5" spans="1:3" s="75" customFormat="1" ht="15.75">
      <c r="A5" s="73" t="s">
        <v>49</v>
      </c>
      <c r="B5" s="74" t="s">
        <v>52</v>
      </c>
      <c r="C5" s="100">
        <v>100</v>
      </c>
    </row>
    <row r="6" spans="1:3" s="69" customFormat="1" ht="15.75">
      <c r="A6" s="42">
        <v>1</v>
      </c>
      <c r="B6" s="70" t="s">
        <v>36</v>
      </c>
      <c r="C6" s="111">
        <v>69.158233209804692</v>
      </c>
    </row>
    <row r="7" spans="1:3" s="64" customFormat="1" ht="15.75">
      <c r="A7" s="42">
        <v>2</v>
      </c>
      <c r="B7" s="70" t="s">
        <v>37</v>
      </c>
      <c r="C7" s="111">
        <v>29.472348748812998</v>
      </c>
    </row>
    <row r="8" spans="1:3" s="64" customFormat="1" ht="15.75">
      <c r="A8" s="42">
        <v>3</v>
      </c>
      <c r="B8" s="72" t="s">
        <v>38</v>
      </c>
      <c r="C8" s="136">
        <v>1.3694180413822901</v>
      </c>
    </row>
    <row r="9" spans="1:3" s="59" customFormat="1" ht="15" customHeight="1">
      <c r="A9" s="76" t="s">
        <v>32</v>
      </c>
      <c r="B9" s="77" t="s">
        <v>53</v>
      </c>
      <c r="C9" s="100">
        <v>100</v>
      </c>
    </row>
    <row r="10" spans="1:3" ht="15.75">
      <c r="A10" s="78">
        <v>1</v>
      </c>
      <c r="B10" s="79" t="s">
        <v>50</v>
      </c>
      <c r="C10" s="111">
        <v>69.28</v>
      </c>
    </row>
    <row r="11" spans="1:3" ht="15.75">
      <c r="A11" s="78">
        <v>2</v>
      </c>
      <c r="B11" s="79" t="s">
        <v>51</v>
      </c>
      <c r="C11" s="111">
        <v>30.72</v>
      </c>
    </row>
    <row r="12" spans="1:3" ht="14.25" customHeight="1">
      <c r="C12" s="62"/>
    </row>
    <row r="13" spans="1:3" ht="14.25" customHeight="1">
      <c r="C13" s="62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Normal="75" workbookViewId="0">
      <selection sqref="A1:H1"/>
    </sheetView>
  </sheetViews>
  <sheetFormatPr defaultColWidth="10.28515625" defaultRowHeight="15.75"/>
  <cols>
    <col min="1" max="1" width="40.42578125" style="144" customWidth="1"/>
    <col min="2" max="7" width="10.7109375" style="144" customWidth="1"/>
    <col min="8" max="16384" width="10.28515625" style="144"/>
  </cols>
  <sheetData>
    <row r="1" spans="1:8" ht="18.75" customHeight="1">
      <c r="A1" s="237" t="s">
        <v>71</v>
      </c>
      <c r="B1" s="237"/>
      <c r="C1" s="237"/>
      <c r="D1" s="237"/>
      <c r="E1" s="237"/>
      <c r="F1" s="237"/>
      <c r="G1" s="237"/>
      <c r="H1" s="237"/>
    </row>
    <row r="2" spans="1:8" ht="12" customHeight="1">
      <c r="E2" s="140"/>
    </row>
    <row r="3" spans="1:8">
      <c r="E3" s="145"/>
      <c r="H3" s="145" t="s">
        <v>34</v>
      </c>
    </row>
    <row r="4" spans="1:8" s="140" customFormat="1">
      <c r="A4" s="275" t="s">
        <v>93</v>
      </c>
      <c r="B4" s="146">
        <v>2023</v>
      </c>
      <c r="C4" s="240">
        <v>2024</v>
      </c>
      <c r="D4" s="241"/>
      <c r="E4" s="241"/>
      <c r="F4" s="241"/>
      <c r="G4" s="241"/>
      <c r="H4" s="242"/>
    </row>
    <row r="5" spans="1:8">
      <c r="A5" s="276"/>
      <c r="B5" s="146">
        <v>12</v>
      </c>
      <c r="C5" s="147">
        <v>1</v>
      </c>
      <c r="D5" s="147">
        <v>2</v>
      </c>
      <c r="E5" s="147">
        <v>3</v>
      </c>
      <c r="F5" s="147">
        <v>4</v>
      </c>
      <c r="G5" s="147">
        <v>5</v>
      </c>
      <c r="H5" s="147">
        <v>6</v>
      </c>
    </row>
    <row r="6" spans="1:8">
      <c r="A6" s="143" t="s">
        <v>0</v>
      </c>
      <c r="B6" s="192">
        <f>+'Таблица № 1-Д'!B5/'Таблица № 1-Д'!$B$15*100</f>
        <v>21.974009236387069</v>
      </c>
      <c r="C6" s="192">
        <f>+'Таблица № 1-Д'!C5/'Таблица № 1-Д'!$C$15*100</f>
        <v>21.965880663320778</v>
      </c>
      <c r="D6" s="192">
        <f>+'Таблица № 1-Д'!D5/'Таблица № 1-Д'!$D$15*100</f>
        <v>21.960876003429195</v>
      </c>
      <c r="E6" s="192">
        <f>+'Таблица № 1-Д'!E5/'Таблица № 1-Д'!$E$15*100</f>
        <v>21.94848562324227</v>
      </c>
      <c r="F6" s="192">
        <f>+'Таблица № 1-Д'!F5/'Таблица № 1-Д'!$F$15*100</f>
        <v>21.942713110100385</v>
      </c>
      <c r="G6" s="192">
        <f>+'Таблица № 1-Д'!G5/'Таблица № 1-Д'!$G$15*100</f>
        <v>21.936790974420447</v>
      </c>
      <c r="H6" s="192">
        <f>+'Таблица № 1-Д'!H5/'Таблица № 1-Д'!$H$15*100</f>
        <v>21.91324405715384</v>
      </c>
    </row>
    <row r="7" spans="1:8">
      <c r="A7" s="143" t="s">
        <v>1</v>
      </c>
      <c r="B7" s="192">
        <f>+'Таблица № 1-Д'!B6/'Таблица № 1-Д'!$B$15*100</f>
        <v>7.8165299264233195</v>
      </c>
      <c r="C7" s="192">
        <f>+'Таблица № 1-Д'!C6/'Таблица № 1-Д'!$C$15*100</f>
        <v>7.8245184444423677</v>
      </c>
      <c r="D7" s="192">
        <f>+'Таблица № 1-Д'!D6/'Таблица № 1-Д'!$D$15*100</f>
        <v>7.8227729717091421</v>
      </c>
      <c r="E7" s="192">
        <f>+'Таблица № 1-Д'!E6/'Таблица № 1-Д'!$E$15*100</f>
        <v>7.8280214263888803</v>
      </c>
      <c r="F7" s="192">
        <f>+'Таблица № 1-Д'!F6/'Таблица № 1-Д'!$F$15*100</f>
        <v>7.8299985650201842</v>
      </c>
      <c r="G7" s="192">
        <f>+'Таблица № 1-Д'!G6/'Таблица № 1-Д'!$G$15*100</f>
        <v>7.8358837962876251</v>
      </c>
      <c r="H7" s="192">
        <f>+'Таблица № 1-Д'!H6/'Таблица № 1-Д'!$H$15*100</f>
        <v>7.846541655010963</v>
      </c>
    </row>
    <row r="8" spans="1:8">
      <c r="A8" s="143" t="s">
        <v>11</v>
      </c>
      <c r="B8" s="192">
        <f>+'Таблица № 1-Д'!B7/'Таблица № 1-Д'!$B$15*100</f>
        <v>18.181082372571638</v>
      </c>
      <c r="C8" s="192">
        <f>+'Таблица № 1-Д'!C7/'Таблица № 1-Д'!$C$15*100</f>
        <v>18.141941674377161</v>
      </c>
      <c r="D8" s="192">
        <f>+'Таблица № 1-Д'!D7/'Таблица № 1-Д'!$D$15*100</f>
        <v>18.095705712726989</v>
      </c>
      <c r="E8" s="192">
        <f>+'Таблица № 1-Д'!E7/'Таблица № 1-Д'!$E$15*100</f>
        <v>18.027693420552122</v>
      </c>
      <c r="F8" s="192">
        <f>+'Таблица № 1-Д'!F7/'Таблица № 1-Д'!$F$15*100</f>
        <v>17.965791328978479</v>
      </c>
      <c r="G8" s="192">
        <f>+'Таблица № 1-Д'!G7/'Таблица № 1-Д'!$G$15*100</f>
        <v>17.903812895290542</v>
      </c>
      <c r="H8" s="192">
        <f>+'Таблица № 1-Д'!H7/'Таблица № 1-Д'!$H$15*100</f>
        <v>17.839868601800006</v>
      </c>
    </row>
    <row r="9" spans="1:8">
      <c r="A9" s="143" t="s">
        <v>2</v>
      </c>
      <c r="B9" s="192">
        <f>+'Таблица № 1-Д'!B8/'Таблица № 1-Д'!$B$15*100</f>
        <v>32.808319285744304</v>
      </c>
      <c r="C9" s="192">
        <f>+'Таблица № 1-Д'!C8/'Таблица № 1-Д'!$C$15*100</f>
        <v>32.824596328245967</v>
      </c>
      <c r="D9" s="192">
        <f>+'Таблица № 1-Д'!D8/'Таблица № 1-Д'!$D$15*100</f>
        <v>32.846699399890888</v>
      </c>
      <c r="E9" s="192">
        <f>+'Таблица № 1-Д'!E8/'Таблица № 1-Д'!$E$15*100</f>
        <v>32.907060855683667</v>
      </c>
      <c r="F9" s="192">
        <f>+'Таблица № 1-Д'!F8/'Таблица № 1-Д'!$F$15*100</f>
        <v>32.950568064836133</v>
      </c>
      <c r="G9" s="192">
        <f>+'Таблица № 1-Д'!G8/'Таблица № 1-Д'!$G$15*100</f>
        <v>32.992126967477695</v>
      </c>
      <c r="H9" s="192">
        <f>+'Таблица № 1-Д'!H8/'Таблица № 1-Д'!$H$15*100</f>
        <v>33.053804812412189</v>
      </c>
    </row>
    <row r="10" spans="1:8">
      <c r="A10" s="143" t="s">
        <v>74</v>
      </c>
      <c r="B10" s="192">
        <f>+'Таблица № 1-Д'!B9/'Таблица № 1-Д'!$B$15*100</f>
        <v>7.1307274082859768</v>
      </c>
      <c r="C10" s="192">
        <f>+'Таблица № 1-Д'!C9/'Таблица № 1-Д'!$C$15*100</f>
        <v>7.1352467826200732</v>
      </c>
      <c r="D10" s="192">
        <f>+'Таблица № 1-Д'!D9/'Таблица № 1-Д'!$D$15*100</f>
        <v>7.1405190554126721</v>
      </c>
      <c r="E10" s="192">
        <f>+'Таблица № 1-Д'!E9/'Таблица № 1-Д'!$E$15*100</f>
        <v>7.1364653941370513</v>
      </c>
      <c r="F10" s="192">
        <f>+'Таблица № 1-Д'!F9/'Таблица № 1-Д'!$F$15*100</f>
        <v>7.141208253005658</v>
      </c>
      <c r="G10" s="192">
        <f>+'Таблица № 1-Д'!G9/'Таблица № 1-Д'!$G$15*100</f>
        <v>7.1519101937352891</v>
      </c>
      <c r="H10" s="192">
        <f>+'Таблица № 1-Д'!H9/'Таблица № 1-Д'!$H$15*100</f>
        <v>7.1656401833448724</v>
      </c>
    </row>
    <row r="11" spans="1:8">
      <c r="A11" s="143" t="s">
        <v>8</v>
      </c>
      <c r="B11" s="192">
        <f>+'Таблица № 1-Д'!B10/'Таблица № 1-Д'!$B$15*100</f>
        <v>8.6444426803889431</v>
      </c>
      <c r="C11" s="192">
        <f>+'Таблица № 1-Д'!C10/'Таблица № 1-Д'!$C$15*100</f>
        <v>8.6437002906623555</v>
      </c>
      <c r="D11" s="192">
        <f>+'Таблица № 1-Д'!D10/'Таблица № 1-Д'!$D$15*100</f>
        <v>8.647182604629414</v>
      </c>
      <c r="E11" s="192">
        <f>+'Таблица № 1-Д'!E10/'Таблица № 1-Д'!$E$15*100</f>
        <v>8.6464770551810588</v>
      </c>
      <c r="F11" s="192">
        <f>+'Таблица № 1-Д'!F10/'Таблица № 1-Д'!$F$15*100</f>
        <v>8.6498087733418192</v>
      </c>
      <c r="G11" s="192">
        <f>+'Таблица № 1-Д'!G10/'Таблица № 1-Д'!$G$15*100</f>
        <v>8.6489414173955925</v>
      </c>
      <c r="H11" s="192">
        <f>+'Таблица № 1-Д'!H10/'Таблица № 1-Д'!$H$15*100</f>
        <v>8.6443387660633828</v>
      </c>
    </row>
    <row r="12" spans="1:8">
      <c r="A12" s="143" t="s">
        <v>48</v>
      </c>
      <c r="B12" s="192">
        <f>+'Таблица № 1-Д'!B11/'Таблица № 1-Д'!$B$15*100</f>
        <v>1.1479331755022499</v>
      </c>
      <c r="C12" s="192">
        <f>+'Таблица № 1-Д'!C11/'Таблица № 1-Д'!$C$15*100</f>
        <v>1.1568860186111136</v>
      </c>
      <c r="D12" s="192">
        <f>+'Таблица № 1-Д'!D11/'Таблица № 1-Д'!$D$15*100</f>
        <v>1.1612500974203102</v>
      </c>
      <c r="E12" s="192">
        <f>+'Таблица № 1-Д'!E11/'Таблица № 1-Д'!$E$15*100</f>
        <v>1.1629864744361231</v>
      </c>
      <c r="F12" s="192">
        <f>+'Таблица № 1-Д'!F11/'Таблица № 1-Д'!$F$15*100</f>
        <v>1.1676368378036075</v>
      </c>
      <c r="G12" s="192">
        <f>+'Таблица № 1-Д'!G11/'Таблица № 1-Д'!$G$15*100</f>
        <v>1.1689361728695673</v>
      </c>
      <c r="H12" s="192">
        <f>+'Таблица № 1-Д'!H11/'Таблица № 1-Д'!$H$15*100</f>
        <v>1.1739572768316906</v>
      </c>
    </row>
    <row r="13" spans="1:8">
      <c r="A13" s="143" t="s">
        <v>26</v>
      </c>
      <c r="B13" s="192">
        <f>+'Таблица № 1-Д'!B12/'Таблица № 1-Д'!$B$15*100</f>
        <v>1.7467262502354235</v>
      </c>
      <c r="C13" s="192">
        <f>+'Таблица № 1-Д'!C12/'Таблица № 1-Д'!$C$15*100</f>
        <v>1.7491144611531166</v>
      </c>
      <c r="D13" s="192">
        <f>+'Таблица № 1-Д'!D12/'Таблица № 1-Д'!$D$15*100</f>
        <v>1.7488894084638766</v>
      </c>
      <c r="E13" s="192">
        <f>+'Таблица № 1-Д'!E12/'Таблица № 1-Д'!$E$15*100</f>
        <v>1.7527422160972295</v>
      </c>
      <c r="F13" s="192">
        <f>+'Таблица № 1-Д'!F12/'Таблица № 1-Д'!$F$15*100</f>
        <v>1.7544188019790246</v>
      </c>
      <c r="G13" s="192">
        <f>+'Таблица № 1-Д'!G12/'Таблица № 1-Д'!$G$15*100</f>
        <v>1.7569162186967353</v>
      </c>
      <c r="H13" s="192">
        <f>+'Таблица № 1-Д'!H12/'Таблица № 1-Д'!$H$15*100</f>
        <v>1.759060584134386</v>
      </c>
    </row>
    <row r="14" spans="1:8" ht="31.5">
      <c r="A14" s="143" t="s">
        <v>62</v>
      </c>
      <c r="B14" s="192">
        <f>+'Таблица № 1-Д'!B13/'Таблица № 1-Д'!$B$15*100</f>
        <v>6.8175556728133621E-2</v>
      </c>
      <c r="C14" s="192">
        <f>+'Таблица № 1-Д'!C13/'Таблица № 1-Д'!$C$15*100</f>
        <v>6.8381979557059241E-2</v>
      </c>
      <c r="D14" s="192">
        <f>+'Таблица № 1-Д'!D13/'Таблица № 1-Д'!$D$15*100</f>
        <v>6.8583898371132407E-2</v>
      </c>
      <c r="E14" s="192">
        <f>+'Таблица № 1-Д'!E13/'Таблица № 1-Д'!$E$15*100</f>
        <v>6.8594376508296806E-2</v>
      </c>
      <c r="F14" s="192">
        <f>+'Таблица № 1-Д'!F13/'Таблица № 1-Д'!$F$15*100</f>
        <v>6.8629469494200804E-2</v>
      </c>
      <c r="G14" s="192">
        <f>+'Таблица № 1-Д'!G13/'Таблица № 1-Д'!$G$15*100</f>
        <v>6.8366142838412414E-2</v>
      </c>
      <c r="H14" s="192">
        <f>+'Таблица № 1-Д'!H13/'Таблица № 1-Д'!$H$15*100</f>
        <v>6.8605863222725272E-2</v>
      </c>
    </row>
    <row r="15" spans="1:8" ht="16.5" customHeight="1">
      <c r="A15" s="148" t="s">
        <v>75</v>
      </c>
      <c r="B15" s="192">
        <f>+'Таблица № 1-Д'!B14/'Таблица № 1-Д'!$B$15*100</f>
        <v>0.48205410773294488</v>
      </c>
      <c r="C15" s="192">
        <f>+'Таблица № 1-Д'!C14/'Таблица № 1-Д'!$C$15*100</f>
        <v>0.48973335701000958</v>
      </c>
      <c r="D15" s="192">
        <f>+'Таблица № 1-Д'!D14/'Таблица № 1-Д'!$D$15*100</f>
        <v>0.50752084794637986</v>
      </c>
      <c r="E15" s="192">
        <f>+'Таблица № 1-Д'!E14/'Таблица № 1-Д'!$E$15*100</f>
        <v>0.52147315777330183</v>
      </c>
      <c r="F15" s="192">
        <f>+'Таблица № 1-Д'!F14/'Таблица № 1-Д'!$F$15*100</f>
        <v>0.52922679544050766</v>
      </c>
      <c r="G15" s="192">
        <f>+'Таблица № 1-Д'!G14/'Таблица № 1-Д'!$G$15*100</f>
        <v>0.5363152209880937</v>
      </c>
      <c r="H15" s="192">
        <f>+'Таблица № 1-Д'!H14/'Таблица № 1-Д'!$H$15*100</f>
        <v>0.53493820002594206</v>
      </c>
    </row>
    <row r="16" spans="1:8">
      <c r="A16" s="143" t="s">
        <v>6</v>
      </c>
      <c r="B16" s="192">
        <f>+'Таблица № 1-Д'!B15/'Таблица № 1-Д'!$B$15*100</f>
        <v>100</v>
      </c>
      <c r="C16" s="192">
        <f>+'Таблица № 1-Д'!C15/'Таблица № 1-Д'!$C$15*100</f>
        <v>100</v>
      </c>
      <c r="D16" s="192">
        <f>+'Таблица № 1-Д'!D15/'Таблица № 1-Д'!$D$15*100</f>
        <v>100</v>
      </c>
      <c r="E16" s="192">
        <f>+'Таблица № 1-Д'!E15/'Таблица № 1-Д'!$E$15*100</f>
        <v>100</v>
      </c>
      <c r="F16" s="192">
        <f>+'Таблица № 1-Д'!F15/'Таблица № 1-Д'!$F$15*100</f>
        <v>100</v>
      </c>
      <c r="G16" s="192">
        <f>+'Таблица № 1-Д'!G15/'Таблица № 1-Д'!$G$15*100</f>
        <v>100</v>
      </c>
      <c r="H16" s="192">
        <f>+'Таблица № 1-Д'!H15/'Таблица № 1-Д'!$H$15*100</f>
        <v>100</v>
      </c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4" customWidth="1"/>
    <col min="2" max="2" width="10.7109375" style="27" bestFit="1" customWidth="1"/>
    <col min="3" max="3" width="12.42578125" style="27" bestFit="1" customWidth="1"/>
    <col min="4" max="4" width="10.42578125" style="27" bestFit="1" customWidth="1"/>
    <col min="5" max="5" width="11.5703125" style="27" bestFit="1" customWidth="1"/>
    <col min="6" max="6" width="10.28515625" style="27" customWidth="1"/>
    <col min="7" max="7" width="10.28515625" style="27" bestFit="1" customWidth="1"/>
    <col min="8" max="8" width="9.140625" style="27" bestFit="1"/>
    <col min="9" max="9" width="11.7109375" style="27" bestFit="1" customWidth="1"/>
    <col min="10" max="10" width="15.28515625" style="27" bestFit="1" customWidth="1"/>
    <col min="11" max="11" width="12" style="27" customWidth="1"/>
    <col min="12" max="12" width="11.7109375" style="27" customWidth="1"/>
    <col min="13" max="13" width="9.7109375" style="27" bestFit="1" customWidth="1"/>
    <col min="14" max="14" width="17.85546875" style="28" bestFit="1" customWidth="1"/>
    <col min="15" max="15" width="32.42578125" style="28" bestFit="1" customWidth="1"/>
    <col min="16" max="16" width="11.5703125" style="27" bestFit="1" customWidth="1"/>
    <col min="17" max="17" width="13.28515625" style="27" bestFit="1" customWidth="1"/>
    <col min="18" max="18" width="15.7109375" style="27" bestFit="1" customWidth="1"/>
    <col min="19" max="19" width="11.5703125" style="27" bestFit="1" customWidth="1"/>
    <col min="20" max="20" width="15.7109375" style="27" bestFit="1" customWidth="1"/>
    <col min="21" max="16384" width="9.140625" style="27"/>
  </cols>
  <sheetData>
    <row r="1" spans="1:20" ht="21" customHeight="1">
      <c r="A1" s="243" t="s">
        <v>87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20">
      <c r="A2" s="37"/>
      <c r="B2" s="37"/>
      <c r="C2" s="37"/>
      <c r="D2" s="37"/>
      <c r="E2" s="37"/>
      <c r="F2" s="37"/>
      <c r="G2" s="38"/>
      <c r="H2" s="39"/>
      <c r="I2" s="60"/>
      <c r="J2" s="60"/>
      <c r="K2" s="60"/>
      <c r="L2" s="14"/>
    </row>
    <row r="3" spans="1:20" s="29" customFormat="1" ht="54.75" customHeight="1">
      <c r="A3" s="45" t="s">
        <v>90</v>
      </c>
      <c r="B3" s="82" t="s">
        <v>0</v>
      </c>
      <c r="C3" s="82" t="s">
        <v>1</v>
      </c>
      <c r="D3" s="82" t="s">
        <v>16</v>
      </c>
      <c r="E3" s="82" t="s">
        <v>2</v>
      </c>
      <c r="F3" s="82" t="s">
        <v>74</v>
      </c>
      <c r="G3" s="82" t="s">
        <v>8</v>
      </c>
      <c r="H3" s="83" t="s">
        <v>48</v>
      </c>
      <c r="I3" s="83" t="s">
        <v>26</v>
      </c>
      <c r="J3" s="83" t="s">
        <v>63</v>
      </c>
      <c r="K3" s="83" t="s">
        <v>75</v>
      </c>
      <c r="L3" s="88" t="s">
        <v>6</v>
      </c>
      <c r="N3" s="30"/>
      <c r="O3" s="30"/>
    </row>
    <row r="4" spans="1:20" s="29" customFormat="1">
      <c r="A4" s="48" t="s">
        <v>54</v>
      </c>
      <c r="B4" s="193">
        <v>140220</v>
      </c>
      <c r="C4" s="193">
        <v>50209</v>
      </c>
      <c r="D4" s="193">
        <v>114155</v>
      </c>
      <c r="E4" s="193">
        <v>211507</v>
      </c>
      <c r="F4" s="193">
        <v>45852</v>
      </c>
      <c r="G4" s="193">
        <v>55314</v>
      </c>
      <c r="H4" s="193">
        <v>7512</v>
      </c>
      <c r="I4" s="193">
        <v>11256</v>
      </c>
      <c r="J4" s="193">
        <v>439</v>
      </c>
      <c r="K4" s="193">
        <v>3423</v>
      </c>
      <c r="L4" s="193">
        <f>+SUM(B4:K4)</f>
        <v>639887</v>
      </c>
      <c r="N4" s="30"/>
      <c r="O4" s="30"/>
    </row>
    <row r="5" spans="1:20" s="29" customFormat="1" ht="15.75" customHeight="1">
      <c r="A5" s="89" t="s">
        <v>57</v>
      </c>
      <c r="B5" s="193">
        <v>56470</v>
      </c>
      <c r="C5" s="193">
        <v>20276</v>
      </c>
      <c r="D5" s="193">
        <v>101007</v>
      </c>
      <c r="E5" s="193">
        <v>100874</v>
      </c>
      <c r="F5" s="193">
        <v>16667</v>
      </c>
      <c r="G5" s="193">
        <v>20367</v>
      </c>
      <c r="H5" s="193">
        <v>1338</v>
      </c>
      <c r="I5" s="193">
        <v>177</v>
      </c>
      <c r="J5" s="193">
        <v>237</v>
      </c>
      <c r="K5" s="193">
        <v>3034</v>
      </c>
      <c r="L5" s="193">
        <f t="shared" ref="L5:L7" si="0">+SUM(B5:K5)</f>
        <v>320447</v>
      </c>
      <c r="N5" s="30"/>
      <c r="O5" s="30"/>
    </row>
    <row r="6" spans="1:20" s="29" customFormat="1" ht="15.75" customHeight="1">
      <c r="A6" s="89" t="s">
        <v>58</v>
      </c>
      <c r="B6" s="193">
        <v>127135</v>
      </c>
      <c r="C6" s="193">
        <v>37365</v>
      </c>
      <c r="D6" s="193">
        <v>16220</v>
      </c>
      <c r="E6" s="193">
        <v>134224</v>
      </c>
      <c r="F6" s="193">
        <v>32720</v>
      </c>
      <c r="G6" s="193">
        <v>44044</v>
      </c>
      <c r="H6" s="193">
        <v>6560</v>
      </c>
      <c r="I6" s="193">
        <v>11142</v>
      </c>
      <c r="J6" s="193">
        <v>237</v>
      </c>
      <c r="K6" s="193">
        <v>1695</v>
      </c>
      <c r="L6" s="193">
        <f t="shared" si="0"/>
        <v>411342</v>
      </c>
      <c r="N6" s="30"/>
      <c r="O6" s="30"/>
    </row>
    <row r="7" spans="1:20" s="29" customFormat="1" ht="15.75" customHeight="1">
      <c r="A7" s="89" t="s">
        <v>59</v>
      </c>
      <c r="B7" s="193">
        <v>117</v>
      </c>
      <c r="C7" s="193">
        <v>16</v>
      </c>
      <c r="D7" s="193">
        <v>9</v>
      </c>
      <c r="E7" s="193">
        <v>415</v>
      </c>
      <c r="F7" s="193">
        <v>413</v>
      </c>
      <c r="G7" s="193">
        <v>27</v>
      </c>
      <c r="H7" s="193">
        <v>6</v>
      </c>
      <c r="I7" s="193">
        <v>4</v>
      </c>
      <c r="J7" s="193">
        <v>3</v>
      </c>
      <c r="K7" s="193">
        <v>5</v>
      </c>
      <c r="L7" s="193">
        <f t="shared" si="0"/>
        <v>1015</v>
      </c>
      <c r="N7" s="30"/>
      <c r="O7" s="30"/>
    </row>
    <row r="8" spans="1:20">
      <c r="B8" s="90"/>
      <c r="C8" s="90"/>
      <c r="D8" s="90"/>
      <c r="E8" s="90"/>
      <c r="F8" s="90"/>
      <c r="G8" s="90"/>
      <c r="H8" s="90"/>
      <c r="I8" s="90"/>
      <c r="J8" s="90"/>
      <c r="K8" s="90"/>
      <c r="L8" s="91"/>
    </row>
    <row r="9" spans="1:20">
      <c r="A9" s="34" t="s">
        <v>55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50"/>
    </row>
    <row r="10" spans="1:20">
      <c r="A10" s="34" t="s">
        <v>56</v>
      </c>
      <c r="L10" s="93"/>
    </row>
    <row r="11" spans="1:20">
      <c r="L11" s="50"/>
    </row>
    <row r="12" spans="1:20">
      <c r="B12" s="35"/>
      <c r="C12" s="35"/>
      <c r="D12" s="35"/>
      <c r="E12" s="35"/>
      <c r="F12" s="35"/>
    </row>
    <row r="13" spans="1:20"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20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T14" s="96"/>
    </row>
    <row r="15" spans="1:20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T15" s="96"/>
    </row>
    <row r="16" spans="1:20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T16" s="96"/>
    </row>
    <row r="17" spans="8:15">
      <c r="H17" s="28"/>
      <c r="I17" s="28"/>
      <c r="O17" s="27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100" workbookViewId="0">
      <selection sqref="A1:H1"/>
    </sheetView>
  </sheetViews>
  <sheetFormatPr defaultRowHeight="15.75"/>
  <cols>
    <col min="1" max="1" width="40.28515625" style="12" customWidth="1"/>
    <col min="2" max="2" width="11.140625" style="12" customWidth="1"/>
    <col min="3" max="3" width="11.42578125" style="12" customWidth="1"/>
    <col min="4" max="5" width="11.140625" style="12" customWidth="1"/>
    <col min="6" max="6" width="11.42578125" style="12" customWidth="1"/>
    <col min="7" max="8" width="11.140625" style="12" customWidth="1"/>
    <col min="9" max="16384" width="9.140625" style="12"/>
  </cols>
  <sheetData>
    <row r="1" spans="1:8">
      <c r="A1" s="247" t="s">
        <v>79</v>
      </c>
      <c r="B1" s="247"/>
      <c r="C1" s="247"/>
      <c r="D1" s="247"/>
      <c r="E1" s="247"/>
      <c r="F1" s="247"/>
      <c r="G1" s="247"/>
      <c r="H1" s="247"/>
    </row>
    <row r="2" spans="1:8">
      <c r="A2" s="11"/>
      <c r="B2" s="11"/>
      <c r="C2" s="10"/>
      <c r="D2" s="10"/>
      <c r="F2" s="10"/>
      <c r="G2" s="10"/>
    </row>
    <row r="3" spans="1:8">
      <c r="A3" s="13"/>
      <c r="B3" s="13"/>
      <c r="C3" s="14"/>
      <c r="D3" s="108"/>
      <c r="E3" s="108"/>
      <c r="F3" s="108"/>
      <c r="G3" s="108"/>
      <c r="H3" s="108" t="s">
        <v>40</v>
      </c>
    </row>
    <row r="4" spans="1:8" s="15" customFormat="1">
      <c r="A4" s="245" t="s">
        <v>64</v>
      </c>
      <c r="B4" s="4">
        <v>2023</v>
      </c>
      <c r="C4" s="234">
        <v>2024</v>
      </c>
      <c r="D4" s="235"/>
      <c r="E4" s="235"/>
      <c r="F4" s="235"/>
      <c r="G4" s="235"/>
      <c r="H4" s="236"/>
    </row>
    <row r="5" spans="1:8" s="15" customFormat="1">
      <c r="A5" s="246"/>
      <c r="B5" s="4">
        <v>12</v>
      </c>
      <c r="C5" s="95">
        <v>1</v>
      </c>
      <c r="D5" s="95">
        <v>2</v>
      </c>
      <c r="E5" s="112">
        <v>3</v>
      </c>
      <c r="F5" s="95">
        <v>4</v>
      </c>
      <c r="G5" s="95">
        <v>5</v>
      </c>
      <c r="H5" s="112">
        <v>6</v>
      </c>
    </row>
    <row r="6" spans="1:8">
      <c r="A6" s="7" t="s">
        <v>0</v>
      </c>
      <c r="B6" s="194">
        <v>176540</v>
      </c>
      <c r="C6" s="195">
        <v>177095</v>
      </c>
      <c r="D6" s="195">
        <v>178587</v>
      </c>
      <c r="E6" s="195">
        <v>181111</v>
      </c>
      <c r="F6" s="195">
        <v>179282</v>
      </c>
      <c r="G6" s="195">
        <v>181274</v>
      </c>
      <c r="H6" s="195">
        <v>181471</v>
      </c>
    </row>
    <row r="7" spans="1:8">
      <c r="A7" s="7" t="s">
        <v>1</v>
      </c>
      <c r="B7" s="194">
        <v>104666</v>
      </c>
      <c r="C7" s="195">
        <v>103810</v>
      </c>
      <c r="D7" s="195">
        <v>105245</v>
      </c>
      <c r="E7" s="195">
        <v>103041</v>
      </c>
      <c r="F7" s="195">
        <v>104382</v>
      </c>
      <c r="G7" s="195">
        <v>105626</v>
      </c>
      <c r="H7" s="195">
        <v>106075</v>
      </c>
    </row>
    <row r="8" spans="1:8">
      <c r="A8" s="7" t="s">
        <v>11</v>
      </c>
      <c r="B8" s="194">
        <v>158026</v>
      </c>
      <c r="C8" s="195">
        <v>159280</v>
      </c>
      <c r="D8" s="195">
        <v>159731</v>
      </c>
      <c r="E8" s="195">
        <v>161726</v>
      </c>
      <c r="F8" s="195">
        <v>158844</v>
      </c>
      <c r="G8" s="195">
        <v>160406</v>
      </c>
      <c r="H8" s="195">
        <v>160667</v>
      </c>
    </row>
    <row r="9" spans="1:8">
      <c r="A9" s="7" t="s">
        <v>2</v>
      </c>
      <c r="B9" s="194">
        <v>617126</v>
      </c>
      <c r="C9" s="195">
        <v>618374</v>
      </c>
      <c r="D9" s="195">
        <v>621768</v>
      </c>
      <c r="E9" s="195">
        <v>631799</v>
      </c>
      <c r="F9" s="195">
        <v>621901</v>
      </c>
      <c r="G9" s="195">
        <v>630801</v>
      </c>
      <c r="H9" s="195">
        <v>633996</v>
      </c>
    </row>
    <row r="10" spans="1:8">
      <c r="A10" s="7" t="s">
        <v>74</v>
      </c>
      <c r="B10" s="194">
        <v>208410</v>
      </c>
      <c r="C10" s="195">
        <v>210353</v>
      </c>
      <c r="D10" s="195">
        <v>213239</v>
      </c>
      <c r="E10" s="195">
        <v>217889</v>
      </c>
      <c r="F10" s="195">
        <v>214408</v>
      </c>
      <c r="G10" s="195">
        <v>218651</v>
      </c>
      <c r="H10" s="195">
        <v>220474</v>
      </c>
    </row>
    <row r="11" spans="1:8">
      <c r="A11" s="7" t="s">
        <v>8</v>
      </c>
      <c r="B11" s="194">
        <v>117732</v>
      </c>
      <c r="C11" s="195">
        <v>117879</v>
      </c>
      <c r="D11" s="195">
        <v>118347</v>
      </c>
      <c r="E11" s="195">
        <v>119605</v>
      </c>
      <c r="F11" s="195">
        <v>120472</v>
      </c>
      <c r="G11" s="195">
        <v>120809</v>
      </c>
      <c r="H11" s="195">
        <v>121680</v>
      </c>
    </row>
    <row r="12" spans="1:8">
      <c r="A12" s="7" t="s">
        <v>48</v>
      </c>
      <c r="B12" s="194">
        <v>17212</v>
      </c>
      <c r="C12" s="195">
        <v>17793</v>
      </c>
      <c r="D12" s="195">
        <v>18347</v>
      </c>
      <c r="E12" s="195">
        <v>18558</v>
      </c>
      <c r="F12" s="195">
        <v>18647</v>
      </c>
      <c r="G12" s="195">
        <v>18896</v>
      </c>
      <c r="H12" s="195">
        <v>19300</v>
      </c>
    </row>
    <row r="13" spans="1:8">
      <c r="A13" s="7" t="s">
        <v>26</v>
      </c>
      <c r="B13" s="194">
        <v>14079</v>
      </c>
      <c r="C13" s="195">
        <v>14144</v>
      </c>
      <c r="D13" s="195">
        <v>14371</v>
      </c>
      <c r="E13" s="195">
        <v>14651</v>
      </c>
      <c r="F13" s="195">
        <v>14633</v>
      </c>
      <c r="G13" s="195">
        <v>14818</v>
      </c>
      <c r="H13" s="195">
        <v>15185</v>
      </c>
    </row>
    <row r="14" spans="1:8" ht="31.5">
      <c r="A14" s="7" t="s">
        <v>62</v>
      </c>
      <c r="B14" s="194">
        <v>986</v>
      </c>
      <c r="C14" s="195">
        <v>1003</v>
      </c>
      <c r="D14" s="195">
        <v>1020</v>
      </c>
      <c r="E14" s="195">
        <v>1026</v>
      </c>
      <c r="F14" s="195">
        <v>1016</v>
      </c>
      <c r="G14" s="195">
        <v>1010</v>
      </c>
      <c r="H14" s="195">
        <v>1013</v>
      </c>
    </row>
    <row r="15" spans="1:8" ht="15.75" customHeight="1">
      <c r="A15" s="114" t="s">
        <v>75</v>
      </c>
      <c r="B15" s="194">
        <v>3055</v>
      </c>
      <c r="C15" s="195">
        <v>3390</v>
      </c>
      <c r="D15" s="195">
        <v>3626</v>
      </c>
      <c r="E15" s="195">
        <v>3855</v>
      </c>
      <c r="F15" s="195">
        <v>3962</v>
      </c>
      <c r="G15" s="195">
        <v>4240</v>
      </c>
      <c r="H15" s="195">
        <v>4362</v>
      </c>
    </row>
    <row r="16" spans="1:8">
      <c r="A16" s="9" t="s">
        <v>6</v>
      </c>
      <c r="B16" s="190">
        <v>1417832</v>
      </c>
      <c r="C16" s="190">
        <f t="shared" ref="C16:G16" si="0">+SUM(C6:C15)</f>
        <v>1423121</v>
      </c>
      <c r="D16" s="190">
        <f t="shared" si="0"/>
        <v>1434281</v>
      </c>
      <c r="E16" s="190">
        <f t="shared" si="0"/>
        <v>1453261</v>
      </c>
      <c r="F16" s="190">
        <f t="shared" si="0"/>
        <v>1437547</v>
      </c>
      <c r="G16" s="190">
        <f t="shared" si="0"/>
        <v>1456531</v>
      </c>
      <c r="H16" s="190">
        <f>+SUM(H6:H15)</f>
        <v>1464223</v>
      </c>
    </row>
    <row r="17" spans="1:7">
      <c r="A17" s="16"/>
      <c r="B17" s="16"/>
      <c r="C17" s="16"/>
      <c r="D17" s="16"/>
      <c r="F17" s="115"/>
      <c r="G17" s="115"/>
    </row>
    <row r="18" spans="1:7">
      <c r="A18" s="244"/>
      <c r="B18" s="244"/>
      <c r="C18" s="244"/>
      <c r="D18" s="244"/>
    </row>
  </sheetData>
  <mergeCells count="4">
    <mergeCell ref="A18:D18"/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18"/>
  <sheetViews>
    <sheetView showGridLines="0" zoomScaleNormal="75" workbookViewId="0">
      <selection sqref="A1:H1"/>
    </sheetView>
  </sheetViews>
  <sheetFormatPr defaultRowHeight="15.75"/>
  <cols>
    <col min="1" max="1" width="40.28515625" style="149" customWidth="1"/>
    <col min="2" max="7" width="10.7109375" style="149" customWidth="1"/>
    <col min="8" max="16384" width="9.140625" style="149"/>
  </cols>
  <sheetData>
    <row r="1" spans="1:8">
      <c r="A1" s="248" t="s">
        <v>42</v>
      </c>
      <c r="B1" s="248"/>
      <c r="C1" s="248"/>
      <c r="D1" s="248"/>
      <c r="E1" s="248"/>
      <c r="F1" s="248"/>
      <c r="G1" s="248"/>
      <c r="H1" s="248"/>
    </row>
    <row r="2" spans="1:8">
      <c r="A2" s="150"/>
      <c r="B2" s="150"/>
      <c r="C2" s="150"/>
      <c r="D2" s="150"/>
      <c r="E2" s="151"/>
      <c r="F2" s="150"/>
      <c r="G2" s="150"/>
    </row>
    <row r="3" spans="1:8">
      <c r="A3" s="152"/>
      <c r="B3" s="152"/>
      <c r="C3" s="153"/>
      <c r="D3" s="153"/>
      <c r="E3" s="145"/>
      <c r="F3" s="153"/>
      <c r="G3" s="153"/>
      <c r="H3" s="145" t="s">
        <v>34</v>
      </c>
    </row>
    <row r="4" spans="1:8" s="154" customFormat="1">
      <c r="A4" s="238" t="s">
        <v>10</v>
      </c>
      <c r="B4" s="146">
        <v>2023</v>
      </c>
      <c r="C4" s="240">
        <v>2024</v>
      </c>
      <c r="D4" s="241"/>
      <c r="E4" s="241"/>
      <c r="F4" s="241"/>
      <c r="G4" s="241"/>
      <c r="H4" s="242"/>
    </row>
    <row r="5" spans="1:8" s="154" customFormat="1">
      <c r="A5" s="239"/>
      <c r="B5" s="155">
        <v>12</v>
      </c>
      <c r="C5" s="147">
        <v>1</v>
      </c>
      <c r="D5" s="147">
        <v>2</v>
      </c>
      <c r="E5" s="155">
        <v>3</v>
      </c>
      <c r="F5" s="147">
        <v>4</v>
      </c>
      <c r="G5" s="147">
        <v>5</v>
      </c>
      <c r="H5" s="155">
        <v>6</v>
      </c>
    </row>
    <row r="6" spans="1:8">
      <c r="A6" s="143" t="s">
        <v>0</v>
      </c>
      <c r="B6" s="196">
        <f>+'Таблица № 2-Д'!B6/'Таблица № 2-Д'!$B$16*100</f>
        <v>12.451404679821023</v>
      </c>
      <c r="C6" s="196">
        <f>+'Таблица № 2-Д'!C6/'Таблица № 2-Д'!$C$16*100</f>
        <v>12.444128081870762</v>
      </c>
      <c r="D6" s="196">
        <f>+'Таблица № 2-Д'!D6/'Таблица № 2-Д'!$D$16*100</f>
        <v>12.451325786230173</v>
      </c>
      <c r="E6" s="196">
        <f>+'Таблица № 2-Д'!E6/'Таблица № 2-Д'!$E$16*100</f>
        <v>12.462386316016188</v>
      </c>
      <c r="F6" s="196">
        <f>+'Таблица № 2-Д'!F6/'Таблица № 2-Д'!$F$16*100</f>
        <v>12.471383544329333</v>
      </c>
      <c r="G6" s="196">
        <f>+'Таблица № 2-Д'!G6/'Таблица № 2-Д'!$G$16*100</f>
        <v>12.445598480224589</v>
      </c>
      <c r="H6" s="196">
        <f>+'Таблица № 2-Д'!H6/'Таблица № 2-Д'!$H$16*100</f>
        <v>12.393672275329646</v>
      </c>
    </row>
    <row r="7" spans="1:8">
      <c r="A7" s="143" t="s">
        <v>1</v>
      </c>
      <c r="B7" s="196">
        <f>+'Таблица № 2-Д'!B7/'Таблица № 2-Д'!$B$16*100</f>
        <v>7.3821157936906481</v>
      </c>
      <c r="C7" s="196">
        <f>+'Таблица № 2-Д'!C7/'Таблица № 2-Д'!$C$16*100</f>
        <v>7.2945308234507111</v>
      </c>
      <c r="D7" s="196">
        <f>+'Таблица № 2-Д'!D7/'Таблица № 2-Д'!$D$16*100</f>
        <v>7.337822923123154</v>
      </c>
      <c r="E7" s="196">
        <f>+'Таблица № 2-Д'!E7/'Таблица № 2-Д'!$E$16*100</f>
        <v>7.0903299544954415</v>
      </c>
      <c r="F7" s="196">
        <f>+'Таблица № 2-Д'!F7/'Таблица № 2-Д'!$F$16*100</f>
        <v>7.2611191147141625</v>
      </c>
      <c r="G7" s="196">
        <f>+'Таблица № 2-Д'!G7/'Таблица № 2-Д'!$G$16*100</f>
        <v>7.2518882193375909</v>
      </c>
      <c r="H7" s="196">
        <f>+'Таблица № 2-Д'!H7/'Таблица № 2-Д'!$H$16*100</f>
        <v>7.244456616239467</v>
      </c>
    </row>
    <row r="8" spans="1:8">
      <c r="A8" s="143" t="s">
        <v>11</v>
      </c>
      <c r="B8" s="196">
        <f>+'Таблица № 2-Д'!B8/'Таблица № 2-Д'!$B$16*100</f>
        <v>11.145608224387656</v>
      </c>
      <c r="C8" s="196">
        <f>+'Таблица № 2-Д'!C8/'Таблица № 2-Д'!$C$16*100</f>
        <v>11.192301989781614</v>
      </c>
      <c r="D8" s="196">
        <f>+'Таблица № 2-Д'!D8/'Таблица № 2-Д'!$D$16*100</f>
        <v>11.136660110536219</v>
      </c>
      <c r="E8" s="196">
        <f>+'Таблица № 2-Д'!E8/'Таблица № 2-Д'!$E$16*100</f>
        <v>11.128489651893226</v>
      </c>
      <c r="F8" s="196">
        <f>+'Таблица № 2-Д'!F8/'Таблица № 2-Д'!$F$16*100</f>
        <v>11.04965611559135</v>
      </c>
      <c r="G8" s="196">
        <f>+'Таблица № 2-Д'!G8/'Таблица № 2-Д'!$G$16*100</f>
        <v>11.012879231543989</v>
      </c>
      <c r="H8" s="196">
        <f>+'Таблица № 2-Д'!H8/'Таблица № 2-Д'!$H$16*100</f>
        <v>10.972850446960607</v>
      </c>
    </row>
    <row r="9" spans="1:8">
      <c r="A9" s="143" t="s">
        <v>2</v>
      </c>
      <c r="B9" s="196">
        <f>+'Таблица № 2-Д'!B9/'Таблица № 2-Д'!$B$16*100</f>
        <v>43.526031292847108</v>
      </c>
      <c r="C9" s="196">
        <f>+'Таблица № 2-Д'!C9/'Таблица № 2-Д'!$C$16*100</f>
        <v>43.451962271655049</v>
      </c>
      <c r="D9" s="196">
        <f>+'Таблица № 2-Д'!D9/'Таблица № 2-Д'!$D$16*100</f>
        <v>43.350501052443697</v>
      </c>
      <c r="E9" s="196">
        <f>+'Таблица № 2-Д'!E9/'Таблица № 2-Д'!$E$16*100</f>
        <v>43.474572014249333</v>
      </c>
      <c r="F9" s="196">
        <f>+'Таблица № 2-Д'!F9/'Таблица № 2-Д'!$F$16*100</f>
        <v>43.261263805635572</v>
      </c>
      <c r="G9" s="196">
        <f>+'Таблица № 2-Д'!G9/'Таблица № 2-Д'!$G$16*100</f>
        <v>43.308450008959639</v>
      </c>
      <c r="H9" s="196">
        <f>+'Таблица № 2-Д'!H9/'Таблица № 2-Д'!$H$16*100</f>
        <v>43.29914227545941</v>
      </c>
    </row>
    <row r="10" spans="1:8">
      <c r="A10" s="143" t="s">
        <v>74</v>
      </c>
      <c r="B10" s="196">
        <f>+'Таблица № 2-Д'!B10/'Таблица № 2-Д'!$B$16*100</f>
        <v>14.699202726416106</v>
      </c>
      <c r="C10" s="196">
        <f>+'Таблица № 2-Д'!C10/'Таблица № 2-Д'!$C$16*100</f>
        <v>14.781104347416699</v>
      </c>
      <c r="D10" s="196">
        <f>+'Таблица № 2-Д'!D10/'Таблица № 2-Д'!$D$16*100</f>
        <v>14.867309822831091</v>
      </c>
      <c r="E10" s="196">
        <f>+'Таблица № 2-Д'!E10/'Таблица № 2-Д'!$E$16*100</f>
        <v>14.993108601964822</v>
      </c>
      <c r="F10" s="196">
        <f>+'Таблица № 2-Д'!F10/'Таблица № 2-Д'!$F$16*100</f>
        <v>14.91485147963858</v>
      </c>
      <c r="G10" s="196">
        <f>+'Таблица № 2-Д'!G10/'Таблица № 2-Д'!$G$16*100</f>
        <v>15.011764253558626</v>
      </c>
      <c r="H10" s="196">
        <f>+'Таблица № 2-Д'!H10/'Таблица № 2-Д'!$H$16*100</f>
        <v>15.057405873285695</v>
      </c>
    </row>
    <row r="11" spans="1:8">
      <c r="A11" s="143" t="s">
        <v>8</v>
      </c>
      <c r="B11" s="196">
        <f>+'Таблица № 2-Д'!B11/'Таблица № 2-Д'!$B$16*100</f>
        <v>8.3036636216420554</v>
      </c>
      <c r="C11" s="196">
        <f>+'Таблица № 2-Д'!C11/'Таблица № 2-Д'!$C$16*100</f>
        <v>8.2831326359459254</v>
      </c>
      <c r="D11" s="196">
        <f>+'Таблица № 2-Д'!D11/'Таблица № 2-Д'!$D$16*100</f>
        <v>8.2513119814039229</v>
      </c>
      <c r="E11" s="196">
        <f>+'Таблица № 2-Д'!E11/'Таблица № 2-Д'!$E$16*100</f>
        <v>8.2301114527947838</v>
      </c>
      <c r="F11" s="196">
        <f>+'Таблица № 2-Д'!F11/'Таблица № 2-Д'!$F$16*100</f>
        <v>8.3803868673511204</v>
      </c>
      <c r="G11" s="196">
        <f>+'Таблица № 2-Д'!G11/'Таблица № 2-Д'!$G$16*100</f>
        <v>8.2942965168609515</v>
      </c>
      <c r="H11" s="196">
        <f>+'Таблица № 2-Д'!H11/'Таблица № 2-Д'!$H$16*100</f>
        <v>8.3102095787322021</v>
      </c>
    </row>
    <row r="12" spans="1:8">
      <c r="A12" s="143" t="s">
        <v>48</v>
      </c>
      <c r="B12" s="196">
        <f>+'Таблица № 2-Д'!B12/'Таблица № 2-Д'!$B$16*100</f>
        <v>1.2139661116408713</v>
      </c>
      <c r="C12" s="196">
        <f>+'Таблица № 2-Д'!C12/'Таблица № 2-Д'!$C$16*100</f>
        <v>1.2502801940242607</v>
      </c>
      <c r="D12" s="196">
        <f>+'Таблица № 2-Д'!D12/'Таблица № 2-Д'!$D$16*100</f>
        <v>1.2791775112408237</v>
      </c>
      <c r="E12" s="196">
        <f>+'Таблица № 2-Д'!E12/'Таблица № 2-Д'!$E$16*100</f>
        <v>1.2769901621250417</v>
      </c>
      <c r="F12" s="196">
        <f>+'Таблица № 2-Д'!F12/'Таблица № 2-Д'!$F$16*100</f>
        <v>1.2971401978509223</v>
      </c>
      <c r="G12" s="196">
        <f>+'Таблица № 2-Д'!G12/'Таблица № 2-Д'!$G$16*100</f>
        <v>1.2973290647435585</v>
      </c>
      <c r="H12" s="196">
        <f>+'Таблица № 2-Д'!H12/'Таблица № 2-Д'!$H$16*100</f>
        <v>1.3181052339705086</v>
      </c>
    </row>
    <row r="13" spans="1:8">
      <c r="A13" s="143" t="s">
        <v>26</v>
      </c>
      <c r="B13" s="196">
        <f>+'Таблица № 2-Д'!B13/'Таблица № 2-Д'!$B$16*100</f>
        <v>0.99299493875155875</v>
      </c>
      <c r="C13" s="196">
        <f>+'Таблица № 2-Д'!C13/'Таблица № 2-Д'!$C$16*100</f>
        <v>0.99387191953460041</v>
      </c>
      <c r="D13" s="196">
        <f>+'Таблица № 2-Д'!D13/'Таблица № 2-Д'!$D$16*100</f>
        <v>1.0019654447071389</v>
      </c>
      <c r="E13" s="196">
        <f>+'Таблица № 2-Д'!E13/'Таблица № 2-Д'!$E$16*100</f>
        <v>1.0081465063742852</v>
      </c>
      <c r="F13" s="196">
        <f>+'Таблица № 2-Д'!F13/'Таблица № 2-Д'!$F$16*100</f>
        <v>1.0179145447070599</v>
      </c>
      <c r="G13" s="196">
        <f>+'Таблица № 2-Д'!G13/'Таблица № 2-Д'!$G$16*100</f>
        <v>1.0173487553646301</v>
      </c>
      <c r="H13" s="196">
        <f>+'Таблица № 2-Д'!H13/'Таблица № 2-Д'!$H$16*100</f>
        <v>1.0370688071420815</v>
      </c>
    </row>
    <row r="14" spans="1:8" ht="31.5">
      <c r="A14" s="143" t="s">
        <v>62</v>
      </c>
      <c r="B14" s="207">
        <f>+'Таблица № 2-Д'!B14/'Таблица № 2-Д'!$B$16*100</f>
        <v>6.9542794915053413E-2</v>
      </c>
      <c r="C14" s="207">
        <f>+'Таблица № 2-Д'!C14/'Таблица № 2-Д'!$C$16*100</f>
        <v>7.0478898140073826E-2</v>
      </c>
      <c r="D14" s="207">
        <f>+'Таблица № 2-Д'!D14/'Таблица № 2-Д'!$D$16*100</f>
        <v>7.111577159566361E-2</v>
      </c>
      <c r="E14" s="207">
        <f>+'Таблица № 2-Д'!E14/'Таблица № 2-Д'!$E$16*100</f>
        <v>7.0599844074808307E-2</v>
      </c>
      <c r="F14" s="207">
        <f>+'Таблица № 2-Д'!F14/'Таблица № 2-Д'!$F$16*100</f>
        <v>7.067595007328456E-2</v>
      </c>
      <c r="G14" s="207">
        <f>+'Таблица № 2-Д'!G14/'Таблица № 2-Д'!$G$16*100</f>
        <v>6.9342842685806205E-2</v>
      </c>
      <c r="H14" s="207">
        <f>+'Таблица № 2-Д'!H14/'Таблица № 2-Д'!$H$16*100</f>
        <v>6.9183450881457262E-2</v>
      </c>
    </row>
    <row r="15" spans="1:8" ht="18" customHeight="1">
      <c r="A15" s="148" t="s">
        <v>75</v>
      </c>
      <c r="B15" s="196">
        <f>+'Таблица № 2-Д'!B15/'Таблица № 2-Д'!$B$16*100</f>
        <v>0.21546981588791903</v>
      </c>
      <c r="C15" s="196">
        <f>+'Таблица № 2-Д'!C15/'Таблица № 2-Д'!$C$16*100</f>
        <v>0.2382088381803093</v>
      </c>
      <c r="D15" s="196">
        <f>+'Таблица № 2-Д'!D15/'Таблица № 2-Д'!$D$16*100</f>
        <v>0.25280959588811397</v>
      </c>
      <c r="E15" s="196">
        <f>+'Таблица № 2-Д'!E15/'Таблица № 2-Д'!$E$16*100</f>
        <v>0.26526549601207217</v>
      </c>
      <c r="F15" s="196">
        <f>+'Таблица № 2-Д'!F15/'Таблица № 2-Д'!$F$16*100</f>
        <v>0.27560838010861555</v>
      </c>
      <c r="G15" s="196">
        <f>+'Таблица № 2-Д'!G15/'Таблица № 2-Д'!$G$16*100</f>
        <v>0.29110262672061221</v>
      </c>
      <c r="H15" s="196">
        <f>+'Таблица № 2-Д'!H15/'Таблица № 2-Д'!$H$16*100</f>
        <v>0.29790544199893049</v>
      </c>
    </row>
    <row r="16" spans="1:8">
      <c r="A16" s="143" t="s">
        <v>6</v>
      </c>
      <c r="B16" s="196">
        <f>+'Таблица № 2-Д'!B16/'Таблица № 2-Д'!$B$16*100</f>
        <v>100</v>
      </c>
      <c r="C16" s="196">
        <f>+'Таблица № 2-Д'!C16/'Таблица № 2-Д'!$C$16*100</f>
        <v>100</v>
      </c>
      <c r="D16" s="196">
        <f>+'Таблица № 2-Д'!D16/'Таблица № 2-Д'!$D$16*100</f>
        <v>100</v>
      </c>
      <c r="E16" s="196">
        <f>+'Таблица № 2-Д'!E16/'Таблица № 2-Д'!$E$16*100</f>
        <v>100</v>
      </c>
      <c r="F16" s="196">
        <f>+'Таблица № 2-Д'!F16/'Таблица № 2-Д'!$F$16*100</f>
        <v>100</v>
      </c>
      <c r="G16" s="196">
        <f>+'Таблица № 2-Д'!G16/'Таблица № 2-Д'!$G$16*100</f>
        <v>100</v>
      </c>
      <c r="H16" s="196">
        <f>+'Таблица № 2-Д'!H16/'Таблица № 2-Д'!$H$16*100</f>
        <v>100</v>
      </c>
    </row>
    <row r="17" spans="1:7">
      <c r="A17" s="156"/>
      <c r="B17" s="156"/>
      <c r="C17" s="156"/>
      <c r="D17" s="156"/>
      <c r="F17" s="156"/>
      <c r="G17" s="156"/>
    </row>
    <row r="18" spans="1:7">
      <c r="A18" s="156"/>
      <c r="B18" s="157"/>
      <c r="C18" s="157"/>
      <c r="D18" s="157"/>
      <c r="F18" s="157"/>
      <c r="G18" s="157"/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40"/>
  <sheetViews>
    <sheetView showGridLines="0" zoomScale="90" zoomScaleNormal="90" workbookViewId="0">
      <selection sqref="A1:J1"/>
    </sheetView>
  </sheetViews>
  <sheetFormatPr defaultColWidth="10.28515625" defaultRowHeight="15.75"/>
  <cols>
    <col min="1" max="1" width="39.85546875" style="18" customWidth="1"/>
    <col min="2" max="2" width="12.28515625" style="18" customWidth="1"/>
    <col min="3" max="3" width="11.42578125" style="18" customWidth="1"/>
    <col min="4" max="9" width="9.7109375" style="20" customWidth="1"/>
    <col min="10" max="10" width="13" style="18" customWidth="1"/>
    <col min="11" max="16384" width="10.28515625" style="18"/>
  </cols>
  <sheetData>
    <row r="1" spans="1:10">
      <c r="A1" s="250" t="s">
        <v>27</v>
      </c>
      <c r="B1" s="250"/>
      <c r="C1" s="251"/>
      <c r="D1" s="251"/>
      <c r="E1" s="251"/>
      <c r="F1" s="251"/>
      <c r="G1" s="251"/>
      <c r="H1" s="251"/>
      <c r="I1" s="251"/>
      <c r="J1" s="251"/>
    </row>
    <row r="2" spans="1:10">
      <c r="J2" s="104" t="s">
        <v>40</v>
      </c>
    </row>
    <row r="3" spans="1:10">
      <c r="A3" s="252" t="s">
        <v>15</v>
      </c>
      <c r="B3" s="258">
        <v>2023</v>
      </c>
      <c r="C3" s="259"/>
      <c r="D3" s="249">
        <v>2024</v>
      </c>
      <c r="E3" s="249"/>
      <c r="F3" s="249"/>
      <c r="G3" s="249"/>
      <c r="H3" s="249"/>
      <c r="I3" s="249"/>
      <c r="J3" s="249"/>
    </row>
    <row r="4" spans="1:10" ht="31.5" customHeight="1">
      <c r="A4" s="252"/>
      <c r="B4" s="254" t="s">
        <v>92</v>
      </c>
      <c r="C4" s="254" t="s">
        <v>25</v>
      </c>
      <c r="D4" s="256" t="s">
        <v>12</v>
      </c>
      <c r="E4" s="257"/>
      <c r="F4" s="257"/>
      <c r="G4" s="257"/>
      <c r="H4" s="257"/>
      <c r="I4" s="257"/>
      <c r="J4" s="254" t="s">
        <v>92</v>
      </c>
    </row>
    <row r="5" spans="1:10">
      <c r="A5" s="252"/>
      <c r="B5" s="253"/>
      <c r="C5" s="255"/>
      <c r="D5" s="5">
        <v>1</v>
      </c>
      <c r="E5" s="5">
        <v>2</v>
      </c>
      <c r="F5" s="6">
        <v>3</v>
      </c>
      <c r="G5" s="5">
        <v>4</v>
      </c>
      <c r="H5" s="5">
        <v>5</v>
      </c>
      <c r="I5" s="5">
        <v>6</v>
      </c>
      <c r="J5" s="253"/>
    </row>
    <row r="6" spans="1:10">
      <c r="A6" s="7" t="s">
        <v>0</v>
      </c>
      <c r="B6" s="197">
        <v>6405</v>
      </c>
      <c r="C6" s="197">
        <v>12668</v>
      </c>
      <c r="D6" s="197">
        <v>899</v>
      </c>
      <c r="E6" s="198">
        <v>903</v>
      </c>
      <c r="F6" s="198">
        <v>963</v>
      </c>
      <c r="G6" s="198">
        <v>959</v>
      </c>
      <c r="H6" s="198">
        <v>998</v>
      </c>
      <c r="I6" s="198">
        <v>942</v>
      </c>
      <c r="J6" s="198">
        <f>+SUM(D6:I6)</f>
        <v>5664</v>
      </c>
    </row>
    <row r="7" spans="1:10">
      <c r="A7" s="7" t="s">
        <v>1</v>
      </c>
      <c r="B7" s="197">
        <v>3116</v>
      </c>
      <c r="C7" s="197">
        <v>6626</v>
      </c>
      <c r="D7" s="197">
        <v>514</v>
      </c>
      <c r="E7" s="198">
        <v>503</v>
      </c>
      <c r="F7" s="198">
        <v>585</v>
      </c>
      <c r="G7" s="198">
        <v>573</v>
      </c>
      <c r="H7" s="198">
        <v>516</v>
      </c>
      <c r="I7" s="198">
        <v>563</v>
      </c>
      <c r="J7" s="198">
        <f t="shared" ref="J7:J15" si="0">+SUM(D7:I7)</f>
        <v>3254</v>
      </c>
    </row>
    <row r="8" spans="1:10">
      <c r="A8" s="7" t="s">
        <v>11</v>
      </c>
      <c r="B8" s="197">
        <v>9762</v>
      </c>
      <c r="C8" s="197">
        <v>19158</v>
      </c>
      <c r="D8" s="197">
        <v>1392</v>
      </c>
      <c r="E8" s="198">
        <v>1409</v>
      </c>
      <c r="F8" s="198">
        <v>1536</v>
      </c>
      <c r="G8" s="198">
        <v>1379</v>
      </c>
      <c r="H8" s="198">
        <v>1364</v>
      </c>
      <c r="I8" s="198">
        <v>1359</v>
      </c>
      <c r="J8" s="198">
        <f t="shared" si="0"/>
        <v>8439</v>
      </c>
    </row>
    <row r="9" spans="1:10">
      <c r="A9" s="7" t="s">
        <v>2</v>
      </c>
      <c r="B9" s="197">
        <v>21542</v>
      </c>
      <c r="C9" s="197">
        <v>43392</v>
      </c>
      <c r="D9" s="197">
        <v>3460</v>
      </c>
      <c r="E9" s="198">
        <v>3293</v>
      </c>
      <c r="F9" s="198">
        <v>4759</v>
      </c>
      <c r="G9" s="198">
        <v>4476</v>
      </c>
      <c r="H9" s="198">
        <v>3774</v>
      </c>
      <c r="I9" s="198">
        <v>4603</v>
      </c>
      <c r="J9" s="198">
        <f t="shared" si="0"/>
        <v>24365</v>
      </c>
    </row>
    <row r="10" spans="1:10">
      <c r="A10" s="7" t="s">
        <v>74</v>
      </c>
      <c r="B10" s="197">
        <v>7176</v>
      </c>
      <c r="C10" s="197">
        <v>15321</v>
      </c>
      <c r="D10" s="197">
        <v>1284</v>
      </c>
      <c r="E10" s="198">
        <v>1273</v>
      </c>
      <c r="F10" s="198">
        <v>1383</v>
      </c>
      <c r="G10" s="198">
        <v>1617</v>
      </c>
      <c r="H10" s="198">
        <v>1420</v>
      </c>
      <c r="I10" s="198">
        <v>1450</v>
      </c>
      <c r="J10" s="198">
        <f t="shared" si="0"/>
        <v>8427</v>
      </c>
    </row>
    <row r="11" spans="1:10">
      <c r="A11" s="7" t="s">
        <v>8</v>
      </c>
      <c r="B11" s="197">
        <v>3270</v>
      </c>
      <c r="C11" s="197">
        <v>7587</v>
      </c>
      <c r="D11" s="197">
        <v>577</v>
      </c>
      <c r="E11" s="198">
        <v>632</v>
      </c>
      <c r="F11" s="198">
        <v>663</v>
      </c>
      <c r="G11" s="198">
        <v>721</v>
      </c>
      <c r="H11" s="198">
        <v>800</v>
      </c>
      <c r="I11" s="198">
        <v>696</v>
      </c>
      <c r="J11" s="198">
        <f t="shared" si="0"/>
        <v>4089</v>
      </c>
    </row>
    <row r="12" spans="1:10">
      <c r="A12" s="7" t="s">
        <v>48</v>
      </c>
      <c r="B12" s="197">
        <v>690</v>
      </c>
      <c r="C12" s="197">
        <v>1381</v>
      </c>
      <c r="D12" s="197">
        <v>119</v>
      </c>
      <c r="E12" s="198">
        <v>119</v>
      </c>
      <c r="F12" s="198">
        <v>118</v>
      </c>
      <c r="G12" s="198">
        <v>118</v>
      </c>
      <c r="H12" s="198">
        <v>118</v>
      </c>
      <c r="I12" s="198">
        <v>117</v>
      </c>
      <c r="J12" s="198">
        <f t="shared" si="0"/>
        <v>709</v>
      </c>
    </row>
    <row r="13" spans="1:10">
      <c r="A13" s="7" t="s">
        <v>26</v>
      </c>
      <c r="B13" s="197">
        <v>494</v>
      </c>
      <c r="C13" s="197">
        <v>1053</v>
      </c>
      <c r="D13" s="197">
        <v>105</v>
      </c>
      <c r="E13" s="198">
        <v>104</v>
      </c>
      <c r="F13" s="198">
        <v>104</v>
      </c>
      <c r="G13" s="198">
        <v>135</v>
      </c>
      <c r="H13" s="198">
        <v>110</v>
      </c>
      <c r="I13" s="198">
        <v>111</v>
      </c>
      <c r="J13" s="198">
        <f t="shared" si="0"/>
        <v>669</v>
      </c>
    </row>
    <row r="14" spans="1:10" ht="31.5">
      <c r="A14" s="7" t="s">
        <v>62</v>
      </c>
      <c r="B14" s="199">
        <v>50</v>
      </c>
      <c r="C14" s="199">
        <v>98</v>
      </c>
      <c r="D14" s="199">
        <v>8</v>
      </c>
      <c r="E14" s="200">
        <v>7</v>
      </c>
      <c r="F14" s="200">
        <v>7</v>
      </c>
      <c r="G14" s="200">
        <v>8</v>
      </c>
      <c r="H14" s="200">
        <v>7</v>
      </c>
      <c r="I14" s="200">
        <v>6</v>
      </c>
      <c r="J14" s="200">
        <f t="shared" si="0"/>
        <v>43</v>
      </c>
    </row>
    <row r="15" spans="1:10" ht="19.5" customHeight="1">
      <c r="A15" s="114" t="s">
        <v>75</v>
      </c>
      <c r="B15" s="199">
        <v>853</v>
      </c>
      <c r="C15" s="199">
        <v>1811</v>
      </c>
      <c r="D15" s="197">
        <v>358</v>
      </c>
      <c r="E15" s="198">
        <v>192</v>
      </c>
      <c r="F15" s="198">
        <v>220</v>
      </c>
      <c r="G15" s="198">
        <v>225</v>
      </c>
      <c r="H15" s="198">
        <v>325</v>
      </c>
      <c r="I15" s="198">
        <v>109</v>
      </c>
      <c r="J15" s="198">
        <f t="shared" si="0"/>
        <v>1429</v>
      </c>
    </row>
    <row r="16" spans="1:10" ht="18" customHeight="1">
      <c r="A16" s="9" t="s">
        <v>6</v>
      </c>
      <c r="B16" s="197">
        <v>53358</v>
      </c>
      <c r="C16" s="197">
        <v>109095</v>
      </c>
      <c r="D16" s="197">
        <f>+SUM(D6:D15)</f>
        <v>8716</v>
      </c>
      <c r="E16" s="197">
        <f t="shared" ref="E16:J16" si="1">+SUM(E6:E15)</f>
        <v>8435</v>
      </c>
      <c r="F16" s="197">
        <f t="shared" si="1"/>
        <v>10338</v>
      </c>
      <c r="G16" s="197">
        <f t="shared" si="1"/>
        <v>10211</v>
      </c>
      <c r="H16" s="197">
        <f t="shared" si="1"/>
        <v>9432</v>
      </c>
      <c r="I16" s="197">
        <f>+SUM(I6:I15)</f>
        <v>9956</v>
      </c>
      <c r="J16" s="197">
        <f t="shared" si="1"/>
        <v>57088</v>
      </c>
    </row>
    <row r="17" spans="3:10">
      <c r="F17" s="23"/>
      <c r="J17" s="22"/>
    </row>
    <row r="18" spans="3:10">
      <c r="D18" s="85"/>
      <c r="E18" s="86"/>
      <c r="F18" s="87"/>
      <c r="G18" s="85"/>
      <c r="H18" s="86"/>
      <c r="I18" s="86"/>
      <c r="J18" s="106"/>
    </row>
    <row r="19" spans="3:10">
      <c r="C19" s="106"/>
      <c r="D19" s="106"/>
      <c r="E19" s="106"/>
      <c r="F19" s="106"/>
      <c r="G19" s="106"/>
      <c r="H19" s="106"/>
      <c r="I19" s="106"/>
      <c r="J19" s="106"/>
    </row>
    <row r="20" spans="3:10">
      <c r="C20" s="106"/>
      <c r="D20" s="106"/>
      <c r="E20" s="106"/>
      <c r="F20" s="106"/>
      <c r="G20" s="106"/>
      <c r="H20" s="106"/>
      <c r="I20" s="106"/>
      <c r="J20" s="106"/>
    </row>
    <row r="21" spans="3:10">
      <c r="C21" s="106"/>
      <c r="D21" s="106"/>
      <c r="E21" s="106"/>
      <c r="F21" s="106"/>
      <c r="G21" s="106"/>
      <c r="H21" s="106"/>
      <c r="I21" s="106"/>
      <c r="J21" s="106"/>
    </row>
    <row r="22" spans="3:10">
      <c r="C22" s="106"/>
      <c r="D22" s="106"/>
      <c r="E22" s="106"/>
      <c r="F22" s="106"/>
      <c r="G22" s="106"/>
      <c r="H22" s="106"/>
      <c r="I22" s="106"/>
      <c r="J22" s="106"/>
    </row>
    <row r="23" spans="3:10">
      <c r="C23" s="106"/>
      <c r="D23" s="106"/>
      <c r="E23" s="106"/>
      <c r="F23" s="106"/>
      <c r="G23" s="106"/>
      <c r="H23" s="106"/>
      <c r="I23" s="106"/>
      <c r="J23" s="106"/>
    </row>
    <row r="24" spans="3:10">
      <c r="C24" s="106"/>
      <c r="D24" s="106"/>
      <c r="E24" s="106"/>
      <c r="F24" s="106"/>
      <c r="G24" s="106"/>
      <c r="H24" s="106"/>
      <c r="I24" s="106"/>
      <c r="J24" s="106"/>
    </row>
    <row r="25" spans="3:10">
      <c r="C25" s="106"/>
      <c r="D25" s="106"/>
      <c r="E25" s="106"/>
      <c r="F25" s="106"/>
      <c r="G25" s="106"/>
      <c r="H25" s="106"/>
      <c r="I25" s="106"/>
      <c r="J25" s="106"/>
    </row>
    <row r="26" spans="3:10">
      <c r="C26" s="106"/>
      <c r="D26" s="106"/>
      <c r="E26" s="106"/>
      <c r="F26" s="106"/>
      <c r="G26" s="106"/>
      <c r="H26" s="106"/>
      <c r="I26" s="106"/>
      <c r="J26" s="106"/>
    </row>
    <row r="27" spans="3:10">
      <c r="C27" s="106"/>
      <c r="D27" s="106"/>
      <c r="E27" s="106"/>
      <c r="F27" s="106"/>
      <c r="G27" s="106"/>
      <c r="H27" s="106"/>
      <c r="I27" s="106"/>
      <c r="J27" s="106"/>
    </row>
    <row r="28" spans="3:10">
      <c r="C28" s="106"/>
      <c r="D28" s="106"/>
      <c r="E28" s="106"/>
      <c r="F28" s="106"/>
      <c r="G28" s="106"/>
      <c r="H28" s="106"/>
      <c r="I28" s="106"/>
      <c r="J28" s="106"/>
    </row>
    <row r="29" spans="3:10">
      <c r="C29" s="106"/>
      <c r="D29" s="106"/>
      <c r="E29" s="106"/>
      <c r="F29" s="106"/>
      <c r="G29" s="106"/>
      <c r="H29" s="106"/>
      <c r="I29" s="106"/>
      <c r="J29" s="106"/>
    </row>
    <row r="30" spans="3:10">
      <c r="C30" s="106"/>
      <c r="D30" s="49"/>
      <c r="E30" s="50"/>
      <c r="G30" s="49"/>
      <c r="H30" s="50"/>
      <c r="I30" s="50"/>
    </row>
    <row r="31" spans="3:10">
      <c r="C31" s="106"/>
      <c r="D31" s="49"/>
      <c r="E31" s="50"/>
      <c r="G31" s="49"/>
      <c r="H31" s="50"/>
      <c r="I31" s="50"/>
    </row>
    <row r="32" spans="3:10">
      <c r="D32" s="49"/>
      <c r="E32" s="50"/>
      <c r="G32" s="49"/>
      <c r="H32" s="50"/>
      <c r="I32" s="50"/>
    </row>
    <row r="33" spans="4:9">
      <c r="D33" s="49"/>
      <c r="E33" s="50"/>
      <c r="G33" s="49"/>
      <c r="H33" s="50"/>
      <c r="I33" s="50"/>
    </row>
    <row r="34" spans="4:9">
      <c r="D34" s="49"/>
      <c r="E34" s="50"/>
      <c r="G34" s="49"/>
      <c r="H34" s="50"/>
      <c r="I34" s="50"/>
    </row>
    <row r="35" spans="4:9">
      <c r="D35" s="49"/>
      <c r="E35" s="50"/>
      <c r="G35" s="49"/>
      <c r="H35" s="50"/>
      <c r="I35" s="50"/>
    </row>
    <row r="36" spans="4:9">
      <c r="D36" s="49"/>
      <c r="E36" s="50"/>
      <c r="G36" s="49"/>
      <c r="H36" s="50"/>
      <c r="I36" s="50"/>
    </row>
    <row r="37" spans="4:9">
      <c r="D37" s="49"/>
      <c r="E37" s="50"/>
      <c r="G37" s="49"/>
      <c r="H37" s="50"/>
      <c r="I37" s="50"/>
    </row>
    <row r="38" spans="4:9">
      <c r="D38" s="49"/>
      <c r="E38" s="50"/>
      <c r="G38" s="49"/>
      <c r="H38" s="50"/>
      <c r="I38" s="50"/>
    </row>
    <row r="39" spans="4:9">
      <c r="D39" s="49"/>
      <c r="E39" s="50"/>
      <c r="G39" s="49"/>
      <c r="H39" s="50"/>
      <c r="I39" s="50"/>
    </row>
    <row r="40" spans="4:9">
      <c r="D40" s="49"/>
      <c r="E40" s="50"/>
      <c r="G40" s="49"/>
      <c r="H40" s="50"/>
      <c r="I40" s="50"/>
    </row>
  </sheetData>
  <mergeCells count="8">
    <mergeCell ref="D3:J3"/>
    <mergeCell ref="A1:J1"/>
    <mergeCell ref="A3:A5"/>
    <mergeCell ref="J4:J5"/>
    <mergeCell ref="C4:C5"/>
    <mergeCell ref="D4:I4"/>
    <mergeCell ref="B3:C3"/>
    <mergeCell ref="B4:B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  <ignoredErrors>
    <ignoredError sqref="J6:J1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8"/>
  <sheetViews>
    <sheetView showGridLines="0" zoomScaleNormal="100" workbookViewId="0">
      <selection sqref="A1:K1"/>
    </sheetView>
  </sheetViews>
  <sheetFormatPr defaultColWidth="10.28515625" defaultRowHeight="15.75" customHeight="1"/>
  <cols>
    <col min="1" max="1" width="39.42578125" style="26" customWidth="1"/>
    <col min="2" max="2" width="19.7109375" style="26" customWidth="1"/>
    <col min="3" max="3" width="16.85546875" style="18" customWidth="1"/>
    <col min="4" max="9" width="8.5703125" style="20" customWidth="1"/>
    <col min="10" max="10" width="18.7109375" style="18" customWidth="1"/>
    <col min="11" max="11" width="17.140625" style="18" customWidth="1"/>
    <col min="12" max="12" width="10" style="18" customWidth="1"/>
    <col min="13" max="16384" width="10.28515625" style="18"/>
  </cols>
  <sheetData>
    <row r="1" spans="1:24" ht="15.75" customHeight="1">
      <c r="A1" s="250" t="s">
        <v>28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24" ht="9.75" customHeight="1">
      <c r="A2" s="17"/>
      <c r="B2" s="179"/>
      <c r="C2" s="17"/>
      <c r="D2" s="19"/>
      <c r="E2" s="19"/>
      <c r="F2" s="19"/>
      <c r="G2" s="19"/>
      <c r="H2" s="19"/>
      <c r="I2" s="19"/>
    </row>
    <row r="3" spans="1:24" ht="13.5" customHeight="1">
      <c r="A3" s="24"/>
      <c r="B3" s="24"/>
      <c r="C3" s="25"/>
      <c r="D3" s="118"/>
      <c r="E3" s="118"/>
      <c r="F3" s="118"/>
      <c r="G3" s="118"/>
      <c r="H3" s="118"/>
      <c r="I3" s="118"/>
      <c r="J3" s="21"/>
      <c r="K3" s="118" t="s">
        <v>41</v>
      </c>
    </row>
    <row r="4" spans="1:24" ht="21" customHeight="1">
      <c r="A4" s="281" t="s">
        <v>101</v>
      </c>
      <c r="B4" s="263">
        <v>2023</v>
      </c>
      <c r="C4" s="263"/>
      <c r="D4" s="249">
        <v>2024</v>
      </c>
      <c r="E4" s="249"/>
      <c r="F4" s="249"/>
      <c r="G4" s="249"/>
      <c r="H4" s="249"/>
      <c r="I4" s="249"/>
      <c r="J4" s="249"/>
      <c r="K4" s="249"/>
    </row>
    <row r="5" spans="1:24" ht="21" customHeight="1">
      <c r="A5" s="282"/>
      <c r="B5" s="264" t="s">
        <v>94</v>
      </c>
      <c r="C5" s="261" t="s">
        <v>78</v>
      </c>
      <c r="D5" s="262" t="s">
        <v>12</v>
      </c>
      <c r="E5" s="262"/>
      <c r="F5" s="262"/>
      <c r="G5" s="262"/>
      <c r="H5" s="262"/>
      <c r="I5" s="262"/>
      <c r="J5" s="265" t="s">
        <v>80</v>
      </c>
      <c r="K5" s="265" t="s">
        <v>81</v>
      </c>
    </row>
    <row r="6" spans="1:24" ht="21" customHeight="1">
      <c r="A6" s="282"/>
      <c r="B6" s="264"/>
      <c r="C6" s="261"/>
      <c r="D6" s="5">
        <v>1</v>
      </c>
      <c r="E6" s="5">
        <v>2</v>
      </c>
      <c r="F6" s="220">
        <v>3</v>
      </c>
      <c r="G6" s="5">
        <v>4</v>
      </c>
      <c r="H6" s="5">
        <v>5</v>
      </c>
      <c r="I6" s="5">
        <v>6</v>
      </c>
      <c r="J6" s="265"/>
      <c r="K6" s="265"/>
    </row>
    <row r="7" spans="1:24" ht="21" customHeight="1">
      <c r="A7" s="133" t="s">
        <v>0</v>
      </c>
      <c r="B7" s="201">
        <v>77.38</v>
      </c>
      <c r="C7" s="201">
        <v>76.92</v>
      </c>
      <c r="D7" s="202">
        <v>74.540000000000006</v>
      </c>
      <c r="E7" s="202">
        <v>71.64</v>
      </c>
      <c r="F7" s="202">
        <v>72.08</v>
      </c>
      <c r="G7" s="202">
        <v>72.22</v>
      </c>
      <c r="H7" s="202">
        <v>74.52</v>
      </c>
      <c r="I7" s="202">
        <v>70.42</v>
      </c>
      <c r="J7" s="201">
        <v>72.570000000000007</v>
      </c>
      <c r="K7" s="201">
        <v>72.546387120736696</v>
      </c>
      <c r="L7" s="101"/>
      <c r="M7" s="101"/>
      <c r="N7" s="101"/>
    </row>
    <row r="8" spans="1:24" ht="21" customHeight="1">
      <c r="A8" s="133" t="s">
        <v>1</v>
      </c>
      <c r="B8" s="201">
        <v>38.49</v>
      </c>
      <c r="C8" s="201">
        <v>41.43</v>
      </c>
      <c r="D8" s="202">
        <v>31.92</v>
      </c>
      <c r="E8" s="202">
        <v>32.869999999999997</v>
      </c>
      <c r="F8" s="202">
        <v>38.119999999999997</v>
      </c>
      <c r="G8" s="202">
        <v>36.880000000000003</v>
      </c>
      <c r="H8" s="202">
        <v>33.75</v>
      </c>
      <c r="I8" s="202">
        <v>35.93</v>
      </c>
      <c r="J8" s="201">
        <v>34.911666666666669</v>
      </c>
      <c r="K8" s="201">
        <v>34.86376345011621</v>
      </c>
      <c r="L8" s="10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4" ht="21" customHeight="1">
      <c r="A9" s="133" t="s">
        <v>11</v>
      </c>
      <c r="B9" s="201">
        <v>26.22</v>
      </c>
      <c r="C9" s="201">
        <v>26.07</v>
      </c>
      <c r="D9" s="202">
        <v>24.16</v>
      </c>
      <c r="E9" s="202">
        <v>22.17</v>
      </c>
      <c r="F9" s="202">
        <v>24.56</v>
      </c>
      <c r="G9" s="202">
        <v>23.56</v>
      </c>
      <c r="H9" s="202">
        <v>23.88</v>
      </c>
      <c r="I9" s="202">
        <v>21.81</v>
      </c>
      <c r="J9" s="201">
        <v>23.356666666666666</v>
      </c>
      <c r="K9" s="201">
        <v>23.359294815094703</v>
      </c>
      <c r="L9" s="101"/>
      <c r="M9" s="101"/>
      <c r="N9" s="101"/>
    </row>
    <row r="10" spans="1:24" ht="21" customHeight="1">
      <c r="A10" s="133" t="s">
        <v>2</v>
      </c>
      <c r="B10" s="201">
        <v>170.11</v>
      </c>
      <c r="C10" s="201">
        <v>167.42</v>
      </c>
      <c r="D10" s="202">
        <v>78.22</v>
      </c>
      <c r="E10" s="202">
        <v>155.22</v>
      </c>
      <c r="F10" s="202">
        <v>211.98</v>
      </c>
      <c r="G10" s="202">
        <v>196.32</v>
      </c>
      <c r="H10" s="202">
        <v>173.67</v>
      </c>
      <c r="I10" s="202">
        <v>201.59</v>
      </c>
      <c r="J10" s="201">
        <v>169.5</v>
      </c>
      <c r="K10" s="201">
        <v>169.63592069963772</v>
      </c>
      <c r="L10" s="101"/>
      <c r="M10" s="101"/>
      <c r="N10" s="101"/>
    </row>
    <row r="11" spans="1:24" ht="21" customHeight="1">
      <c r="A11" s="133" t="s">
        <v>74</v>
      </c>
      <c r="B11" s="201">
        <v>138.57</v>
      </c>
      <c r="C11" s="201">
        <v>147.96</v>
      </c>
      <c r="D11" s="202">
        <v>164.66</v>
      </c>
      <c r="E11" s="202">
        <v>145.15</v>
      </c>
      <c r="F11" s="202">
        <v>153.72</v>
      </c>
      <c r="G11" s="202">
        <v>187.05</v>
      </c>
      <c r="H11" s="202">
        <v>175.49</v>
      </c>
      <c r="I11" s="202">
        <v>171.58</v>
      </c>
      <c r="J11" s="201">
        <v>166.27500000000001</v>
      </c>
      <c r="K11" s="201">
        <v>166.06519649639563</v>
      </c>
      <c r="L11" s="101"/>
      <c r="M11" s="101"/>
      <c r="N11" s="101"/>
    </row>
    <row r="12" spans="1:24" ht="21" customHeight="1">
      <c r="A12" s="133" t="s">
        <v>8</v>
      </c>
      <c r="B12" s="201">
        <v>87.16</v>
      </c>
      <c r="C12" s="201">
        <v>100.6</v>
      </c>
      <c r="D12" s="202">
        <v>108.70999999999998</v>
      </c>
      <c r="E12" s="202">
        <v>98.03</v>
      </c>
      <c r="F12" s="202">
        <v>102.35</v>
      </c>
      <c r="G12" s="202">
        <v>110.5</v>
      </c>
      <c r="H12" s="202">
        <v>122.76</v>
      </c>
      <c r="I12" s="202">
        <v>108.13</v>
      </c>
      <c r="J12" s="201">
        <v>108.41333333333334</v>
      </c>
      <c r="K12" s="201">
        <v>108.42977708781149</v>
      </c>
      <c r="L12" s="101"/>
      <c r="M12" s="101"/>
      <c r="N12" s="101"/>
    </row>
    <row r="13" spans="1:24" ht="21" customHeight="1">
      <c r="A13" s="133" t="s">
        <v>48</v>
      </c>
      <c r="B13" s="201">
        <v>35.299999999999997</v>
      </c>
      <c r="C13" s="201">
        <v>35.26</v>
      </c>
      <c r="D13" s="202">
        <v>35.79</v>
      </c>
      <c r="E13" s="202">
        <v>35.369999999999997</v>
      </c>
      <c r="F13" s="202">
        <v>35.340000000000003</v>
      </c>
      <c r="G13" s="202">
        <v>35.36</v>
      </c>
      <c r="H13" s="202">
        <v>35.35</v>
      </c>
      <c r="I13" s="202">
        <v>35.32</v>
      </c>
      <c r="J13" s="201">
        <v>35.421666666666667</v>
      </c>
      <c r="K13" s="201">
        <v>35.421621581079052</v>
      </c>
      <c r="L13" s="101"/>
      <c r="M13" s="101"/>
      <c r="N13"/>
      <c r="O13"/>
      <c r="P13"/>
      <c r="Q13"/>
      <c r="R13"/>
      <c r="S13"/>
      <c r="T13"/>
      <c r="U13"/>
      <c r="V13"/>
      <c r="W13"/>
      <c r="X13"/>
    </row>
    <row r="14" spans="1:24" ht="21" customHeight="1">
      <c r="A14" s="133" t="s">
        <v>26</v>
      </c>
      <c r="B14" s="201">
        <v>38.75</v>
      </c>
      <c r="C14" s="201">
        <v>39.979999999999997</v>
      </c>
      <c r="D14" s="202">
        <v>42.21</v>
      </c>
      <c r="E14" s="202">
        <v>42.01</v>
      </c>
      <c r="F14" s="202">
        <v>41.88</v>
      </c>
      <c r="G14" s="202">
        <v>54</v>
      </c>
      <c r="H14" s="202">
        <v>43.86</v>
      </c>
      <c r="I14" s="202">
        <v>43.89</v>
      </c>
      <c r="J14" s="201">
        <v>44.641666666666659</v>
      </c>
      <c r="K14" s="201">
        <v>44.646574105051862</v>
      </c>
      <c r="L14" s="101"/>
      <c r="M14" s="101"/>
      <c r="N14" s="101"/>
    </row>
    <row r="15" spans="1:24" ht="31.5">
      <c r="A15" s="133" t="s">
        <v>62</v>
      </c>
      <c r="B15" s="201">
        <v>126.98</v>
      </c>
      <c r="C15" s="201">
        <v>127.05</v>
      </c>
      <c r="D15" s="202">
        <v>129.88999999999999</v>
      </c>
      <c r="E15" s="202">
        <v>117.15</v>
      </c>
      <c r="F15" s="202">
        <v>120.29</v>
      </c>
      <c r="G15" s="202">
        <v>122.17</v>
      </c>
      <c r="H15" s="202">
        <v>119.06</v>
      </c>
      <c r="I15" s="202">
        <v>113.56</v>
      </c>
      <c r="J15" s="201">
        <v>120.35333333333331</v>
      </c>
      <c r="K15" s="201">
        <v>120.48028011204481</v>
      </c>
      <c r="L15" s="101"/>
      <c r="M15" s="101"/>
      <c r="N15" s="101"/>
    </row>
    <row r="16" spans="1:24" ht="21" customHeight="1">
      <c r="A16" s="134" t="s">
        <v>75</v>
      </c>
      <c r="B16" s="201">
        <v>66.78</v>
      </c>
      <c r="C16" s="201">
        <v>67.510000000000005</v>
      </c>
      <c r="D16" s="202">
        <v>145.68</v>
      </c>
      <c r="E16" s="202">
        <v>75.680000000000007</v>
      </c>
      <c r="F16" s="202">
        <v>83.59</v>
      </c>
      <c r="G16" s="202">
        <v>85.47</v>
      </c>
      <c r="H16" s="202">
        <v>122.4</v>
      </c>
      <c r="I16" s="202">
        <v>188.93</v>
      </c>
      <c r="J16" s="201">
        <v>116.95833333333333</v>
      </c>
      <c r="K16" s="201">
        <v>106.11773114851339</v>
      </c>
      <c r="L16" s="101"/>
      <c r="M16" s="101"/>
      <c r="N16" s="101"/>
    </row>
    <row r="17" spans="1:14" ht="21" customHeight="1">
      <c r="A17" s="132" t="s">
        <v>14</v>
      </c>
      <c r="B17" s="201">
        <v>67.38</v>
      </c>
      <c r="C17" s="201">
        <v>68.03</v>
      </c>
      <c r="D17" s="202">
        <v>54.43222899965145</v>
      </c>
      <c r="E17" s="202">
        <v>63.345137688594981</v>
      </c>
      <c r="F17" s="202">
        <v>76.378036680470345</v>
      </c>
      <c r="G17" s="202">
        <v>76.549593301614649</v>
      </c>
      <c r="H17" s="202">
        <v>72.018595898728023</v>
      </c>
      <c r="I17" s="202">
        <v>74.435121630506259</v>
      </c>
      <c r="J17" s="201">
        <v>89.240166666666667</v>
      </c>
      <c r="K17" s="201">
        <v>69.528640877547005</v>
      </c>
      <c r="L17" s="101"/>
      <c r="M17" s="101"/>
      <c r="N17" s="101"/>
    </row>
    <row r="18" spans="1:14" ht="21" customHeight="1">
      <c r="A18" s="55"/>
      <c r="B18" s="55"/>
      <c r="C18" s="116"/>
      <c r="D18" s="117"/>
      <c r="E18" s="117"/>
      <c r="F18" s="117"/>
      <c r="G18" s="117"/>
      <c r="H18" s="117"/>
      <c r="I18" s="117"/>
      <c r="J18" s="117"/>
      <c r="K18" s="101"/>
      <c r="L18" s="101"/>
      <c r="M18" s="101"/>
      <c r="N18" s="101"/>
    </row>
    <row r="19" spans="1:14" ht="15.75" customHeight="1">
      <c r="A19" s="26" t="s">
        <v>77</v>
      </c>
    </row>
    <row r="20" spans="1:14" ht="31.5" customHeight="1">
      <c r="A20" s="260" t="s">
        <v>76</v>
      </c>
      <c r="B20" s="260"/>
      <c r="C20" s="260"/>
      <c r="D20" s="260"/>
      <c r="E20" s="260"/>
      <c r="F20" s="260"/>
      <c r="G20" s="260"/>
      <c r="H20" s="260"/>
      <c r="I20" s="260"/>
      <c r="J20" s="260"/>
      <c r="K20" s="260"/>
    </row>
    <row r="21" spans="1:14" ht="15.75" customHeight="1">
      <c r="A21" s="53"/>
      <c r="B21" s="53"/>
      <c r="C21" s="54"/>
      <c r="D21" s="54"/>
      <c r="E21" s="54"/>
      <c r="F21" s="54"/>
      <c r="G21" s="54"/>
      <c r="H21" s="54"/>
      <c r="I21" s="54"/>
    </row>
    <row r="22" spans="1:14" ht="15.75" customHeight="1">
      <c r="A22" s="53"/>
      <c r="B22" s="53"/>
      <c r="C22" s="97"/>
      <c r="D22" s="54"/>
      <c r="E22" s="54"/>
      <c r="F22" s="54"/>
      <c r="G22" s="54"/>
      <c r="H22" s="54"/>
      <c r="I22" s="54"/>
    </row>
    <row r="23" spans="1:14" ht="15.75" customHeight="1">
      <c r="A23" s="53"/>
      <c r="B23" s="53"/>
      <c r="C23" s="97"/>
      <c r="D23" s="97"/>
      <c r="E23" s="97"/>
      <c r="F23" s="97"/>
      <c r="G23" s="97"/>
      <c r="H23" s="97"/>
      <c r="I23" s="97"/>
      <c r="J23" s="97"/>
      <c r="K23" s="97"/>
    </row>
    <row r="24" spans="1:14" ht="15.75" customHeight="1">
      <c r="A24" s="53"/>
      <c r="B24" s="53"/>
      <c r="C24" s="97"/>
      <c r="D24" s="97"/>
      <c r="E24" s="97"/>
      <c r="F24" s="97"/>
      <c r="G24" s="97"/>
      <c r="H24" s="97"/>
      <c r="I24" s="97"/>
      <c r="J24" s="97"/>
      <c r="K24" s="97"/>
    </row>
    <row r="25" spans="1:14" s="223" customFormat="1" ht="15.75" customHeight="1">
      <c r="A25" s="221"/>
      <c r="B25" s="221"/>
      <c r="C25" s="222"/>
      <c r="D25" s="222"/>
      <c r="E25" s="222"/>
      <c r="F25" s="222"/>
      <c r="G25" s="222"/>
      <c r="H25" s="222"/>
      <c r="I25" s="222"/>
      <c r="J25" s="222"/>
      <c r="K25" s="222"/>
    </row>
    <row r="26" spans="1:14" s="223" customFormat="1" ht="15.75" customHeight="1">
      <c r="A26" s="221"/>
      <c r="B26" s="221"/>
      <c r="C26" s="222"/>
      <c r="D26" s="222"/>
      <c r="E26" s="222"/>
      <c r="F26" s="222"/>
      <c r="G26" s="222"/>
      <c r="H26" s="222"/>
      <c r="I26" s="222"/>
      <c r="J26" s="222"/>
      <c r="K26" s="222"/>
    </row>
    <row r="27" spans="1:14" s="223" customFormat="1" ht="15.75" customHeight="1">
      <c r="A27" s="221"/>
      <c r="B27" s="221"/>
      <c r="C27" s="222"/>
      <c r="D27" s="222"/>
      <c r="E27" s="222"/>
      <c r="F27" s="222"/>
      <c r="G27" s="222"/>
      <c r="H27" s="222"/>
      <c r="I27" s="222"/>
      <c r="J27" s="222"/>
      <c r="K27" s="222"/>
    </row>
    <row r="28" spans="1:14" ht="15.75" customHeight="1">
      <c r="A28" s="53"/>
      <c r="B28" s="53"/>
      <c r="C28" s="97"/>
      <c r="D28" s="97"/>
      <c r="E28" s="97"/>
      <c r="F28" s="97"/>
      <c r="G28" s="97"/>
      <c r="H28" s="97"/>
      <c r="I28" s="97"/>
      <c r="J28" s="97"/>
      <c r="K28" s="97"/>
    </row>
    <row r="29" spans="1:14" ht="15.75" customHeight="1">
      <c r="A29" s="55"/>
      <c r="B29" s="55"/>
      <c r="C29" s="97"/>
      <c r="D29" s="97"/>
      <c r="E29" s="97"/>
      <c r="F29" s="97"/>
      <c r="G29" s="97"/>
      <c r="H29" s="97"/>
      <c r="I29" s="97"/>
      <c r="J29" s="97"/>
      <c r="K29" s="97"/>
    </row>
    <row r="30" spans="1:14" ht="15.75" customHeight="1">
      <c r="A30" s="51"/>
      <c r="B30" s="51"/>
      <c r="C30" s="97"/>
      <c r="D30" s="97"/>
      <c r="E30" s="97"/>
      <c r="F30" s="97"/>
      <c r="G30" s="97"/>
      <c r="H30" s="97"/>
      <c r="I30" s="97"/>
      <c r="J30" s="97"/>
      <c r="K30" s="97"/>
    </row>
    <row r="31" spans="1:14" ht="15.75" customHeight="1">
      <c r="A31" s="51"/>
      <c r="B31" s="51"/>
      <c r="C31" s="97"/>
      <c r="D31" s="97"/>
      <c r="E31" s="97"/>
      <c r="F31" s="97"/>
      <c r="G31" s="97"/>
      <c r="H31" s="97"/>
      <c r="I31" s="97"/>
      <c r="J31" s="97"/>
      <c r="K31" s="97"/>
    </row>
    <row r="32" spans="1:14" ht="15.75" customHeight="1">
      <c r="A32" s="51"/>
      <c r="B32" s="51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5.75" customHeight="1">
      <c r="A33" s="51"/>
      <c r="B33" s="51"/>
      <c r="C33" s="97"/>
      <c r="D33" s="97"/>
      <c r="E33" s="97"/>
      <c r="F33" s="97"/>
      <c r="G33" s="97"/>
      <c r="H33" s="97"/>
      <c r="I33" s="97"/>
      <c r="J33" s="97"/>
      <c r="K33" s="97"/>
    </row>
    <row r="34" spans="1:11" ht="15.75" customHeight="1">
      <c r="A34" s="51"/>
      <c r="B34" s="51"/>
      <c r="C34" s="97"/>
      <c r="D34" s="52"/>
      <c r="E34" s="57"/>
      <c r="F34" s="52"/>
      <c r="G34" s="52"/>
      <c r="H34" s="57"/>
      <c r="I34" s="57"/>
    </row>
    <row r="35" spans="1:11" ht="15.75" customHeight="1">
      <c r="A35" s="51"/>
      <c r="B35" s="51"/>
      <c r="C35" s="56"/>
      <c r="D35" s="52"/>
      <c r="E35" s="57"/>
      <c r="F35" s="52"/>
      <c r="G35" s="52"/>
      <c r="H35" s="57"/>
      <c r="I35" s="57"/>
    </row>
    <row r="36" spans="1:11" ht="15.75" customHeight="1">
      <c r="A36" s="51"/>
      <c r="B36" s="51"/>
      <c r="C36" s="56"/>
      <c r="D36" s="52"/>
      <c r="E36" s="57"/>
      <c r="F36" s="52"/>
      <c r="G36" s="52"/>
      <c r="H36" s="57"/>
      <c r="I36" s="57"/>
    </row>
    <row r="37" spans="1:11" ht="15.75" customHeight="1">
      <c r="A37" s="51"/>
      <c r="B37" s="51"/>
      <c r="C37" s="56"/>
      <c r="D37" s="52"/>
      <c r="E37" s="57"/>
      <c r="F37" s="52"/>
      <c r="G37" s="52"/>
      <c r="H37" s="57"/>
      <c r="I37" s="57"/>
    </row>
    <row r="38" spans="1:11" ht="15.75" customHeight="1">
      <c r="A38" s="51"/>
      <c r="B38" s="51"/>
      <c r="C38" s="56"/>
      <c r="D38" s="52"/>
      <c r="E38" s="57"/>
      <c r="F38" s="52"/>
      <c r="G38" s="52"/>
      <c r="H38" s="57"/>
      <c r="I38" s="57"/>
    </row>
  </sheetData>
  <mergeCells count="10">
    <mergeCell ref="A20:K20"/>
    <mergeCell ref="D4:K4"/>
    <mergeCell ref="A1:K1"/>
    <mergeCell ref="A4:A6"/>
    <mergeCell ref="C5:C6"/>
    <mergeCell ref="D5:I5"/>
    <mergeCell ref="B4:C4"/>
    <mergeCell ref="B5:B6"/>
    <mergeCell ref="J5:J6"/>
    <mergeCell ref="K5:K6"/>
  </mergeCells>
  <phoneticPr fontId="5" type="noConversion"/>
  <printOptions horizontalCentered="1" verticalCentered="1"/>
  <pageMargins left="0.23622047244094491" right="0.11811023622047245" top="0.98425196850393704" bottom="0.98425196850393704" header="0.11811023622047245" footer="0.11811023622047245"/>
  <pageSetup paperSize="9" scale="90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"/>
  <sheetViews>
    <sheetView showGridLines="0" zoomScale="90" zoomScaleNormal="90" workbookViewId="0">
      <selection sqref="A1:M1"/>
    </sheetView>
  </sheetViews>
  <sheetFormatPr defaultRowHeight="15.75"/>
  <cols>
    <col min="1" max="1" width="5.5703125" style="169" customWidth="1"/>
    <col min="2" max="2" width="45.42578125" style="170" customWidth="1"/>
    <col min="3" max="10" width="12.7109375" style="164" customWidth="1"/>
    <col min="11" max="11" width="15.7109375" style="164" customWidth="1"/>
    <col min="12" max="12" width="12.7109375" style="164" customWidth="1"/>
    <col min="13" max="13" width="13.85546875" style="164" customWidth="1"/>
    <col min="14" max="16384" width="9.140625" style="164"/>
  </cols>
  <sheetData>
    <row r="1" spans="1:13" ht="16.5" customHeight="1">
      <c r="A1" s="243" t="s">
        <v>88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>
      <c r="A2" s="37"/>
      <c r="B2" s="37"/>
      <c r="C2" s="151"/>
      <c r="D2" s="151"/>
      <c r="E2" s="151"/>
      <c r="F2" s="151"/>
      <c r="G2" s="151"/>
      <c r="H2" s="151"/>
      <c r="I2" s="158"/>
      <c r="J2" s="158"/>
      <c r="K2" s="158"/>
      <c r="L2" s="158"/>
      <c r="M2" s="165" t="s">
        <v>40</v>
      </c>
    </row>
    <row r="3" spans="1:13" s="158" customFormat="1" ht="54.75" customHeight="1">
      <c r="A3" s="40" t="s">
        <v>7</v>
      </c>
      <c r="B3" s="40" t="s">
        <v>3</v>
      </c>
      <c r="C3" s="82" t="s">
        <v>0</v>
      </c>
      <c r="D3" s="82" t="s">
        <v>1</v>
      </c>
      <c r="E3" s="82" t="s">
        <v>16</v>
      </c>
      <c r="F3" s="82" t="s">
        <v>17</v>
      </c>
      <c r="G3" s="82" t="s">
        <v>74</v>
      </c>
      <c r="H3" s="82" t="s">
        <v>8</v>
      </c>
      <c r="I3" s="81" t="s">
        <v>48</v>
      </c>
      <c r="J3" s="81" t="s">
        <v>26</v>
      </c>
      <c r="K3" s="83" t="s">
        <v>63</v>
      </c>
      <c r="L3" s="83" t="s">
        <v>75</v>
      </c>
      <c r="M3" s="88" t="s">
        <v>6</v>
      </c>
    </row>
    <row r="4" spans="1:13" s="159" customFormat="1">
      <c r="A4" s="181" t="s">
        <v>39</v>
      </c>
      <c r="B4" s="166" t="s">
        <v>44</v>
      </c>
      <c r="C4" s="187">
        <v>173969</v>
      </c>
      <c r="D4" s="187">
        <v>97708</v>
      </c>
      <c r="E4" s="187">
        <v>158869</v>
      </c>
      <c r="F4" s="187">
        <v>616905</v>
      </c>
      <c r="G4" s="187">
        <v>213525</v>
      </c>
      <c r="H4" s="187">
        <v>111858</v>
      </c>
      <c r="I4" s="187">
        <v>18592</v>
      </c>
      <c r="J4" s="187">
        <v>14643</v>
      </c>
      <c r="K4" s="187">
        <v>878</v>
      </c>
      <c r="L4" s="187">
        <v>3931</v>
      </c>
      <c r="M4" s="187">
        <f>+SUM(C4:L4)</f>
        <v>1410878</v>
      </c>
    </row>
    <row r="5" spans="1:13" s="158" customFormat="1">
      <c r="A5" s="217">
        <v>1</v>
      </c>
      <c r="B5" s="160" t="s">
        <v>82</v>
      </c>
      <c r="C5" s="203">
        <v>102391</v>
      </c>
      <c r="D5" s="203">
        <v>16133</v>
      </c>
      <c r="E5" s="203">
        <v>108292</v>
      </c>
      <c r="F5" s="203">
        <v>379170</v>
      </c>
      <c r="G5" s="203">
        <v>128161</v>
      </c>
      <c r="H5" s="203">
        <v>42701</v>
      </c>
      <c r="I5" s="203">
        <v>2581</v>
      </c>
      <c r="J5" s="203">
        <v>3645</v>
      </c>
      <c r="K5" s="203">
        <v>506</v>
      </c>
      <c r="L5" s="203">
        <v>2429</v>
      </c>
      <c r="M5" s="187">
        <f t="shared" ref="M5:M17" si="0">+SUM(C5:L5)</f>
        <v>786009</v>
      </c>
    </row>
    <row r="6" spans="1:13" ht="63">
      <c r="A6" s="218">
        <v>1.1000000000000001</v>
      </c>
      <c r="B6" s="160" t="s">
        <v>67</v>
      </c>
      <c r="C6" s="203">
        <v>80362</v>
      </c>
      <c r="D6" s="203">
        <v>4557</v>
      </c>
      <c r="E6" s="203">
        <v>103353</v>
      </c>
      <c r="F6" s="203">
        <v>368413</v>
      </c>
      <c r="G6" s="203">
        <v>118251</v>
      </c>
      <c r="H6" s="203">
        <v>29383</v>
      </c>
      <c r="I6" s="203">
        <v>775</v>
      </c>
      <c r="J6" s="203">
        <v>2740</v>
      </c>
      <c r="K6" s="203">
        <v>492</v>
      </c>
      <c r="L6" s="203">
        <v>2429</v>
      </c>
      <c r="M6" s="187">
        <f t="shared" si="0"/>
        <v>710755</v>
      </c>
    </row>
    <row r="7" spans="1:13">
      <c r="A7" s="218">
        <v>1.2</v>
      </c>
      <c r="B7" s="160" t="s">
        <v>13</v>
      </c>
      <c r="C7" s="203">
        <v>22029</v>
      </c>
      <c r="D7" s="203">
        <v>11576</v>
      </c>
      <c r="E7" s="203">
        <v>4939</v>
      </c>
      <c r="F7" s="203">
        <v>10757</v>
      </c>
      <c r="G7" s="203">
        <v>9910</v>
      </c>
      <c r="H7" s="203">
        <v>13318</v>
      </c>
      <c r="I7" s="203">
        <v>1806</v>
      </c>
      <c r="J7" s="203">
        <v>905</v>
      </c>
      <c r="K7" s="203">
        <v>14</v>
      </c>
      <c r="L7" s="203">
        <v>0</v>
      </c>
      <c r="M7" s="187">
        <f t="shared" si="0"/>
        <v>75254</v>
      </c>
    </row>
    <row r="8" spans="1:13">
      <c r="A8" s="218">
        <v>1.3</v>
      </c>
      <c r="B8" s="160" t="s">
        <v>4</v>
      </c>
      <c r="C8" s="203">
        <v>0</v>
      </c>
      <c r="D8" s="203">
        <v>0</v>
      </c>
      <c r="E8" s="203">
        <v>0</v>
      </c>
      <c r="F8" s="203">
        <v>0</v>
      </c>
      <c r="G8" s="203">
        <v>0</v>
      </c>
      <c r="H8" s="203">
        <v>0</v>
      </c>
      <c r="I8" s="203">
        <v>0</v>
      </c>
      <c r="J8" s="203">
        <v>0</v>
      </c>
      <c r="K8" s="203">
        <v>0</v>
      </c>
      <c r="L8" s="203">
        <v>0</v>
      </c>
      <c r="M8" s="187">
        <f t="shared" si="0"/>
        <v>0</v>
      </c>
    </row>
    <row r="9" spans="1:13">
      <c r="A9" s="174">
        <v>2</v>
      </c>
      <c r="B9" s="160" t="s">
        <v>83</v>
      </c>
      <c r="C9" s="203">
        <v>65097</v>
      </c>
      <c r="D9" s="203">
        <v>78952</v>
      </c>
      <c r="E9" s="203">
        <v>50577</v>
      </c>
      <c r="F9" s="203">
        <v>231529</v>
      </c>
      <c r="G9" s="203">
        <v>85364</v>
      </c>
      <c r="H9" s="203">
        <v>64916</v>
      </c>
      <c r="I9" s="203">
        <v>15699</v>
      </c>
      <c r="J9" s="203">
        <v>10148</v>
      </c>
      <c r="K9" s="203">
        <v>352</v>
      </c>
      <c r="L9" s="203">
        <v>1502</v>
      </c>
      <c r="M9" s="187">
        <f t="shared" si="0"/>
        <v>604136</v>
      </c>
    </row>
    <row r="10" spans="1:13">
      <c r="A10" s="174">
        <v>2.1</v>
      </c>
      <c r="B10" s="160" t="s">
        <v>68</v>
      </c>
      <c r="C10" s="203">
        <v>29841</v>
      </c>
      <c r="D10" s="203">
        <v>57848</v>
      </c>
      <c r="E10" s="203">
        <v>17258</v>
      </c>
      <c r="F10" s="203">
        <v>136578</v>
      </c>
      <c r="G10" s="203">
        <v>30173</v>
      </c>
      <c r="H10" s="203">
        <v>38840</v>
      </c>
      <c r="I10" s="203">
        <v>7724</v>
      </c>
      <c r="J10" s="203">
        <v>6218</v>
      </c>
      <c r="K10" s="203">
        <v>135</v>
      </c>
      <c r="L10" s="203">
        <v>1001</v>
      </c>
      <c r="M10" s="187">
        <f t="shared" si="0"/>
        <v>325616</v>
      </c>
    </row>
    <row r="11" spans="1:13">
      <c r="A11" s="174">
        <v>2.2000000000000002</v>
      </c>
      <c r="B11" s="160" t="s">
        <v>69</v>
      </c>
      <c r="C11" s="203">
        <v>35256</v>
      </c>
      <c r="D11" s="203">
        <v>21104</v>
      </c>
      <c r="E11" s="203">
        <v>33319</v>
      </c>
      <c r="F11" s="203">
        <v>94951</v>
      </c>
      <c r="G11" s="203">
        <v>55191</v>
      </c>
      <c r="H11" s="203">
        <v>26076</v>
      </c>
      <c r="I11" s="203">
        <v>7975</v>
      </c>
      <c r="J11" s="203">
        <v>3930</v>
      </c>
      <c r="K11" s="203">
        <v>217</v>
      </c>
      <c r="L11" s="203">
        <v>501</v>
      </c>
      <c r="M11" s="187">
        <f t="shared" si="0"/>
        <v>278520</v>
      </c>
    </row>
    <row r="12" spans="1:13">
      <c r="A12" s="218">
        <v>3</v>
      </c>
      <c r="B12" s="160" t="s">
        <v>70</v>
      </c>
      <c r="C12" s="203">
        <v>2464</v>
      </c>
      <c r="D12" s="203">
        <v>0</v>
      </c>
      <c r="E12" s="203">
        <v>0</v>
      </c>
      <c r="F12" s="203">
        <v>6115</v>
      </c>
      <c r="G12" s="203">
        <v>0</v>
      </c>
      <c r="H12" s="203">
        <v>0</v>
      </c>
      <c r="I12" s="203">
        <v>0</v>
      </c>
      <c r="J12" s="203">
        <v>0</v>
      </c>
      <c r="K12" s="203">
        <v>20</v>
      </c>
      <c r="L12" s="203">
        <v>0</v>
      </c>
      <c r="M12" s="187">
        <f t="shared" si="0"/>
        <v>8599</v>
      </c>
    </row>
    <row r="13" spans="1:13">
      <c r="A13" s="218">
        <v>4</v>
      </c>
      <c r="B13" s="160" t="s">
        <v>9</v>
      </c>
      <c r="C13" s="203">
        <v>4017</v>
      </c>
      <c r="D13" s="203">
        <v>2623</v>
      </c>
      <c r="E13" s="203">
        <v>0</v>
      </c>
      <c r="F13" s="203">
        <v>91</v>
      </c>
      <c r="G13" s="203">
        <v>0</v>
      </c>
      <c r="H13" s="203">
        <v>4241</v>
      </c>
      <c r="I13" s="203">
        <v>312</v>
      </c>
      <c r="J13" s="203">
        <v>850</v>
      </c>
      <c r="K13" s="203">
        <v>0</v>
      </c>
      <c r="L13" s="203">
        <v>0</v>
      </c>
      <c r="M13" s="187">
        <f t="shared" si="0"/>
        <v>12134</v>
      </c>
    </row>
    <row r="14" spans="1:13" s="159" customFormat="1">
      <c r="A14" s="182" t="s">
        <v>32</v>
      </c>
      <c r="B14" s="167" t="s">
        <v>45</v>
      </c>
      <c r="C14" s="187">
        <v>181681</v>
      </c>
      <c r="D14" s="187">
        <v>106127</v>
      </c>
      <c r="E14" s="187">
        <v>160866</v>
      </c>
      <c r="F14" s="187">
        <v>635901</v>
      </c>
      <c r="G14" s="187">
        <v>221012</v>
      </c>
      <c r="H14" s="187">
        <v>121808</v>
      </c>
      <c r="I14" s="187">
        <v>19334</v>
      </c>
      <c r="J14" s="187">
        <v>15240</v>
      </c>
      <c r="K14" s="187">
        <v>1014</v>
      </c>
      <c r="L14" s="187">
        <v>4383</v>
      </c>
      <c r="M14" s="187">
        <f t="shared" si="0"/>
        <v>1467366</v>
      </c>
    </row>
    <row r="15" spans="1:13">
      <c r="A15" s="219">
        <v>1</v>
      </c>
      <c r="B15" s="168" t="s">
        <v>43</v>
      </c>
      <c r="C15" s="203">
        <v>173969</v>
      </c>
      <c r="D15" s="203">
        <v>97708</v>
      </c>
      <c r="E15" s="203">
        <v>158869</v>
      </c>
      <c r="F15" s="203">
        <v>616905</v>
      </c>
      <c r="G15" s="203">
        <v>213525</v>
      </c>
      <c r="H15" s="203">
        <v>111858</v>
      </c>
      <c r="I15" s="203">
        <v>18592</v>
      </c>
      <c r="J15" s="203">
        <v>14643</v>
      </c>
      <c r="K15" s="203">
        <v>878</v>
      </c>
      <c r="L15" s="203">
        <v>3931</v>
      </c>
      <c r="M15" s="187">
        <f t="shared" si="0"/>
        <v>1410878</v>
      </c>
    </row>
    <row r="16" spans="1:13">
      <c r="A16" s="219">
        <v>2</v>
      </c>
      <c r="B16" s="126" t="s">
        <v>30</v>
      </c>
      <c r="C16" s="204">
        <v>7467</v>
      </c>
      <c r="D16" s="204">
        <v>2701</v>
      </c>
      <c r="E16" s="204">
        <v>1697</v>
      </c>
      <c r="F16" s="204">
        <v>17348</v>
      </c>
      <c r="G16" s="204">
        <v>6670</v>
      </c>
      <c r="H16" s="204">
        <v>4103</v>
      </c>
      <c r="I16" s="204">
        <v>269</v>
      </c>
      <c r="J16" s="204">
        <v>577</v>
      </c>
      <c r="K16" s="204">
        <v>136</v>
      </c>
      <c r="L16" s="204">
        <v>451</v>
      </c>
      <c r="M16" s="187">
        <f t="shared" si="0"/>
        <v>41419</v>
      </c>
    </row>
    <row r="17" spans="1:13">
      <c r="A17" s="161">
        <v>3</v>
      </c>
      <c r="B17" s="126" t="s">
        <v>31</v>
      </c>
      <c r="C17" s="204">
        <v>245</v>
      </c>
      <c r="D17" s="204">
        <v>5718</v>
      </c>
      <c r="E17" s="204">
        <v>300</v>
      </c>
      <c r="F17" s="204">
        <v>1648</v>
      </c>
      <c r="G17" s="204">
        <v>817</v>
      </c>
      <c r="H17" s="204">
        <v>5847</v>
      </c>
      <c r="I17" s="204">
        <v>473</v>
      </c>
      <c r="J17" s="204">
        <v>20</v>
      </c>
      <c r="K17" s="204">
        <v>0</v>
      </c>
      <c r="L17" s="204">
        <v>1</v>
      </c>
      <c r="M17" s="187">
        <f t="shared" si="0"/>
        <v>15069</v>
      </c>
    </row>
    <row r="18" spans="1:13">
      <c r="C18" s="162"/>
      <c r="D18" s="162"/>
      <c r="E18" s="162"/>
      <c r="F18" s="162"/>
      <c r="G18" s="162"/>
      <c r="H18" s="162"/>
      <c r="I18" s="162"/>
      <c r="J18" s="171"/>
      <c r="K18" s="171"/>
      <c r="L18" s="171"/>
      <c r="M18" s="162"/>
    </row>
    <row r="19" spans="1:13">
      <c r="C19" s="163"/>
      <c r="D19" s="163"/>
      <c r="E19" s="163"/>
      <c r="F19" s="163"/>
      <c r="G19" s="163"/>
      <c r="H19" s="163"/>
      <c r="I19" s="163"/>
      <c r="J19" s="172"/>
      <c r="K19" s="172"/>
      <c r="L19" s="172"/>
      <c r="M19" s="162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0"/>
  <sheetViews>
    <sheetView showGridLines="0" workbookViewId="0">
      <selection sqref="A1:M1"/>
    </sheetView>
  </sheetViews>
  <sheetFormatPr defaultRowHeight="15.75"/>
  <cols>
    <col min="1" max="1" width="5.42578125" style="169" customWidth="1"/>
    <col min="2" max="2" width="41.42578125" style="170" customWidth="1"/>
    <col min="3" max="10" width="11.7109375" style="164" customWidth="1"/>
    <col min="11" max="11" width="14.85546875" style="164" customWidth="1"/>
    <col min="12" max="12" width="11.7109375" style="164" customWidth="1"/>
    <col min="13" max="13" width="13.140625" style="164" bestFit="1" customWidth="1"/>
    <col min="14" max="16384" width="9.140625" style="164"/>
  </cols>
  <sheetData>
    <row r="1" spans="1:14" ht="18" customHeight="1">
      <c r="A1" s="266" t="s">
        <v>91</v>
      </c>
      <c r="B1" s="266"/>
      <c r="C1" s="266"/>
      <c r="D1" s="266"/>
      <c r="E1" s="266"/>
      <c r="F1" s="266"/>
      <c r="G1" s="266"/>
      <c r="H1" s="266"/>
      <c r="I1" s="267"/>
      <c r="J1" s="267"/>
      <c r="K1" s="267"/>
      <c r="L1" s="267"/>
      <c r="M1" s="268"/>
    </row>
    <row r="2" spans="1:14">
      <c r="A2" s="165"/>
      <c r="B2" s="165"/>
      <c r="C2" s="151"/>
      <c r="D2" s="151"/>
      <c r="E2" s="151"/>
      <c r="F2" s="151"/>
      <c r="G2" s="151"/>
      <c r="H2" s="151"/>
      <c r="I2" s="158"/>
      <c r="J2" s="158"/>
      <c r="K2" s="158"/>
      <c r="L2" s="158"/>
      <c r="M2" s="145" t="s">
        <v>34</v>
      </c>
    </row>
    <row r="3" spans="1:14" s="158" customFormat="1" ht="53.25" customHeight="1">
      <c r="A3" s="40" t="s">
        <v>7</v>
      </c>
      <c r="B3" s="40" t="s">
        <v>3</v>
      </c>
      <c r="C3" s="82" t="s">
        <v>0</v>
      </c>
      <c r="D3" s="82" t="s">
        <v>1</v>
      </c>
      <c r="E3" s="82" t="s">
        <v>16</v>
      </c>
      <c r="F3" s="82" t="s">
        <v>17</v>
      </c>
      <c r="G3" s="82" t="s">
        <v>74</v>
      </c>
      <c r="H3" s="82" t="s">
        <v>95</v>
      </c>
      <c r="I3" s="81" t="s">
        <v>48</v>
      </c>
      <c r="J3" s="81" t="s">
        <v>26</v>
      </c>
      <c r="K3" s="83" t="s">
        <v>63</v>
      </c>
      <c r="L3" s="83" t="s">
        <v>75</v>
      </c>
      <c r="M3" s="88" t="s">
        <v>6</v>
      </c>
    </row>
    <row r="4" spans="1:14" s="159" customFormat="1">
      <c r="A4" s="181" t="s">
        <v>39</v>
      </c>
      <c r="B4" s="186" t="s">
        <v>44</v>
      </c>
      <c r="C4" s="205">
        <f>+'Таблица № 4-Д'!C4/'Таблица № 4-Д'!$C$4*100</f>
        <v>100</v>
      </c>
      <c r="D4" s="205">
        <f>+'Таблица № 4-Д'!D4/'Таблица № 4-Д'!$D$4*100</f>
        <v>100</v>
      </c>
      <c r="E4" s="205">
        <f>+'Таблица № 4-Д'!E4/'Таблица № 4-Д'!$E$4*100</f>
        <v>100</v>
      </c>
      <c r="F4" s="205">
        <f>+'Таблица № 4-Д'!F4/'Таблица № 4-Д'!$F$4*100</f>
        <v>100</v>
      </c>
      <c r="G4" s="205">
        <f>+'Таблица № 4-Д'!G4/'Таблица № 4-Д'!$G$4*100</f>
        <v>100</v>
      </c>
      <c r="H4" s="205">
        <f>+'Таблица № 4-Д'!H4/'Таблица № 4-Д'!$H$4*100</f>
        <v>100</v>
      </c>
      <c r="I4" s="205">
        <f>+'Таблица № 4-Д'!I4/'Таблица № 4-Д'!$I$4*100</f>
        <v>100</v>
      </c>
      <c r="J4" s="205">
        <f>+'Таблица № 4-Д'!J4/'Таблица № 4-Д'!$J$4*100</f>
        <v>100</v>
      </c>
      <c r="K4" s="205">
        <f>+'Таблица № 4-Д'!K4/'Таблица № 4-Д'!$K$4*100</f>
        <v>100</v>
      </c>
      <c r="L4" s="205">
        <f>+'Таблица № 4-Д'!L4/'Таблица № 4-Д'!$L$4*100</f>
        <v>100</v>
      </c>
      <c r="M4" s="205">
        <f>+'Таблица № 4-Д'!M4/'Таблица № 4-Д'!$M$4*100</f>
        <v>100</v>
      </c>
    </row>
    <row r="5" spans="1:14" s="158" customFormat="1">
      <c r="A5" s="173">
        <v>1</v>
      </c>
      <c r="B5" s="184" t="s">
        <v>82</v>
      </c>
      <c r="C5" s="206">
        <f>+'Таблица № 4-Д'!C5/'Таблица № 4-Д'!$C$4*100</f>
        <v>58.855888117998035</v>
      </c>
      <c r="D5" s="206">
        <f>+'Таблица № 4-Д'!D5/'Таблица № 4-Д'!$D$4*100</f>
        <v>16.511442256519427</v>
      </c>
      <c r="E5" s="206">
        <f>+'Таблица № 4-Д'!E5/'Таблица № 4-Д'!$E$4*100</f>
        <v>68.164336654728103</v>
      </c>
      <c r="F5" s="206">
        <f>+'Таблица № 4-Д'!F5/'Таблица № 4-Д'!$F$4*100</f>
        <v>61.463272302866734</v>
      </c>
      <c r="G5" s="206">
        <f>+'Таблица № 4-Д'!G5/'Таблица № 4-Д'!$G$4*100</f>
        <v>60.021543144830815</v>
      </c>
      <c r="H5" s="206">
        <f>+'Таблица № 4-Д'!H5/'Таблица № 4-Д'!$H$4*100</f>
        <v>38.174292406443882</v>
      </c>
      <c r="I5" s="206">
        <f>+'Таблица № 4-Д'!I5/'Таблица № 4-Д'!$I$4*100</f>
        <v>13.882314974182444</v>
      </c>
      <c r="J5" s="206">
        <f>+'Таблица № 4-Д'!J5/'Таблица № 4-Д'!$J$4*100</f>
        <v>24.892440073755377</v>
      </c>
      <c r="K5" s="206">
        <f>+'Таблица № 4-Д'!K5/'Таблица № 4-Д'!$K$4*100</f>
        <v>57.630979498861045</v>
      </c>
      <c r="L5" s="206">
        <f>+'Таблица № 4-Д'!L5/'Таблица № 4-Д'!$L$4*100</f>
        <v>61.790892902569318</v>
      </c>
      <c r="M5" s="206">
        <f>+'Таблица № 4-Д'!M5/'Таблица № 4-Д'!$M$4*100</f>
        <v>55.710628417198372</v>
      </c>
    </row>
    <row r="6" spans="1:14" ht="63">
      <c r="A6" s="217">
        <v>1.1000000000000001</v>
      </c>
      <c r="B6" s="184" t="s">
        <v>67</v>
      </c>
      <c r="C6" s="206">
        <f>+'Таблица № 4-Д'!C6/'Таблица № 4-Д'!$C$4*100</f>
        <v>46.193287309808071</v>
      </c>
      <c r="D6" s="206">
        <f>+'Таблица № 4-Д'!D6/'Таблица № 4-Д'!$D$4*100</f>
        <v>4.6638965079625008</v>
      </c>
      <c r="E6" s="206">
        <f>+'Таблица № 4-Д'!E6/'Таблица № 4-Д'!$E$4*100</f>
        <v>65.055485966425167</v>
      </c>
      <c r="F6" s="206">
        <f>+'Таблица № 4-Д'!F6/'Таблица № 4-Д'!$F$4*100</f>
        <v>59.71956784269863</v>
      </c>
      <c r="G6" s="206">
        <f>+'Таблица № 4-Д'!G6/'Таблица № 4-Д'!$G$4*100</f>
        <v>55.380400421496311</v>
      </c>
      <c r="H6" s="206">
        <f>+'Таблица № 4-Д'!H6/'Таблица № 4-Д'!$H$4*100</f>
        <v>26.268125659318066</v>
      </c>
      <c r="I6" s="206">
        <f>+'Таблица № 4-Д'!I6/'Таблица № 4-Д'!$I$4*100</f>
        <v>4.1684595524956976</v>
      </c>
      <c r="J6" s="206">
        <f>+'Таблица № 4-Д'!J6/'Таблица № 4-Д'!$J$4*100</f>
        <v>18.712012565731065</v>
      </c>
      <c r="K6" s="206">
        <f>+'Таблица № 4-Д'!K6/'Таблица № 4-Д'!$K$4*100</f>
        <v>56.03644646924829</v>
      </c>
      <c r="L6" s="206">
        <f>+'Таблица № 4-Д'!L6/'Таблица № 4-Д'!$L$4*100</f>
        <v>61.790892902569318</v>
      </c>
      <c r="M6" s="206">
        <f>+'Таблица № 4-Д'!M6/'Таблица № 4-Д'!$M$4*100</f>
        <v>50.376786653417241</v>
      </c>
    </row>
    <row r="7" spans="1:14">
      <c r="A7" s="217">
        <v>1.2</v>
      </c>
      <c r="B7" s="184" t="s">
        <v>13</v>
      </c>
      <c r="C7" s="206">
        <f>+'Таблица № 4-Д'!C7/'Таблица № 4-Д'!$C$4*100</f>
        <v>12.662600808189964</v>
      </c>
      <c r="D7" s="206">
        <f>+'Таблица № 4-Д'!D7/'Таблица № 4-Д'!$D$4*100</f>
        <v>11.847545748556925</v>
      </c>
      <c r="E7" s="206">
        <f>+'Таблица № 4-Д'!E7/'Таблица № 4-Д'!$E$4*100</f>
        <v>3.1088506883029416</v>
      </c>
      <c r="F7" s="206">
        <f>+'Таблица № 4-Д'!F7/'Таблица № 4-Д'!$F$4*100</f>
        <v>1.7437044601680971</v>
      </c>
      <c r="G7" s="206">
        <f>+'Таблица № 4-Д'!G7/'Таблица № 4-Д'!$G$4*100</f>
        <v>4.6411427233345046</v>
      </c>
      <c r="H7" s="206">
        <f>+'Таблица № 4-Д'!H7/'Таблица № 4-Д'!$H$4*100</f>
        <v>11.906166747125821</v>
      </c>
      <c r="I7" s="206">
        <f>+'Таблица № 4-Д'!I7/'Таблица № 4-Д'!$I$4*100</f>
        <v>9.7138554216867465</v>
      </c>
      <c r="J7" s="206">
        <f>+'Таблица № 4-Д'!J7/'Таблица № 4-Д'!$J$4*100</f>
        <v>6.1804275080243114</v>
      </c>
      <c r="K7" s="206">
        <f>+'Таблица № 4-Д'!K7/'Таблица № 4-Д'!$K$4*100</f>
        <v>1.5945330296127564</v>
      </c>
      <c r="L7" s="206">
        <f>+'Таблица № 4-Д'!L7/'Таблица № 4-Д'!$L$4*100</f>
        <v>0</v>
      </c>
      <c r="M7" s="206">
        <f>+'Таблица № 4-Д'!M7/'Таблица № 4-Д'!$M$4*100</f>
        <v>5.3338417637811348</v>
      </c>
    </row>
    <row r="8" spans="1:14">
      <c r="A8" s="217">
        <v>1.3</v>
      </c>
      <c r="B8" s="184" t="s">
        <v>4</v>
      </c>
      <c r="C8" s="206">
        <f>+'Таблица № 4-Д'!C8/'Таблица № 4-Д'!$C$4*100</f>
        <v>0</v>
      </c>
      <c r="D8" s="206">
        <f>+'Таблица № 4-Д'!D8/'Таблица № 4-Д'!$D$4*100</f>
        <v>0</v>
      </c>
      <c r="E8" s="206">
        <f>+'Таблица № 4-Д'!E8/'Таблица № 4-Д'!$E$4*100</f>
        <v>0</v>
      </c>
      <c r="F8" s="206">
        <f>+'Таблица № 4-Д'!F8/'Таблица № 4-Д'!$F$4*100</f>
        <v>0</v>
      </c>
      <c r="G8" s="206">
        <f>+'Таблица № 4-Д'!G8/'Таблица № 4-Д'!$G$4*100</f>
        <v>0</v>
      </c>
      <c r="H8" s="206">
        <f>+'Таблица № 4-Д'!H8/'Таблица № 4-Д'!$H$4*100</f>
        <v>0</v>
      </c>
      <c r="I8" s="206">
        <f>+'Таблица № 4-Д'!I8/'Таблица № 4-Д'!$I$4*100</f>
        <v>0</v>
      </c>
      <c r="J8" s="206">
        <f>+'Таблица № 4-Д'!J8/'Таблица № 4-Д'!$J$4*100</f>
        <v>0</v>
      </c>
      <c r="K8" s="206">
        <f>+'Таблица № 4-Д'!K8/'Таблица № 4-Д'!$K$4*100</f>
        <v>0</v>
      </c>
      <c r="L8" s="206">
        <f>+'Таблица № 4-Д'!L8/'Таблица № 4-Д'!$L$4*100</f>
        <v>0</v>
      </c>
      <c r="M8" s="206">
        <f>+'Таблица № 4-Д'!M8/'Таблица № 4-Д'!$M$4*100</f>
        <v>0</v>
      </c>
    </row>
    <row r="9" spans="1:14">
      <c r="A9" s="217">
        <v>2</v>
      </c>
      <c r="B9" s="184" t="s">
        <v>83</v>
      </c>
      <c r="C9" s="206">
        <f>+'Таблица № 4-Д'!C9/'Таблица № 4-Д'!$C$4*100</f>
        <v>37.418735521845846</v>
      </c>
      <c r="D9" s="206">
        <f>+'Таблица № 4-Д'!D9/'Таблица № 4-Д'!$D$4*100</f>
        <v>80.804028329307727</v>
      </c>
      <c r="E9" s="206">
        <f>+'Таблица № 4-Д'!E9/'Таблица № 4-Д'!$E$4*100</f>
        <v>31.835663345271893</v>
      </c>
      <c r="F9" s="206">
        <f>+'Таблица № 4-Д'!F9/'Таблица № 4-Д'!$F$4*100</f>
        <v>37.53073812013195</v>
      </c>
      <c r="G9" s="206">
        <f>+'Таблица № 4-Д'!G9/'Таблица № 4-Д'!$G$4*100</f>
        <v>39.978456855169185</v>
      </c>
      <c r="H9" s="206">
        <f>+'Таблица № 4-Д'!H9/'Таблица № 4-Д'!$H$4*100</f>
        <v>58.034293479232602</v>
      </c>
      <c r="I9" s="206">
        <f>+'Таблица № 4-Д'!I9/'Таблица № 4-Д'!$I$4*100</f>
        <v>84.439543889845098</v>
      </c>
      <c r="J9" s="206">
        <f>+'Таблица № 4-Д'!J9/'Таблица № 4-Д'!$J$4*100</f>
        <v>69.302738509868206</v>
      </c>
      <c r="K9" s="206">
        <f>+'Таблица № 4-Д'!K9/'Таблица № 4-Д'!$K$4*100</f>
        <v>40.091116173120724</v>
      </c>
      <c r="L9" s="206">
        <f>+'Таблица № 4-Д'!L9/'Таблица № 4-Д'!$L$4*100</f>
        <v>38.209107097430675</v>
      </c>
      <c r="M9" s="206">
        <f>+'Таблица № 4-Д'!M9/'Таблица № 4-Д'!$M$4*100</f>
        <v>42.819861107764098</v>
      </c>
    </row>
    <row r="10" spans="1:14">
      <c r="A10" s="217">
        <v>2.1</v>
      </c>
      <c r="B10" s="184" t="s">
        <v>68</v>
      </c>
      <c r="C10" s="206">
        <f>+'Таблица № 4-Д'!C10/'Таблица № 4-Д'!$C$4*100</f>
        <v>17.153056004230638</v>
      </c>
      <c r="D10" s="206">
        <f>+'Таблица № 4-Д'!D10/'Таблица № 4-Д'!$D$4*100</f>
        <v>59.204978098006301</v>
      </c>
      <c r="E10" s="206">
        <f>+'Таблица № 4-Д'!E10/'Таблица № 4-Д'!$E$4*100</f>
        <v>10.863038100573428</v>
      </c>
      <c r="F10" s="206">
        <f>+'Таблица № 4-Д'!F10/'Таблица № 4-Д'!$F$4*100</f>
        <v>22.139227271622051</v>
      </c>
      <c r="G10" s="206">
        <f>+'Таблица № 4-Д'!G10/'Таблица № 4-Д'!$G$4*100</f>
        <v>14.13089802130898</v>
      </c>
      <c r="H10" s="206">
        <f>+'Таблица № 4-Д'!H10/'Таблица № 4-Д'!$H$4*100</f>
        <v>34.722594718303561</v>
      </c>
      <c r="I10" s="206">
        <f>+'Таблица № 4-Д'!I10/'Таблица № 4-Д'!$I$4*100</f>
        <v>41.544750430292595</v>
      </c>
      <c r="J10" s="206">
        <f>+'Таблица № 4-Д'!J10/'Таблица № 4-Д'!$J$4*100</f>
        <v>42.463975961210132</v>
      </c>
      <c r="K10" s="206">
        <f>+'Таблица № 4-Д'!K10/'Таблица № 4-Д'!$K$4*100</f>
        <v>15.375854214123008</v>
      </c>
      <c r="L10" s="206">
        <f>+'Таблица № 4-Д'!L10/'Таблица № 4-Д'!$L$4*100</f>
        <v>25.464258458407528</v>
      </c>
      <c r="M10" s="206">
        <f>+'Таблица № 4-Д'!M10/'Таблица № 4-Д'!$M$4*100</f>
        <v>23.078962178161401</v>
      </c>
    </row>
    <row r="11" spans="1:14">
      <c r="A11" s="217">
        <v>2.2000000000000002</v>
      </c>
      <c r="B11" s="184" t="s">
        <v>69</v>
      </c>
      <c r="C11" s="206">
        <f>+'Таблица № 4-Д'!C11/'Таблица № 4-Д'!$C$4*100</f>
        <v>20.265679517615208</v>
      </c>
      <c r="D11" s="206">
        <f>+'Таблица № 4-Д'!D11/'Таблица № 4-Д'!$D$4*100</f>
        <v>21.59905023130143</v>
      </c>
      <c r="E11" s="206">
        <f>+'Таблица № 4-Д'!E11/'Таблица № 4-Д'!$E$4*100</f>
        <v>20.972625244698463</v>
      </c>
      <c r="F11" s="206">
        <f>+'Таблица № 4-Д'!F11/'Таблица № 4-Д'!$F$4*100</f>
        <v>15.391510848509901</v>
      </c>
      <c r="G11" s="206">
        <f>+'Таблица № 4-Д'!G11/'Таблица № 4-Д'!$G$4*100</f>
        <v>25.847558833860202</v>
      </c>
      <c r="H11" s="206">
        <f>+'Таблица № 4-Д'!H11/'Таблица № 4-Д'!$H$4*100</f>
        <v>23.311698760929033</v>
      </c>
      <c r="I11" s="206">
        <f>+'Таблица № 4-Д'!I11/'Таблица № 4-Д'!$I$4*100</f>
        <v>42.894793459552496</v>
      </c>
      <c r="J11" s="206">
        <f>+'Таблица № 4-Д'!J11/'Таблица № 4-Д'!$J$4*100</f>
        <v>26.838762548658064</v>
      </c>
      <c r="K11" s="206">
        <f>+'Таблица № 4-Д'!K11/'Таблица № 4-Д'!$K$4*100</f>
        <v>24.715261958997722</v>
      </c>
      <c r="L11" s="206">
        <f>+'Таблица № 4-Д'!L11/'Таблица № 4-Д'!$L$4*100</f>
        <v>12.744848639023148</v>
      </c>
      <c r="M11" s="206">
        <f>+'Таблица № 4-Д'!M11/'Таблица № 4-Д'!$M$4*100</f>
        <v>19.7408989296027</v>
      </c>
      <c r="N11" s="175"/>
    </row>
    <row r="12" spans="1:14">
      <c r="A12" s="218">
        <v>3</v>
      </c>
      <c r="B12" s="184" t="s">
        <v>70</v>
      </c>
      <c r="C12" s="206">
        <f>+'Таблица № 4-Д'!C12/'Таблица № 4-Д'!$C$4*100</f>
        <v>1.4163442912242985</v>
      </c>
      <c r="D12" s="206">
        <f>+'Таблица № 4-Д'!D12/'Таблица № 4-Д'!$D$4*100</f>
        <v>0</v>
      </c>
      <c r="E12" s="206">
        <f>+'Таблица № 4-Д'!E12/'Таблица № 4-Д'!$E$4*100</f>
        <v>0</v>
      </c>
      <c r="F12" s="206">
        <f>+'Таблица № 4-Д'!F12/'Таблица № 4-Д'!$F$4*100</f>
        <v>0.99123852132824342</v>
      </c>
      <c r="G12" s="206">
        <f>+'Таблица № 4-Д'!G12/'Таблица № 4-Д'!$G$4*100</f>
        <v>0</v>
      </c>
      <c r="H12" s="206">
        <f>+'Таблица № 4-Д'!H12/'Таблица № 4-Д'!$H$4*100</f>
        <v>0</v>
      </c>
      <c r="I12" s="206">
        <f>+'Таблица № 4-Д'!I12/'Таблица № 4-Д'!$I$4*100</f>
        <v>0</v>
      </c>
      <c r="J12" s="206">
        <f>+'Таблица № 4-Д'!J12/'Таблица № 4-Д'!$J$4*100</f>
        <v>0</v>
      </c>
      <c r="K12" s="206">
        <f>+'Таблица № 4-Д'!K12/'Таблица № 4-Д'!$K$4*100</f>
        <v>2.2779043280182232</v>
      </c>
      <c r="L12" s="206">
        <f>+'Таблица № 4-Д'!L12/'Таблица № 4-Д'!$L$4*100</f>
        <v>0</v>
      </c>
      <c r="M12" s="206">
        <f>+'Таблица № 4-Д'!M12/'Таблица № 4-Д'!$M$4*100</f>
        <v>0.60947863670707181</v>
      </c>
    </row>
    <row r="13" spans="1:14">
      <c r="A13" s="218">
        <v>4</v>
      </c>
      <c r="B13" s="184" t="s">
        <v>9</v>
      </c>
      <c r="C13" s="206">
        <f>+'Таблица № 4-Д'!C13/'Таблица № 4-Д'!$C$4*100</f>
        <v>2.3090320689318213</v>
      </c>
      <c r="D13" s="206">
        <f>+'Таблица № 4-Д'!D13/'Таблица № 4-Д'!$D$4*100</f>
        <v>2.6845294141728417</v>
      </c>
      <c r="E13" s="206">
        <f>+'Таблица № 4-Д'!E13/'Таблица № 4-Д'!$E$4*100</f>
        <v>0</v>
      </c>
      <c r="F13" s="206">
        <f>+'Таблица № 4-Д'!F13/'Таблица № 4-Д'!$F$4*100</f>
        <v>1.4751055673077702E-2</v>
      </c>
      <c r="G13" s="206">
        <f>+'Таблица № 4-Д'!G13/'Таблица № 4-Д'!$G$4*100</f>
        <v>0</v>
      </c>
      <c r="H13" s="206">
        <f>+'Таблица № 4-Д'!H13/'Таблица № 4-Д'!$H$4*100</f>
        <v>3.7914141143235174</v>
      </c>
      <c r="I13" s="206">
        <f>+'Таблица № 4-Д'!I13/'Таблица № 4-Д'!$I$4*100</f>
        <v>1.6781411359724614</v>
      </c>
      <c r="J13" s="206">
        <f>+'Таблица № 4-Д'!J13/'Таблица № 4-Д'!$J$4*100</f>
        <v>5.8048214163764253</v>
      </c>
      <c r="K13" s="206">
        <f>+'Таблица № 4-Д'!K13/'Таблица № 4-Д'!$K$4*100</f>
        <v>0</v>
      </c>
      <c r="L13" s="206">
        <f>+'Таблица № 4-Д'!L13/'Таблица № 4-Д'!$L$4*100</f>
        <v>0</v>
      </c>
      <c r="M13" s="206">
        <f>+'Таблица № 4-Д'!M13/'Таблица № 4-Д'!$M$4*100</f>
        <v>0.86003183833045804</v>
      </c>
    </row>
    <row r="14" spans="1:14" s="159" customFormat="1">
      <c r="A14" s="182" t="s">
        <v>32</v>
      </c>
      <c r="B14" s="188" t="s">
        <v>45</v>
      </c>
      <c r="C14" s="206">
        <f>+'Таблица № 4-Д'!C14/'Таблица № 4-Д'!$C$14*100</f>
        <v>100</v>
      </c>
      <c r="D14" s="206">
        <f>+'Таблица № 4-Д'!D14/'Таблица № 4-Д'!$D$14*100</f>
        <v>100</v>
      </c>
      <c r="E14" s="206">
        <f>+'Таблица № 4-Д'!E14/'Таблица № 4-Д'!$E$14*100</f>
        <v>100</v>
      </c>
      <c r="F14" s="206">
        <f>+'Таблица № 4-Д'!F14/'Таблица № 4-Д'!$F$14*100</f>
        <v>100</v>
      </c>
      <c r="G14" s="206">
        <f>+'Таблица № 4-Д'!G14/'Таблица № 4-Д'!$G$14*100</f>
        <v>100</v>
      </c>
      <c r="H14" s="206">
        <f>+'Таблица № 4-Д'!H14/'Таблица № 4-Д'!$H$14*100</f>
        <v>100</v>
      </c>
      <c r="I14" s="206">
        <f>+'Таблица № 4-Д'!I14/'Таблица № 4-Д'!$I$14*100</f>
        <v>100</v>
      </c>
      <c r="J14" s="206">
        <f>+'Таблица № 4-Д'!J14/'Таблица № 4-Д'!$J$14*100</f>
        <v>100</v>
      </c>
      <c r="K14" s="206">
        <f>+'Таблица № 4-Д'!K14/'Таблица № 4-Д'!$K$14*100</f>
        <v>100</v>
      </c>
      <c r="L14" s="206">
        <f>+'Таблица № 4-Д'!L14/'Таблица № 4-Д'!$L$14*100</f>
        <v>100</v>
      </c>
      <c r="M14" s="206">
        <f>+'Таблица № 4-Д'!M14/'Таблица № 4-Д'!$M$14*100</f>
        <v>100</v>
      </c>
    </row>
    <row r="15" spans="1:14">
      <c r="A15" s="185">
        <v>1</v>
      </c>
      <c r="B15" s="189" t="s">
        <v>43</v>
      </c>
      <c r="C15" s="206">
        <f>+'Таблица № 4-Д'!C15/'Таблица № 4-Д'!$C$14*100</f>
        <v>95.755197296360109</v>
      </c>
      <c r="D15" s="206">
        <f>+'Таблица № 4-Д'!D15/'Таблица № 4-Д'!$D$14*100</f>
        <v>92.067051739896542</v>
      </c>
      <c r="E15" s="206">
        <f>+'Таблица № 4-Д'!E15/'Таблица № 4-Д'!$E$14*100</f>
        <v>98.758594109382969</v>
      </c>
      <c r="F15" s="206">
        <f>+'Таблица № 4-Д'!F15/'Таблица № 4-Д'!$F$14*100</f>
        <v>97.012742549547809</v>
      </c>
      <c r="G15" s="206">
        <f>+'Таблица № 4-Д'!G15/'Таблица № 4-Д'!$G$14*100</f>
        <v>96.612401136589867</v>
      </c>
      <c r="H15" s="206">
        <f>+'Таблица № 4-Д'!H15/'Таблица № 4-Д'!$H$14*100</f>
        <v>91.831406804150788</v>
      </c>
      <c r="I15" s="206">
        <f>+'Таблица № 4-Д'!I15/'Таблица № 4-Д'!$I$14*100</f>
        <v>96.162201303403322</v>
      </c>
      <c r="J15" s="206">
        <f>+'Таблица № 4-Д'!J15/'Таблица № 4-Д'!$J$14*100</f>
        <v>96.08267716535434</v>
      </c>
      <c r="K15" s="206">
        <f>+'Таблица № 4-Д'!K15/'Таблица № 4-Д'!$K$14*100</f>
        <v>86.58777120315581</v>
      </c>
      <c r="L15" s="206">
        <f>+'Таблица № 4-Д'!L15/'Таблица № 4-Д'!$L$14*100</f>
        <v>89.687428701802418</v>
      </c>
      <c r="M15" s="206">
        <f>+'Таблица № 4-Д'!M15/'Таблица № 4-Д'!$M$14*100</f>
        <v>96.150381022866824</v>
      </c>
    </row>
    <row r="16" spans="1:14">
      <c r="A16" s="185">
        <v>2</v>
      </c>
      <c r="B16" s="183" t="s">
        <v>30</v>
      </c>
      <c r="C16" s="206">
        <f>+'Таблица № 4-Д'!C16/'Таблица № 4-Д'!$C$14*100</f>
        <v>4.1099509579978095</v>
      </c>
      <c r="D16" s="206">
        <f>+'Таблица № 4-Д'!D16/'Таблица № 4-Д'!$D$14*100</f>
        <v>2.5450639328351881</v>
      </c>
      <c r="E16" s="206">
        <f>+'Таблица № 4-Д'!E16/'Таблица № 4-Д'!$E$14*100</f>
        <v>1.0549152710951972</v>
      </c>
      <c r="F16" s="206">
        <f>+'Таблица № 4-Д'!F16/'Таблица № 4-Д'!$F$14*100</f>
        <v>2.7280976126787029</v>
      </c>
      <c r="G16" s="206">
        <f>+'Таблица № 4-Д'!G16/'Таблица № 4-Д'!$G$14*100</f>
        <v>3.0179356777007582</v>
      </c>
      <c r="H16" s="206">
        <f>+'Таблица № 4-Д'!H16/'Таблица № 4-Д'!$H$14*100</f>
        <v>3.3684158675949032</v>
      </c>
      <c r="I16" s="206">
        <f>+'Таблица № 4-Д'!I16/'Таблица № 4-Д'!$I$14*100</f>
        <v>1.3913313334022963</v>
      </c>
      <c r="J16" s="206">
        <f>+'Таблица № 4-Д'!J16/'Таблица № 4-Д'!$J$14*100</f>
        <v>3.7860892388451446</v>
      </c>
      <c r="K16" s="206">
        <f>+'Таблица № 4-Д'!K16/'Таблица № 4-Д'!$K$14*100</f>
        <v>13.412228796844181</v>
      </c>
      <c r="L16" s="206">
        <f>+'Таблица № 4-Д'!L16/'Таблица № 4-Д'!$L$14*100</f>
        <v>10.28975587497148</v>
      </c>
      <c r="M16" s="206">
        <f>+'Таблица № 4-Д'!M16/'Таблица № 4-Д'!$M$14*100</f>
        <v>2.8226768236418178</v>
      </c>
    </row>
    <row r="17" spans="1:13">
      <c r="A17" s="185">
        <v>3</v>
      </c>
      <c r="B17" s="183" t="s">
        <v>31</v>
      </c>
      <c r="C17" s="206">
        <f>+'Таблица № 4-Д'!C17/'Таблица № 4-Д'!$C$14*100</f>
        <v>0.13485174564208693</v>
      </c>
      <c r="D17" s="206">
        <f>+'Таблица № 4-Д'!D17/'Таблица № 4-Д'!$D$14*100</f>
        <v>5.3878843272682726</v>
      </c>
      <c r="E17" s="206">
        <f>+'Таблица № 4-Д'!E17/'Таблица № 4-Д'!$E$14*100</f>
        <v>0.18649061952183804</v>
      </c>
      <c r="F17" s="206">
        <f>+'Таблица № 4-Д'!F17/'Таблица № 4-Д'!$F$14*100</f>
        <v>0.25915983777348989</v>
      </c>
      <c r="G17" s="206">
        <f>+'Таблица № 4-Д'!G17/'Таблица № 4-Д'!$G$14*100</f>
        <v>0.36966318570937323</v>
      </c>
      <c r="H17" s="206">
        <f>+'Таблица № 4-Д'!H17/'Таблица № 4-Д'!$H$14*100</f>
        <v>4.8001773282543025</v>
      </c>
      <c r="I17" s="206">
        <f>+'Таблица № 4-Д'!I17/'Таблица № 4-Д'!$I$14*100</f>
        <v>2.4464673631943725</v>
      </c>
      <c r="J17" s="206">
        <f>+'Таблица № 4-Д'!J17/'Таблица № 4-Д'!$J$14*100</f>
        <v>0.13123359580052493</v>
      </c>
      <c r="K17" s="206">
        <f>+'Таблица № 4-Д'!K17/'Таблица № 4-Д'!$K$14*100</f>
        <v>0</v>
      </c>
      <c r="L17" s="206">
        <f>+'Таблица № 4-Д'!L17/'Таблица № 4-Д'!$L$14*100</f>
        <v>2.2815423226100844E-2</v>
      </c>
      <c r="M17" s="206">
        <f>+'Таблица № 4-Д'!M17/'Таблица № 4-Д'!$M$14*100</f>
        <v>1.0269421534913579</v>
      </c>
    </row>
    <row r="18" spans="1:13"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</row>
    <row r="19" spans="1:13">
      <c r="A19" s="177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</row>
    <row r="20" spans="1:13">
      <c r="A20" s="176" t="s">
        <v>46</v>
      </c>
      <c r="B20" s="176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 4-Д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2024-08-08T11:42:27Z</cp:lastPrinted>
  <dcterms:created xsi:type="dcterms:W3CDTF">2003-05-13T14:11:28Z</dcterms:created>
  <dcterms:modified xsi:type="dcterms:W3CDTF">2024-08-13T14:11:40Z</dcterms:modified>
</cp:coreProperties>
</file>