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v.stoitsova\Downloads\rezultati_2024_q2\"/>
    </mc:Choice>
  </mc:AlternateContent>
  <bookViews>
    <workbookView xWindow="0" yWindow="0" windowWidth="15600" windowHeight="8205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3-ПОД" sheetId="27" r:id="rId4"/>
    <sheet name="Таблица №3.1-ПОД" sheetId="28" r:id="rId5"/>
    <sheet name="Таблица №4-ПОД" sheetId="29" r:id="rId6"/>
    <sheet name="Таблица №4.1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62913"/>
</workbook>
</file>

<file path=xl/calcChain.xml><?xml version="1.0" encoding="utf-8"?>
<calcChain xmlns="http://schemas.openxmlformats.org/spreadsheetml/2006/main">
  <c r="F15" i="19" l="1"/>
  <c r="C15" i="19"/>
  <c r="D15" i="19"/>
  <c r="E15" i="19"/>
  <c r="B15" i="19"/>
  <c r="C4" i="19"/>
  <c r="D4" i="19"/>
  <c r="D14" i="19" s="1"/>
  <c r="E4" i="19"/>
  <c r="F4" i="19"/>
  <c r="C5" i="19"/>
  <c r="D5" i="19"/>
  <c r="E5" i="19"/>
  <c r="F5" i="19"/>
  <c r="C6" i="19"/>
  <c r="D6" i="19"/>
  <c r="E6" i="19"/>
  <c r="F6" i="19"/>
  <c r="C7" i="19"/>
  <c r="D7" i="19"/>
  <c r="E7" i="19"/>
  <c r="F7" i="19"/>
  <c r="C8" i="19"/>
  <c r="D8" i="19"/>
  <c r="E8" i="19"/>
  <c r="F8" i="19"/>
  <c r="C9" i="19"/>
  <c r="D9" i="19"/>
  <c r="E9" i="19"/>
  <c r="F9" i="19"/>
  <c r="C10" i="19"/>
  <c r="D10" i="19"/>
  <c r="E10" i="19"/>
  <c r="F10" i="19"/>
  <c r="C11" i="19"/>
  <c r="D11" i="19"/>
  <c r="E11" i="19"/>
  <c r="F11" i="19"/>
  <c r="C12" i="19"/>
  <c r="D12" i="19"/>
  <c r="E12" i="19"/>
  <c r="F12" i="19"/>
  <c r="C13" i="19"/>
  <c r="D13" i="19"/>
  <c r="E13" i="19"/>
  <c r="F13" i="19"/>
  <c r="B5" i="19"/>
  <c r="B6" i="19"/>
  <c r="B7" i="19"/>
  <c r="B8" i="19"/>
  <c r="B9" i="19"/>
  <c r="B10" i="19"/>
  <c r="B11" i="19"/>
  <c r="B12" i="19"/>
  <c r="B13" i="19"/>
  <c r="C14" i="19"/>
  <c r="E14" i="19"/>
  <c r="F14" i="19"/>
  <c r="B14" i="19"/>
  <c r="B4" i="19"/>
  <c r="F5" i="18"/>
  <c r="F6" i="18"/>
  <c r="F7" i="18"/>
  <c r="F8" i="18"/>
  <c r="F9" i="18"/>
  <c r="F10" i="18"/>
  <c r="F11" i="18"/>
  <c r="F12" i="18"/>
  <c r="F13" i="18"/>
  <c r="F4" i="18"/>
  <c r="C14" i="18"/>
  <c r="D14" i="18"/>
  <c r="E14" i="18"/>
  <c r="F14" i="18"/>
  <c r="B14" i="18"/>
  <c r="C15" i="17"/>
  <c r="D15" i="17"/>
  <c r="E15" i="17"/>
  <c r="F15" i="17"/>
  <c r="G15" i="17"/>
  <c r="H15" i="17"/>
  <c r="B15" i="17"/>
  <c r="C5" i="17"/>
  <c r="D5" i="17"/>
  <c r="E5" i="17"/>
  <c r="F5" i="17"/>
  <c r="G5" i="17"/>
  <c r="H5" i="17"/>
  <c r="C6" i="17"/>
  <c r="D6" i="17"/>
  <c r="E6" i="17"/>
  <c r="F6" i="17"/>
  <c r="G6" i="17"/>
  <c r="H6" i="17"/>
  <c r="C7" i="17"/>
  <c r="D7" i="17"/>
  <c r="E7" i="17"/>
  <c r="F7" i="17"/>
  <c r="G7" i="17"/>
  <c r="H7" i="17"/>
  <c r="C8" i="17"/>
  <c r="D8" i="17"/>
  <c r="E8" i="17"/>
  <c r="F8" i="17"/>
  <c r="G8" i="17"/>
  <c r="H8" i="17"/>
  <c r="C9" i="17"/>
  <c r="D9" i="17"/>
  <c r="E9" i="17"/>
  <c r="F9" i="17"/>
  <c r="G9" i="17"/>
  <c r="H9" i="17"/>
  <c r="C10" i="17"/>
  <c r="D10" i="17"/>
  <c r="E10" i="17"/>
  <c r="F10" i="17"/>
  <c r="G10" i="17"/>
  <c r="H10" i="17"/>
  <c r="C11" i="17"/>
  <c r="D11" i="17"/>
  <c r="E11" i="17"/>
  <c r="F11" i="17"/>
  <c r="G11" i="17"/>
  <c r="H11" i="17"/>
  <c r="C12" i="17"/>
  <c r="D12" i="17"/>
  <c r="E12" i="17"/>
  <c r="F12" i="17"/>
  <c r="G12" i="17"/>
  <c r="H12" i="17"/>
  <c r="C13" i="17"/>
  <c r="D13" i="17"/>
  <c r="E13" i="17"/>
  <c r="F13" i="17"/>
  <c r="G13" i="17"/>
  <c r="H13" i="17"/>
  <c r="C14" i="17"/>
  <c r="D14" i="17"/>
  <c r="E14" i="17"/>
  <c r="F14" i="17"/>
  <c r="G14" i="17"/>
  <c r="H14" i="17"/>
  <c r="B6" i="17"/>
  <c r="B7" i="17"/>
  <c r="B8" i="17"/>
  <c r="B9" i="17"/>
  <c r="B10" i="17"/>
  <c r="B11" i="17"/>
  <c r="B12" i="17"/>
  <c r="B13" i="17"/>
  <c r="B14" i="17"/>
  <c r="B5" i="17"/>
  <c r="B5" i="30"/>
  <c r="G16" i="26"/>
  <c r="F16" i="26"/>
  <c r="E16" i="26"/>
  <c r="D16" i="26"/>
  <c r="C16" i="26"/>
  <c r="B16" i="26"/>
  <c r="C15" i="26"/>
  <c r="D15" i="26"/>
  <c r="E15" i="26"/>
  <c r="F15" i="26"/>
  <c r="G15" i="26"/>
  <c r="H15" i="26"/>
  <c r="B15" i="26"/>
  <c r="H5" i="26"/>
  <c r="H6" i="26"/>
  <c r="H7" i="26"/>
  <c r="H8" i="26"/>
  <c r="H9" i="26"/>
  <c r="H10" i="26"/>
  <c r="H11" i="26"/>
  <c r="H12" i="26"/>
  <c r="H13" i="26"/>
  <c r="H14" i="26"/>
  <c r="F5" i="26"/>
  <c r="G5" i="26"/>
  <c r="F6" i="26"/>
  <c r="G6" i="26"/>
  <c r="F7" i="26"/>
  <c r="G7" i="26"/>
  <c r="F8" i="26"/>
  <c r="G8" i="26"/>
  <c r="F9" i="26"/>
  <c r="G9" i="26"/>
  <c r="F10" i="26"/>
  <c r="G10" i="26"/>
  <c r="F11" i="26"/>
  <c r="G11" i="26"/>
  <c r="F12" i="26"/>
  <c r="G12" i="26"/>
  <c r="F13" i="26"/>
  <c r="G13" i="26"/>
  <c r="F14" i="26"/>
  <c r="G14" i="26"/>
  <c r="E5" i="26"/>
  <c r="E6" i="26"/>
  <c r="E7" i="26"/>
  <c r="E8" i="26"/>
  <c r="E9" i="26"/>
  <c r="E10" i="26"/>
  <c r="E11" i="26"/>
  <c r="E12" i="26"/>
  <c r="E13" i="26"/>
  <c r="E14" i="26"/>
  <c r="D5" i="26"/>
  <c r="D6" i="26"/>
  <c r="D7" i="26"/>
  <c r="D8" i="26"/>
  <c r="D9" i="26"/>
  <c r="D10" i="26"/>
  <c r="D11" i="26"/>
  <c r="D12" i="26"/>
  <c r="D13" i="26"/>
  <c r="D14" i="26"/>
  <c r="C5" i="26"/>
  <c r="C6" i="26"/>
  <c r="C7" i="26"/>
  <c r="C8" i="26"/>
  <c r="C9" i="26"/>
  <c r="C10" i="26"/>
  <c r="C11" i="26"/>
  <c r="C12" i="26"/>
  <c r="C13" i="26"/>
  <c r="C14" i="26"/>
  <c r="B6" i="26"/>
  <c r="B7" i="26"/>
  <c r="B8" i="26"/>
  <c r="B9" i="26"/>
  <c r="B10" i="26"/>
  <c r="B11" i="26"/>
  <c r="B12" i="26"/>
  <c r="B13" i="26"/>
  <c r="B14" i="26"/>
  <c r="B5" i="26"/>
  <c r="C15" i="28"/>
  <c r="D15" i="28"/>
  <c r="E15" i="28"/>
  <c r="F15" i="28"/>
  <c r="G15" i="28"/>
  <c r="H15" i="28"/>
  <c r="I15" i="28"/>
  <c r="J15" i="28"/>
  <c r="K15" i="28"/>
  <c r="L15" i="28"/>
  <c r="M15" i="28"/>
  <c r="B15" i="28"/>
  <c r="C5" i="28"/>
  <c r="D5" i="28"/>
  <c r="E5" i="28"/>
  <c r="F5" i="28"/>
  <c r="G5" i="28"/>
  <c r="H5" i="28"/>
  <c r="I5" i="28"/>
  <c r="J5" i="28"/>
  <c r="K5" i="28"/>
  <c r="L5" i="28"/>
  <c r="M5" i="28"/>
  <c r="C6" i="28"/>
  <c r="D6" i="28"/>
  <c r="E6" i="28"/>
  <c r="F6" i="28"/>
  <c r="G6" i="28"/>
  <c r="H6" i="28"/>
  <c r="I6" i="28"/>
  <c r="J6" i="28"/>
  <c r="K6" i="28"/>
  <c r="L6" i="28"/>
  <c r="M6" i="28"/>
  <c r="C7" i="28"/>
  <c r="D7" i="28"/>
  <c r="E7" i="28"/>
  <c r="F7" i="28"/>
  <c r="G7" i="28"/>
  <c r="H7" i="28"/>
  <c r="I7" i="28"/>
  <c r="J7" i="28"/>
  <c r="K7" i="28"/>
  <c r="L7" i="28"/>
  <c r="M7" i="28"/>
  <c r="C8" i="28"/>
  <c r="D8" i="28"/>
  <c r="E8" i="28"/>
  <c r="F8" i="28"/>
  <c r="G8" i="28"/>
  <c r="H8" i="28"/>
  <c r="I8" i="28"/>
  <c r="J8" i="28"/>
  <c r="K8" i="28"/>
  <c r="L8" i="28"/>
  <c r="M8" i="28"/>
  <c r="C9" i="28"/>
  <c r="D9" i="28"/>
  <c r="E9" i="28"/>
  <c r="F9" i="28"/>
  <c r="G9" i="28"/>
  <c r="H9" i="28"/>
  <c r="I9" i="28"/>
  <c r="J9" i="28"/>
  <c r="K9" i="28"/>
  <c r="L9" i="28"/>
  <c r="M9" i="28"/>
  <c r="C10" i="28"/>
  <c r="D10" i="28"/>
  <c r="E10" i="28"/>
  <c r="F10" i="28"/>
  <c r="G10" i="28"/>
  <c r="H10" i="28"/>
  <c r="I10" i="28"/>
  <c r="J10" i="28"/>
  <c r="K10" i="28"/>
  <c r="L10" i="28"/>
  <c r="M10" i="28"/>
  <c r="C11" i="28"/>
  <c r="D11" i="28"/>
  <c r="E11" i="28"/>
  <c r="F11" i="28"/>
  <c r="G11" i="28"/>
  <c r="H11" i="28"/>
  <c r="I11" i="28"/>
  <c r="J11" i="28"/>
  <c r="K11" i="28"/>
  <c r="L11" i="28"/>
  <c r="M11" i="28"/>
  <c r="C12" i="28"/>
  <c r="D12" i="28"/>
  <c r="E12" i="28"/>
  <c r="F12" i="28"/>
  <c r="G12" i="28"/>
  <c r="H12" i="28"/>
  <c r="I12" i="28"/>
  <c r="J12" i="28"/>
  <c r="K12" i="28"/>
  <c r="L12" i="28"/>
  <c r="M12" i="28"/>
  <c r="C13" i="28"/>
  <c r="D13" i="28"/>
  <c r="E13" i="28"/>
  <c r="F13" i="28"/>
  <c r="G13" i="28"/>
  <c r="H13" i="28"/>
  <c r="I13" i="28"/>
  <c r="J13" i="28"/>
  <c r="K13" i="28"/>
  <c r="L13" i="28"/>
  <c r="M13" i="28"/>
  <c r="C14" i="28"/>
  <c r="D14" i="28"/>
  <c r="E14" i="28"/>
  <c r="F14" i="28"/>
  <c r="G14" i="28"/>
  <c r="H14" i="28"/>
  <c r="I14" i="28"/>
  <c r="J14" i="28"/>
  <c r="K14" i="28"/>
  <c r="L14" i="28"/>
  <c r="M14" i="28"/>
  <c r="B6" i="28"/>
  <c r="B7" i="28"/>
  <c r="B8" i="28"/>
  <c r="B9" i="28"/>
  <c r="B10" i="28"/>
  <c r="B11" i="28"/>
  <c r="B12" i="28"/>
  <c r="B13" i="28"/>
  <c r="B14" i="28"/>
  <c r="B5" i="28"/>
  <c r="H16" i="26" l="1"/>
  <c r="C8" i="30"/>
  <c r="D8" i="30"/>
  <c r="E8" i="30"/>
  <c r="F8" i="30"/>
  <c r="G8" i="30"/>
  <c r="H8" i="30"/>
  <c r="I8" i="30"/>
  <c r="J8" i="30"/>
  <c r="K8" i="30"/>
  <c r="L8" i="30"/>
  <c r="M8" i="30"/>
  <c r="N8" i="30"/>
  <c r="O8" i="30"/>
  <c r="P8" i="30"/>
  <c r="Q8" i="30"/>
  <c r="R8" i="30"/>
  <c r="S8" i="30"/>
  <c r="T8" i="30"/>
  <c r="U8" i="30"/>
  <c r="V8" i="30"/>
  <c r="W8" i="30"/>
  <c r="X8" i="30"/>
  <c r="Y8" i="30"/>
  <c r="Z8" i="30"/>
  <c r="AA8" i="30"/>
  <c r="AB8" i="30"/>
  <c r="AC8" i="30"/>
  <c r="AD8" i="30"/>
  <c r="AE8" i="30"/>
  <c r="AF8" i="30"/>
  <c r="AG8" i="30"/>
  <c r="AH8" i="30"/>
  <c r="AI8" i="30"/>
  <c r="AJ8" i="30"/>
  <c r="AH5" i="30"/>
  <c r="AI5" i="30"/>
  <c r="AJ5" i="30"/>
  <c r="AH6" i="30"/>
  <c r="AI6" i="30"/>
  <c r="AJ6" i="30"/>
  <c r="AH7" i="30"/>
  <c r="AI7" i="30"/>
  <c r="AJ7" i="30"/>
  <c r="AE5" i="30"/>
  <c r="AF5" i="30"/>
  <c r="AG5" i="30"/>
  <c r="AE6" i="30"/>
  <c r="AF6" i="30"/>
  <c r="AG6" i="30"/>
  <c r="AE7" i="30"/>
  <c r="AF7" i="30"/>
  <c r="AG7" i="30"/>
  <c r="AB5" i="30"/>
  <c r="AC5" i="30"/>
  <c r="AD5" i="30"/>
  <c r="AB6" i="30"/>
  <c r="AC6" i="30"/>
  <c r="AD6" i="30"/>
  <c r="AB7" i="30"/>
  <c r="AC7" i="30"/>
  <c r="AD7" i="30"/>
  <c r="AA5" i="30"/>
  <c r="AA6" i="30"/>
  <c r="AA7" i="30"/>
  <c r="Y5" i="30"/>
  <c r="Z5" i="30"/>
  <c r="Y6" i="30"/>
  <c r="Z6" i="30"/>
  <c r="Y7" i="30"/>
  <c r="Z7" i="30"/>
  <c r="X5" i="30"/>
  <c r="X6" i="30"/>
  <c r="X7" i="30"/>
  <c r="V5" i="30"/>
  <c r="W5" i="30"/>
  <c r="V6" i="30"/>
  <c r="W6" i="30"/>
  <c r="V7" i="30"/>
  <c r="W7" i="30"/>
  <c r="U5" i="30"/>
  <c r="U6" i="30"/>
  <c r="U7" i="30"/>
  <c r="S5" i="30"/>
  <c r="T5" i="30"/>
  <c r="S6" i="30"/>
  <c r="T6" i="30"/>
  <c r="S7" i="30"/>
  <c r="T7" i="30"/>
  <c r="P5" i="30"/>
  <c r="Q5" i="30"/>
  <c r="R5" i="30"/>
  <c r="P6" i="30"/>
  <c r="Q6" i="30"/>
  <c r="R6" i="30"/>
  <c r="P7" i="30"/>
  <c r="Q7" i="30"/>
  <c r="R7" i="30"/>
  <c r="M5" i="30"/>
  <c r="N5" i="30"/>
  <c r="O5" i="30"/>
  <c r="M6" i="30"/>
  <c r="N6" i="30"/>
  <c r="O6" i="30"/>
  <c r="M7" i="30"/>
  <c r="N7" i="30"/>
  <c r="O7" i="30"/>
  <c r="L5" i="30"/>
  <c r="L6" i="30"/>
  <c r="L7" i="30"/>
  <c r="I5" i="30"/>
  <c r="J5" i="30"/>
  <c r="K5" i="30"/>
  <c r="I6" i="30"/>
  <c r="J6" i="30"/>
  <c r="K6" i="30"/>
  <c r="I7" i="30"/>
  <c r="J7" i="30"/>
  <c r="K7" i="30"/>
  <c r="F5" i="30"/>
  <c r="G5" i="30"/>
  <c r="H5" i="30"/>
  <c r="F6" i="30"/>
  <c r="G6" i="30"/>
  <c r="H6" i="30"/>
  <c r="F7" i="30"/>
  <c r="G7" i="30"/>
  <c r="H7" i="30"/>
  <c r="E5" i="30"/>
  <c r="E6" i="30"/>
  <c r="E7" i="30"/>
  <c r="C5" i="30"/>
  <c r="D5" i="30"/>
  <c r="C6" i="30"/>
  <c r="D6" i="30"/>
  <c r="C7" i="30"/>
  <c r="D7" i="30"/>
  <c r="B6" i="30"/>
  <c r="B7" i="30"/>
  <c r="B8" i="30" s="1"/>
  <c r="C8" i="29"/>
  <c r="D8" i="29"/>
  <c r="E8" i="29"/>
  <c r="F8" i="29"/>
  <c r="G8" i="29"/>
  <c r="H8" i="29"/>
  <c r="I8" i="29"/>
  <c r="J8" i="29"/>
  <c r="K8" i="29"/>
  <c r="L8" i="29"/>
  <c r="M8" i="29"/>
  <c r="N8" i="29"/>
  <c r="O8" i="29"/>
  <c r="P8" i="29"/>
  <c r="Q8" i="29"/>
  <c r="R8" i="29"/>
  <c r="S8" i="29"/>
  <c r="T8" i="29"/>
  <c r="U8" i="29"/>
  <c r="V8" i="29"/>
  <c r="W8" i="29"/>
  <c r="X8" i="29"/>
  <c r="Y8" i="29"/>
  <c r="Z8" i="29"/>
  <c r="AA8" i="29"/>
  <c r="AB8" i="29"/>
  <c r="AC8" i="29"/>
  <c r="AD8" i="29"/>
  <c r="AE8" i="29"/>
  <c r="AF8" i="29"/>
  <c r="AG8" i="29"/>
  <c r="AH8" i="29"/>
  <c r="AI8" i="29"/>
  <c r="AJ8" i="29"/>
  <c r="AK8" i="29"/>
  <c r="AL8" i="29"/>
  <c r="AM8" i="29"/>
  <c r="AN8" i="29"/>
  <c r="AO8" i="29"/>
  <c r="AP8" i="29"/>
  <c r="AQ8" i="29"/>
  <c r="AR8" i="29"/>
  <c r="AS8" i="29"/>
  <c r="AT8" i="29"/>
  <c r="AU8" i="29"/>
  <c r="B8" i="29"/>
  <c r="E4" i="27" l="1"/>
  <c r="G4" i="27" s="1"/>
  <c r="I4" i="27" s="1"/>
  <c r="K4" i="27" s="1"/>
  <c r="M4" i="27" s="1"/>
  <c r="F4" i="27"/>
  <c r="H4" i="27" s="1"/>
  <c r="J4" i="27" s="1"/>
  <c r="L4" i="27" s="1"/>
  <c r="D4" i="27"/>
  <c r="E4" i="24"/>
  <c r="G4" i="24" s="1"/>
  <c r="I4" i="24" s="1"/>
  <c r="K4" i="24" s="1"/>
  <c r="M4" i="24" s="1"/>
  <c r="O4" i="24" s="1"/>
  <c r="Q4" i="24" s="1"/>
  <c r="S4" i="24" s="1"/>
  <c r="U4" i="24" s="1"/>
  <c r="W4" i="24" s="1"/>
  <c r="D4" i="24"/>
  <c r="F4" i="24" s="1"/>
  <c r="H4" i="24" s="1"/>
  <c r="J4" i="24" s="1"/>
  <c r="L4" i="24" s="1"/>
  <c r="N4" i="24" s="1"/>
  <c r="P4" i="24" s="1"/>
  <c r="R4" i="24" s="1"/>
  <c r="T4" i="24" s="1"/>
  <c r="V4" i="24" s="1"/>
  <c r="AQ7" i="29" l="1"/>
  <c r="AU5" i="29" l="1"/>
  <c r="AT5" i="29"/>
  <c r="AS5" i="29"/>
  <c r="AR5" i="29"/>
  <c r="AU6" i="29" l="1"/>
  <c r="AU7" i="29"/>
  <c r="AT7" i="29" l="1"/>
  <c r="AT6" i="29"/>
  <c r="AR6" i="29" l="1"/>
  <c r="AS6" i="29"/>
  <c r="AR7" i="29"/>
  <c r="AS7" i="29"/>
  <c r="AQ6" i="29"/>
  <c r="AQ5" i="29" l="1"/>
</calcChain>
</file>

<file path=xl/sharedStrings.xml><?xml version="1.0" encoding="utf-8"?>
<sst xmlns="http://schemas.openxmlformats.org/spreadsheetml/2006/main" count="416" uniqueCount="109">
  <si>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</si>
  <si>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</si>
  <si>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</si>
  <si>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</si>
  <si>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</si>
  <si>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ПОД "АЛИАНЦ БЪЛГАРИЯ" АД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</si>
  <si>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</si>
  <si>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</si>
  <si>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</si>
  <si>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</si>
  <si>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</si>
  <si>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</si>
  <si>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</si>
  <si>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</si>
  <si>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</si>
  <si>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</si>
  <si>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ПОК "ДОВЕРИЕ" АД </t>
  </si>
  <si>
    <t xml:space="preserve">ПОК "СЪГЛАСИЕ" АД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</si>
  <si>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</si>
  <si>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</si>
  <si>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</si>
  <si>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</si>
  <si>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</si>
  <si>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</si>
  <si>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</si>
  <si>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</si>
  <si>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</si>
  <si>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</si>
  <si>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</si>
  <si>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</si>
  <si>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</si>
  <si>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</si>
  <si>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</si>
  <si>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</si>
  <si>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</si>
  <si>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</si>
  <si>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</si>
  <si>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</si>
  <si>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</si>
  <si>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</si>
  <si>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</si>
  <si>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 xml:space="preserve">ПОД "АЛИАНЦ БЪЛГАРИЯ" АД         </t>
  </si>
  <si>
    <t xml:space="preserve">ПОК "ДОВЕРИЕ" АД            </t>
  </si>
  <si>
    <t xml:space="preserve">ПОК "СЪГЛАСИЕ" АД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</si>
  <si>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</si>
  <si>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</si>
  <si>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</si>
  <si>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</si>
  <si>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</si>
  <si>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</si>
  <si>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</si>
  <si>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Период 
Финансови показатели                        </t>
  </si>
  <si>
    <t>"ПОД ДАЛЛБОГГ: ЖИВОТ И ЗДРАВЕ" ЕАД</t>
  </si>
  <si>
    <t>"ПОК ОББ" ЕАД</t>
  </si>
  <si>
    <t>ПОК "ДСК - РОДИНА" АД</t>
  </si>
  <si>
    <t xml:space="preserve">ПОК "ДСК - РОДИНА" АД </t>
  </si>
  <si>
    <t>ПОД "БЪДЕЩЕ" АД</t>
  </si>
  <si>
    <t xml:space="preserve">ПОК "ДСК - РОДИНА" АД    </t>
  </si>
  <si>
    <t xml:space="preserve">ПОК "ДСК - РОДИНА" АД                                      </t>
  </si>
  <si>
    <t xml:space="preserve">"ПОК ОББ" ЕАД </t>
  </si>
  <si>
    <t xml:space="preserve">ПОД "БЪДЕЩЕ" АД                         </t>
  </si>
  <si>
    <t xml:space="preserve">"ПОК ОББ" ЕАД            </t>
  </si>
  <si>
    <t xml:space="preserve">ПОК "ДСК - РОДИНА" АД             </t>
  </si>
  <si>
    <t>ФИПП</t>
  </si>
  <si>
    <t>ФРП</t>
  </si>
  <si>
    <t>Приходи от такси и удръжки на пенсионноосигурителните дружества по видове фондове</t>
  </si>
  <si>
    <t xml:space="preserve">Балансови активи на пенсионноосигурителните дружества и на управляваните от тях фондове </t>
  </si>
  <si>
    <t xml:space="preserve">Общо за управялваните фондове </t>
  </si>
  <si>
    <t>ОТНОСИТЕЛЕН ДЯЛ ПО ВИДОВЕ ФОНДОВЕ</t>
  </si>
  <si>
    <t>Динамика на броя* на осигурените лица** в управляваните от пенсионноосигурителните дружества пенсионни фондове</t>
  </si>
  <si>
    <t>Пазарен дял на пенсионноосигурителните дружества по броя на осигурените лица
 в управляваните от тях пенсионни фондове</t>
  </si>
  <si>
    <t xml:space="preserve">Динамика на нетните активи на управляваните от пенсионноосигурителните дружества пенсионни фондове                                                                           </t>
  </si>
  <si>
    <t xml:space="preserve">Пазарен дял на пенсионноосигурителните дружества по размера на нетните активи 
в управляваните от тях пенсионни фондове                            </t>
  </si>
  <si>
    <t>ФИПП и ФРП</t>
  </si>
  <si>
    <t>"ПОД ДАЛЛБОГГ: 
ЖИВОТ И ЗДРАВЕ" ЕАД</t>
  </si>
  <si>
    <t xml:space="preserve">ПОК  "ДОВЕРИЕ" АД  </t>
  </si>
  <si>
    <t>-</t>
  </si>
  <si>
    <t>31.12.2023</t>
  </si>
  <si>
    <t>30.06.2024</t>
  </si>
  <si>
    <t>Относителен дял на балансовите активи на управляваните от дружествата фондове към 30.06.2024 г.</t>
  </si>
  <si>
    <t>Брой на осигурените лица в пенсионните фондове
 по ПОД към 30.06.2024 г.</t>
  </si>
  <si>
    <t xml:space="preserve">Относително разпределение на осигурените лица в пенсионните фондове по ПОД към 30.06.2024 г. </t>
  </si>
  <si>
    <t>Нетни активи на управляваните от пенсионноосигурителните дружества пенсионни фондове
към 30.06.2024 г.</t>
  </si>
  <si>
    <t>Относително разпределение на нетните активи в пенсионните фондове към 30.06.2024 г.</t>
  </si>
  <si>
    <t>I полу-годие 2023</t>
  </si>
  <si>
    <t>I полу-годие 2024</t>
  </si>
  <si>
    <t>I полугодие 2023</t>
  </si>
  <si>
    <t>I полугодие 2024</t>
  </si>
  <si>
    <t>Приходи на ПОД от такси и удръжки от управляваните фондове (по видове) за първото полугодие на 2024 г.</t>
  </si>
  <si>
    <t>Структура на приходите на ПОД от такси и удръжки от пенсионните фондове (по видове)  за първото полугодие 2024 г.</t>
  </si>
  <si>
    <t xml:space="preserve">                                                         Фонд, Година
ПОД</t>
  </si>
  <si>
    <t xml:space="preserve">                                                                 Фонд
ПОД
                                                  </t>
  </si>
  <si>
    <t xml:space="preserve">                                                          Фонд, Година                                                
ПОД</t>
  </si>
  <si>
    <t xml:space="preserve">                                                              Фонд, Година                                                
ПОД</t>
  </si>
  <si>
    <t xml:space="preserve">          ПОД, Фонд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</si>
  <si>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Година, Месец 
ПОД                                                                    .                                     </t>
  </si>
  <si>
    <t xml:space="preserve">ПОАД "ЦКБ - СИЛА" АД </t>
  </si>
  <si>
    <t>ПОАД "ЦКБ - СИЛА" АД</t>
  </si>
  <si>
    <t xml:space="preserve">ПОАД "ЦКБ - СИЛА" АД             </t>
  </si>
  <si>
    <t xml:space="preserve">ПОАД "ЦКБ-СИЛА" АД      </t>
  </si>
  <si>
    <t xml:space="preserve">          ПОД, ФДПО                                                                                                                                                                                        Видове такси и удръжки                                        .                  </t>
  </si>
  <si>
    <t xml:space="preserve">ПОАД "ЦКБ - СИЛА" АД  </t>
  </si>
  <si>
    <t xml:space="preserve">                                                                    ФДПО
ПОД                                             </t>
  </si>
  <si>
    <t xml:space="preserve">                                                                         ФДПО
ПОД                                             </t>
  </si>
  <si>
    <t xml:space="preserve">                                                                      ФДПО
ПОД                                             </t>
  </si>
  <si>
    <t xml:space="preserve"> ПОАД "ЦКБ - СИЛА" АД</t>
  </si>
  <si>
    <t xml:space="preserve">                                                                          ФДПО
ПОД                               </t>
  </si>
  <si>
    <t xml:space="preserve">                                                                             ФДПО
ПОД                                        </t>
  </si>
  <si>
    <t>Брой на новоосигурените лица във фондовете за допълнително пенсионно осигуряване
 за първото полугодие на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</si>
</sst>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л_в_-;\-* #,##0.00\ _л_в_-;_-* &quot;-&quot;??\ _л_в_-;_-@_-"/>
    <numFmt numFmtId="165" formatCode="#,##0;\-#,##0;\-"/>
    <numFmt numFmtId="166" formatCode="#,##0;\-#,##0;&quot;–&quot;"/>
    <numFmt numFmtId="167" formatCode="#,##0.00;\-#,##0.00;&quot;–&quot;"/>
    <numFmt numFmtId="168" formatCode="0.0000"/>
    <numFmt numFmtId="169" formatCode="#,##0_ ;\-#,##0\ "/>
    <numFmt numFmtId="170" formatCode="#,##0.00_ ;\-#,##0.00\ "/>
    <numFmt numFmtId="171" formatCode="#,##0.0"/>
  </numFmts>
  <fonts count="39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name val="HebarU Cyr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17">
    <xf numFmtId="0" fontId="0" fillId="0" borderId="0"/>
    <xf numFmtId="164" fontId="27" fillId="0" borderId="0" applyFont="0" applyFill="0" applyBorder="0" applyAlignment="0" applyProtection="0"/>
    <xf numFmtId="0" fontId="36" fillId="0" borderId="0"/>
    <xf numFmtId="0" fontId="27" fillId="0" borderId="0"/>
    <xf numFmtId="0" fontId="30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164" fontId="27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7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7" fillId="0" borderId="0"/>
    <xf numFmtId="0" fontId="27" fillId="0" borderId="0"/>
    <xf numFmtId="9" fontId="38" fillId="0" borderId="0" applyFont="0" applyFill="0" applyBorder="0" applyAlignment="0" applyProtection="0"/>
    <xf numFmtId="0" fontId="1" fillId="0" borderId="0"/>
  </cellStyleXfs>
  <cellXfs count="204">
    <xf numFmtId="0" fontId="0" fillId="0" borderId="0" xfId="0"/>
    <xf numFmtId="3" fontId="0" fillId="0" borderId="0" xfId="0" applyNumberFormat="1"/>
    <xf numFmtId="0" fontId="28" fillId="0" borderId="5" xfId="0" applyFont="1" applyFill="1" applyBorder="1" applyAlignment="1">
      <alignment vertical="center" wrapText="1"/>
    </xf>
    <xf numFmtId="3" fontId="30" fillId="0" borderId="0" xfId="4" applyNumberFormat="1" applyFont="1" applyFill="1" applyAlignment="1"/>
    <xf numFmtId="0" fontId="30" fillId="0" borderId="0" xfId="4" applyFont="1" applyFill="1" applyAlignment="1"/>
    <xf numFmtId="0" fontId="30" fillId="0" borderId="0" xfId="4" applyFont="1" applyFill="1" applyBorder="1" applyAlignment="1">
      <alignment wrapText="1"/>
    </xf>
    <xf numFmtId="0" fontId="30" fillId="0" borderId="0" xfId="4" applyFont="1" applyFill="1" applyAlignment="1">
      <alignment wrapText="1"/>
    </xf>
    <xf numFmtId="0" fontId="31" fillId="0" borderId="0" xfId="3" applyFont="1" applyFill="1"/>
    <xf numFmtId="0" fontId="28" fillId="0" borderId="0" xfId="4" applyFont="1" applyFill="1" applyBorder="1" applyAlignment="1"/>
    <xf numFmtId="0" fontId="30" fillId="0" borderId="0" xfId="4" applyFont="1" applyFill="1" applyBorder="1" applyAlignment="1"/>
    <xf numFmtId="0" fontId="30" fillId="0" borderId="0" xfId="4" applyFont="1" applyFill="1" applyAlignment="1">
      <alignment horizontal="center"/>
    </xf>
    <xf numFmtId="4" fontId="30" fillId="0" borderId="0" xfId="4" applyNumberFormat="1" applyFont="1" applyFill="1" applyAlignment="1"/>
    <xf numFmtId="0" fontId="27" fillId="0" borderId="0" xfId="3" applyFill="1"/>
    <xf numFmtId="0" fontId="27" fillId="0" borderId="0" xfId="3"/>
    <xf numFmtId="0" fontId="30" fillId="0" borderId="2" xfId="3" applyFont="1" applyBorder="1" applyAlignment="1">
      <alignment horizontal="center" vertical="center" wrapText="1"/>
    </xf>
    <xf numFmtId="4" fontId="27" fillId="0" borderId="0" xfId="3" applyNumberFormat="1"/>
    <xf numFmtId="0" fontId="29" fillId="0" borderId="0" xfId="4" applyFont="1" applyFill="1" applyAlignment="1"/>
    <xf numFmtId="0" fontId="29" fillId="0" borderId="0" xfId="4" applyFont="1" applyFill="1" applyAlignment="1">
      <alignment wrapText="1"/>
    </xf>
    <xf numFmtId="0" fontId="28" fillId="0" borderId="1" xfId="4" applyFont="1" applyFill="1" applyBorder="1" applyAlignment="1"/>
    <xf numFmtId="0" fontId="29" fillId="0" borderId="0" xfId="4" applyFont="1" applyFill="1" applyBorder="1" applyAlignment="1"/>
    <xf numFmtId="3" fontId="29" fillId="0" borderId="0" xfId="4" applyNumberFormat="1" applyFont="1" applyFill="1" applyAlignment="1"/>
    <xf numFmtId="4" fontId="27" fillId="0" borderId="0" xfId="4" applyNumberFormat="1" applyFont="1" applyFill="1" applyAlignment="1"/>
    <xf numFmtId="0" fontId="30" fillId="0" borderId="6" xfId="3" applyFont="1" applyBorder="1" applyAlignment="1">
      <alignment horizontal="left" vertical="distributed" wrapText="1"/>
    </xf>
    <xf numFmtId="164" fontId="34" fillId="0" borderId="9" xfId="1" applyFont="1" applyFill="1" applyBorder="1" applyAlignment="1">
      <alignment horizontal="center" vertical="center" wrapText="1"/>
    </xf>
    <xf numFmtId="0" fontId="34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168" fontId="27" fillId="0" borderId="0" xfId="3" applyNumberFormat="1" applyFill="1"/>
    <xf numFmtId="0" fontId="30" fillId="0" borderId="1" xfId="0" applyFont="1" applyFill="1" applyBorder="1" applyAlignment="1">
      <alignment horizontal="center" vertical="center"/>
    </xf>
    <xf numFmtId="164" fontId="30" fillId="0" borderId="6" xfId="1" applyFont="1" applyFill="1" applyBorder="1" applyAlignment="1">
      <alignment horizontal="left" vertical="justify" wrapText="1" indent="1"/>
    </xf>
    <xf numFmtId="0" fontId="30" fillId="0" borderId="1" xfId="0" applyFont="1" applyFill="1" applyBorder="1" applyAlignment="1">
      <alignment horizontal="center" vertical="center" wrapText="1"/>
    </xf>
    <xf numFmtId="164" fontId="30" fillId="0" borderId="1" xfId="1" applyFont="1" applyFill="1" applyBorder="1" applyAlignment="1">
      <alignment horizontal="center" vertical="center" wrapText="1"/>
    </xf>
    <xf numFmtId="0" fontId="30" fillId="0" borderId="9" xfId="3" applyFont="1" applyFill="1" applyBorder="1" applyAlignment="1">
      <alignment wrapText="1"/>
    </xf>
    <xf numFmtId="0" fontId="31" fillId="0" borderId="9" xfId="3" applyFont="1" applyFill="1" applyBorder="1" applyAlignment="1">
      <alignment wrapText="1"/>
    </xf>
    <xf numFmtId="166" fontId="27" fillId="0" borderId="0" xfId="3" applyNumberFormat="1" applyFill="1"/>
    <xf numFmtId="0" fontId="27" fillId="0" borderId="9" xfId="3" applyFill="1" applyBorder="1" applyAlignment="1">
      <alignment wrapText="1"/>
    </xf>
    <xf numFmtId="2" fontId="30" fillId="0" borderId="0" xfId="0" applyNumberFormat="1" applyFont="1" applyFill="1" applyBorder="1" applyAlignment="1">
      <alignment horizontal="right" wrapText="1" shrinkToFit="1"/>
    </xf>
    <xf numFmtId="166" fontId="30" fillId="0" borderId="1" xfId="3" applyNumberFormat="1" applyFont="1" applyFill="1" applyBorder="1" applyAlignment="1">
      <alignment horizontal="right" vertical="center"/>
    </xf>
    <xf numFmtId="0" fontId="30" fillId="0" borderId="9" xfId="3" applyFont="1" applyFill="1" applyBorder="1" applyAlignment="1">
      <alignment horizontal="right" wrapText="1"/>
    </xf>
    <xf numFmtId="0" fontId="29" fillId="0" borderId="0" xfId="4" applyFont="1" applyFill="1" applyAlignment="1">
      <alignment vertical="center"/>
    </xf>
    <xf numFmtId="0" fontId="28" fillId="0" borderId="1" xfId="3" applyFont="1" applyFill="1" applyBorder="1" applyAlignment="1">
      <alignment vertical="center" wrapText="1"/>
    </xf>
    <xf numFmtId="2" fontId="30" fillId="0" borderId="1" xfId="5" applyNumberFormat="1" applyFont="1" applyBorder="1" applyAlignment="1">
      <alignment horizontal="left" vertical="center" wrapText="1"/>
    </xf>
    <xf numFmtId="2" fontId="30" fillId="0" borderId="1" xfId="5" applyNumberFormat="1" applyFont="1" applyFill="1" applyBorder="1" applyAlignment="1">
      <alignment horizontal="left" vertical="center" wrapText="1"/>
    </xf>
    <xf numFmtId="2" fontId="30" fillId="0" borderId="4" xfId="3" applyNumberFormat="1" applyFont="1" applyFill="1" applyBorder="1" applyAlignment="1">
      <alignment horizontal="left" vertical="center" wrapText="1"/>
    </xf>
    <xf numFmtId="2" fontId="30" fillId="0" borderId="1" xfId="3" applyNumberFormat="1" applyFont="1" applyBorder="1" applyAlignment="1">
      <alignment horizontal="left" vertical="center" wrapText="1"/>
    </xf>
    <xf numFmtId="2" fontId="30" fillId="0" borderId="1" xfId="3" applyNumberFormat="1" applyFont="1" applyFill="1" applyBorder="1" applyAlignment="1">
      <alignment horizontal="right" vertical="center"/>
    </xf>
    <xf numFmtId="3" fontId="30" fillId="0" borderId="1" xfId="4" applyNumberFormat="1" applyFont="1" applyFill="1" applyBorder="1" applyAlignment="1">
      <alignment horizontal="right" vertical="center"/>
    </xf>
    <xf numFmtId="0" fontId="30" fillId="0" borderId="1" xfId="4" applyFont="1" applyFill="1" applyBorder="1" applyAlignment="1">
      <alignment vertical="center"/>
    </xf>
    <xf numFmtId="0" fontId="30" fillId="0" borderId="1" xfId="3" applyFont="1" applyFill="1" applyBorder="1" applyAlignment="1">
      <alignment vertical="center" wrapText="1"/>
    </xf>
    <xf numFmtId="0" fontId="30" fillId="0" borderId="1" xfId="4" applyFont="1" applyFill="1" applyBorder="1" applyAlignment="1">
      <alignment vertical="center" wrapText="1"/>
    </xf>
    <xf numFmtId="164" fontId="30" fillId="0" borderId="1" xfId="5" applyFont="1" applyFill="1" applyBorder="1" applyAlignment="1">
      <alignment horizontal="left" vertical="center" wrapText="1"/>
    </xf>
    <xf numFmtId="164" fontId="30" fillId="0" borderId="1" xfId="5" applyFont="1" applyFill="1" applyBorder="1" applyAlignment="1">
      <alignment vertical="center" wrapText="1"/>
    </xf>
    <xf numFmtId="2" fontId="30" fillId="0" borderId="10" xfId="3" applyNumberFormat="1" applyFont="1" applyFill="1" applyBorder="1" applyAlignment="1">
      <alignment horizontal="center" vertical="center" wrapText="1"/>
    </xf>
    <xf numFmtId="4" fontId="30" fillId="0" borderId="1" xfId="3" applyNumberFormat="1" applyFont="1" applyFill="1" applyBorder="1" applyAlignment="1">
      <alignment horizontal="right" vertical="center"/>
    </xf>
    <xf numFmtId="167" fontId="30" fillId="0" borderId="1" xfId="3" applyNumberFormat="1" applyFont="1" applyFill="1" applyBorder="1" applyAlignment="1">
      <alignment horizontal="right" vertical="center"/>
    </xf>
    <xf numFmtId="164" fontId="30" fillId="0" borderId="1" xfId="1" applyFont="1" applyFill="1" applyBorder="1" applyAlignment="1">
      <alignment horizontal="left" vertical="center"/>
    </xf>
    <xf numFmtId="0" fontId="30" fillId="0" borderId="1" xfId="0" applyFont="1" applyFill="1" applyBorder="1" applyAlignment="1">
      <alignment vertical="center" wrapText="1"/>
    </xf>
    <xf numFmtId="164" fontId="30" fillId="0" borderId="1" xfId="1" applyFont="1" applyFill="1" applyBorder="1" applyAlignment="1">
      <alignment horizontal="left" vertical="center" wrapText="1"/>
    </xf>
    <xf numFmtId="164" fontId="30" fillId="0" borderId="4" xfId="1" applyFont="1" applyFill="1" applyBorder="1" applyAlignment="1">
      <alignment horizontal="left" vertical="center" wrapText="1"/>
    </xf>
    <xf numFmtId="164" fontId="30" fillId="0" borderId="1" xfId="1" applyFont="1" applyFill="1" applyBorder="1" applyAlignment="1">
      <alignment vertical="center" wrapText="1"/>
    </xf>
    <xf numFmtId="3" fontId="30" fillId="0" borderId="1" xfId="0" applyNumberFormat="1" applyFont="1" applyFill="1" applyBorder="1" applyAlignment="1">
      <alignment horizontal="right" vertical="center"/>
    </xf>
    <xf numFmtId="165" fontId="30" fillId="0" borderId="1" xfId="0" applyNumberFormat="1" applyFont="1" applyFill="1" applyBorder="1" applyAlignment="1">
      <alignment horizontal="right" vertical="center"/>
    </xf>
    <xf numFmtId="3" fontId="30" fillId="0" borderId="0" xfId="4" applyNumberFormat="1" applyFont="1" applyFill="1" applyAlignment="1">
      <alignment horizontal="center"/>
    </xf>
    <xf numFmtId="2" fontId="27" fillId="0" borderId="0" xfId="3" applyNumberFormat="1" applyFill="1"/>
    <xf numFmtId="166" fontId="29" fillId="0" borderId="0" xfId="4" applyNumberFormat="1" applyFont="1" applyFill="1" applyAlignment="1"/>
    <xf numFmtId="170" fontId="27" fillId="0" borderId="0" xfId="4" applyNumberFormat="1" applyFont="1" applyFill="1" applyAlignment="1"/>
    <xf numFmtId="10" fontId="29" fillId="0" borderId="0" xfId="115" applyNumberFormat="1" applyFont="1" applyFill="1" applyAlignment="1"/>
    <xf numFmtId="3" fontId="28" fillId="0" borderId="0" xfId="4" applyNumberFormat="1" applyFont="1" applyFill="1" applyBorder="1" applyAlignment="1"/>
    <xf numFmtId="170" fontId="29" fillId="0" borderId="0" xfId="4" applyNumberFormat="1" applyFont="1" applyFill="1" applyAlignment="1"/>
    <xf numFmtId="2" fontId="30" fillId="0" borderId="1" xfId="0" applyNumberFormat="1" applyFont="1" applyFill="1" applyBorder="1" applyAlignment="1">
      <alignment horizontal="right" vertical="center"/>
    </xf>
    <xf numFmtId="169" fontId="30" fillId="0" borderId="0" xfId="4" applyNumberFormat="1" applyFont="1" applyFill="1" applyAlignment="1"/>
    <xf numFmtId="3" fontId="30" fillId="0" borderId="0" xfId="4" applyNumberFormat="1" applyFont="1" applyFill="1" applyAlignment="1">
      <alignment horizontal="right"/>
    </xf>
    <xf numFmtId="0" fontId="30" fillId="0" borderId="0" xfId="0" applyFont="1" applyFill="1" applyBorder="1" applyAlignment="1">
      <alignment horizontal="left" wrapText="1"/>
    </xf>
    <xf numFmtId="0" fontId="30" fillId="0" borderId="1" xfId="3" applyFont="1" applyFill="1" applyBorder="1" applyAlignment="1">
      <alignment horizontal="center" vertical="center" wrapText="1"/>
    </xf>
    <xf numFmtId="0" fontId="30" fillId="0" borderId="9" xfId="3" applyFont="1" applyFill="1" applyBorder="1" applyAlignment="1">
      <alignment horizontal="right" wrapText="1"/>
    </xf>
    <xf numFmtId="10" fontId="28" fillId="0" borderId="0" xfId="115" applyNumberFormat="1" applyFont="1" applyFill="1" applyBorder="1" applyAlignment="1"/>
    <xf numFmtId="10" fontId="30" fillId="0" borderId="0" xfId="115" applyNumberFormat="1" applyFont="1" applyFill="1" applyBorder="1" applyAlignment="1"/>
    <xf numFmtId="3" fontId="30" fillId="0" borderId="0" xfId="4" applyNumberFormat="1" applyFont="1" applyFill="1" applyBorder="1" applyAlignment="1"/>
    <xf numFmtId="10" fontId="30" fillId="0" borderId="0" xfId="115" applyNumberFormat="1" applyFont="1" applyFill="1" applyAlignment="1"/>
    <xf numFmtId="10" fontId="27" fillId="0" borderId="0" xfId="115" applyNumberFormat="1" applyFont="1" applyFill="1"/>
    <xf numFmtId="0" fontId="27" fillId="0" borderId="0" xfId="3" applyFont="1" applyFill="1"/>
    <xf numFmtId="3" fontId="27" fillId="0" borderId="0" xfId="3" applyNumberFormat="1" applyFont="1" applyFill="1"/>
    <xf numFmtId="166" fontId="27" fillId="0" borderId="0" xfId="3" applyNumberFormat="1" applyFont="1" applyFill="1"/>
    <xf numFmtId="0" fontId="27" fillId="0" borderId="9" xfId="3" applyFont="1" applyFill="1" applyBorder="1" applyAlignment="1">
      <alignment wrapText="1"/>
    </xf>
    <xf numFmtId="4" fontId="27" fillId="0" borderId="0" xfId="3" applyNumberFormat="1" applyFont="1" applyFill="1"/>
    <xf numFmtId="3" fontId="30" fillId="0" borderId="1" xfId="0" applyNumberFormat="1" applyFont="1" applyFill="1" applyBorder="1" applyAlignment="1">
      <alignment vertical="center"/>
    </xf>
    <xf numFmtId="3" fontId="31" fillId="0" borderId="0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horizontal="right"/>
    </xf>
    <xf numFmtId="0" fontId="30" fillId="0" borderId="0" xfId="0" applyFont="1" applyFill="1" applyBorder="1" applyAlignment="1">
      <alignment horizontal="center"/>
    </xf>
    <xf numFmtId="164" fontId="30" fillId="0" borderId="0" xfId="1" applyFont="1" applyFill="1" applyBorder="1" applyAlignment="1">
      <alignment horizontal="center" vertical="center" wrapText="1"/>
    </xf>
    <xf numFmtId="10" fontId="30" fillId="0" borderId="0" xfId="115" applyNumberFormat="1" applyFont="1" applyFill="1" applyBorder="1" applyAlignment="1">
      <alignment horizontal="center"/>
    </xf>
    <xf numFmtId="0" fontId="30" fillId="0" borderId="4" xfId="0" applyFont="1" applyFill="1" applyBorder="1" applyAlignment="1">
      <alignment vertical="center" wrapText="1"/>
    </xf>
    <xf numFmtId="3" fontId="30" fillId="0" borderId="0" xfId="0" applyNumberFormat="1" applyFont="1" applyFill="1" applyBorder="1" applyAlignment="1">
      <alignment horizontal="center"/>
    </xf>
    <xf numFmtId="0" fontId="30" fillId="0" borderId="0" xfId="0" applyFont="1" applyFill="1" applyBorder="1" applyAlignment="1">
      <alignment horizontal="left"/>
    </xf>
    <xf numFmtId="3" fontId="30" fillId="0" borderId="0" xfId="0" applyNumberFormat="1" applyFont="1" applyFill="1" applyBorder="1" applyAlignment="1">
      <alignment horizontal="right"/>
    </xf>
    <xf numFmtId="171" fontId="30" fillId="0" borderId="0" xfId="0" applyNumberFormat="1" applyFont="1" applyFill="1" applyBorder="1" applyAlignment="1">
      <alignment horizontal="center"/>
    </xf>
    <xf numFmtId="2" fontId="30" fillId="0" borderId="9" xfId="0" applyNumberFormat="1" applyFont="1" applyFill="1" applyBorder="1" applyAlignment="1">
      <alignment wrapText="1" shrinkToFit="1"/>
    </xf>
    <xf numFmtId="2" fontId="30" fillId="0" borderId="0" xfId="0" applyNumberFormat="1" applyFont="1" applyFill="1" applyBorder="1" applyAlignment="1">
      <alignment wrapText="1" shrinkToFit="1"/>
    </xf>
    <xf numFmtId="0" fontId="30" fillId="0" borderId="11" xfId="0" applyFont="1" applyFill="1" applyBorder="1" applyAlignment="1">
      <alignment horizontal="center" vertical="center"/>
    </xf>
    <xf numFmtId="2" fontId="30" fillId="0" borderId="0" xfId="0" applyNumberFormat="1" applyFont="1" applyFill="1" applyBorder="1" applyAlignment="1">
      <alignment horizontal="center"/>
    </xf>
    <xf numFmtId="0" fontId="27" fillId="0" borderId="0" xfId="0" applyFont="1" applyFill="1" applyAlignment="1">
      <alignment horizontal="right"/>
    </xf>
    <xf numFmtId="0" fontId="27" fillId="0" borderId="0" xfId="0" applyFont="1" applyFill="1"/>
    <xf numFmtId="164" fontId="28" fillId="0" borderId="9" xfId="1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7" fillId="0" borderId="9" xfId="0" applyFont="1" applyFill="1" applyBorder="1" applyAlignment="1"/>
    <xf numFmtId="3" fontId="27" fillId="0" borderId="0" xfId="0" applyNumberFormat="1" applyFont="1" applyFill="1"/>
    <xf numFmtId="3" fontId="27" fillId="0" borderId="0" xfId="0" applyNumberFormat="1" applyFont="1" applyFill="1" applyAlignment="1">
      <alignment vertical="center"/>
    </xf>
    <xf numFmtId="1" fontId="27" fillId="0" borderId="0" xfId="115" applyNumberFormat="1" applyFont="1" applyFill="1" applyAlignment="1">
      <alignment horizontal="center"/>
    </xf>
    <xf numFmtId="0" fontId="30" fillId="0" borderId="2" xfId="0" applyFont="1" applyFill="1" applyBorder="1" applyAlignment="1">
      <alignment horizontal="center" vertical="center" wrapText="1"/>
    </xf>
    <xf numFmtId="2" fontId="30" fillId="0" borderId="1" xfId="1" applyNumberFormat="1" applyFont="1" applyFill="1" applyBorder="1" applyAlignment="1">
      <alignment vertical="center"/>
    </xf>
    <xf numFmtId="0" fontId="32" fillId="0" borderId="0" xfId="0" applyFont="1" applyFill="1" applyBorder="1" applyAlignment="1">
      <alignment horizontal="center"/>
    </xf>
    <xf numFmtId="0" fontId="30" fillId="0" borderId="0" xfId="0" applyFont="1" applyFill="1"/>
    <xf numFmtId="0" fontId="30" fillId="0" borderId="0" xfId="0" applyFont="1" applyFill="1" applyBorder="1"/>
    <xf numFmtId="2" fontId="30" fillId="0" borderId="0" xfId="0" applyNumberFormat="1" applyFont="1" applyFill="1"/>
    <xf numFmtId="2" fontId="30" fillId="0" borderId="0" xfId="0" applyNumberFormat="1" applyFont="1" applyFill="1" applyBorder="1"/>
    <xf numFmtId="0" fontId="30" fillId="0" borderId="1" xfId="0" applyFont="1" applyFill="1" applyBorder="1" applyAlignment="1">
      <alignment horizontal="left" vertical="center" wrapText="1"/>
    </xf>
    <xf numFmtId="4" fontId="30" fillId="0" borderId="0" xfId="0" applyNumberFormat="1" applyFont="1" applyFill="1"/>
    <xf numFmtId="3" fontId="30" fillId="0" borderId="9" xfId="0" applyNumberFormat="1" applyFont="1" applyFill="1" applyBorder="1" applyAlignment="1">
      <alignment wrapText="1"/>
    </xf>
    <xf numFmtId="3" fontId="30" fillId="0" borderId="0" xfId="0" applyNumberFormat="1" applyFont="1" applyFill="1" applyBorder="1" applyAlignment="1">
      <alignment wrapText="1"/>
    </xf>
    <xf numFmtId="3" fontId="30" fillId="0" borderId="0" xfId="0" applyNumberFormat="1" applyFont="1" applyFill="1" applyBorder="1" applyAlignment="1">
      <alignment horizontal="right" wrapText="1"/>
    </xf>
    <xf numFmtId="3" fontId="30" fillId="0" borderId="1" xfId="0" applyNumberFormat="1" applyFont="1" applyFill="1" applyBorder="1" applyAlignment="1">
      <alignment horizontal="right" vertical="center" wrapText="1"/>
    </xf>
    <xf numFmtId="3" fontId="30" fillId="0" borderId="0" xfId="2" applyNumberFormat="1" applyFont="1" applyFill="1" applyBorder="1" applyAlignment="1">
      <alignment vertical="center" wrapText="1"/>
    </xf>
    <xf numFmtId="0" fontId="27" fillId="0" borderId="0" xfId="0" applyFont="1" applyFill="1" applyAlignment="1">
      <alignment vertical="center"/>
    </xf>
    <xf numFmtId="4" fontId="27" fillId="0" borderId="0" xfId="0" applyNumberFormat="1" applyFont="1" applyFill="1"/>
    <xf numFmtId="0" fontId="27" fillId="0" borderId="0" xfId="0" applyFont="1" applyFill="1" applyBorder="1"/>
    <xf numFmtId="10" fontId="30" fillId="0" borderId="0" xfId="115" applyNumberFormat="1" applyFont="1" applyFill="1" applyBorder="1" applyAlignment="1">
      <alignment horizontal="right" vertical="center" wrapText="1"/>
    </xf>
    <xf numFmtId="0" fontId="30" fillId="0" borderId="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0" fontId="30" fillId="0" borderId="0" xfId="0" applyFont="1" applyFill="1" applyBorder="1" applyAlignment="1">
      <alignment horizontal="right" wrapText="1"/>
    </xf>
    <xf numFmtId="4" fontId="30" fillId="0" borderId="1" xfId="0" applyNumberFormat="1" applyFont="1" applyFill="1" applyBorder="1" applyAlignment="1">
      <alignment horizontal="right" vertical="center"/>
    </xf>
    <xf numFmtId="2" fontId="27" fillId="0" borderId="0" xfId="0" applyNumberFormat="1" applyFont="1" applyFill="1"/>
    <xf numFmtId="164" fontId="30" fillId="0" borderId="6" xfId="1" applyFont="1" applyFill="1" applyBorder="1" applyAlignment="1">
      <alignment horizontal="justify" vertical="center" wrapText="1"/>
    </xf>
    <xf numFmtId="164" fontId="30" fillId="0" borderId="6" xfId="1" applyFont="1" applyFill="1" applyBorder="1" applyAlignment="1">
      <alignment horizontal="justify" vertical="justify" wrapText="1"/>
    </xf>
    <xf numFmtId="4" fontId="30" fillId="0" borderId="0" xfId="0" applyNumberFormat="1" applyFont="1" applyFill="1" applyBorder="1" applyAlignment="1">
      <alignment horizontal="center"/>
    </xf>
    <xf numFmtId="4" fontId="30" fillId="0" borderId="0" xfId="0" applyNumberFormat="1" applyFont="1" applyFill="1" applyBorder="1" applyAlignment="1">
      <alignment horizontal="right"/>
    </xf>
    <xf numFmtId="0" fontId="30" fillId="0" borderId="10" xfId="3" applyFont="1" applyFill="1" applyBorder="1" applyAlignment="1">
      <alignment horizontal="center" vertical="center" wrapText="1"/>
    </xf>
    <xf numFmtId="0" fontId="30" fillId="0" borderId="11" xfId="3" applyFont="1" applyFill="1" applyBorder="1" applyAlignment="1">
      <alignment horizontal="center" vertical="center" wrapText="1"/>
    </xf>
    <xf numFmtId="0" fontId="30" fillId="0" borderId="1" xfId="3" applyFont="1" applyFill="1" applyBorder="1" applyAlignment="1">
      <alignment horizontal="center" vertical="center" wrapText="1"/>
    </xf>
    <xf numFmtId="0" fontId="30" fillId="0" borderId="9" xfId="3" applyFont="1" applyFill="1" applyBorder="1" applyAlignment="1">
      <alignment horizontal="right" wrapText="1"/>
    </xf>
    <xf numFmtId="0" fontId="30" fillId="0" borderId="0" xfId="0" applyFont="1" applyFill="1" applyBorder="1" applyAlignment="1">
      <alignment horizontal="left" wrapText="1"/>
    </xf>
    <xf numFmtId="0" fontId="29" fillId="0" borderId="0" xfId="0" applyFont="1" applyFill="1" applyBorder="1" applyAlignment="1">
      <alignment horizontal="left"/>
    </xf>
    <xf numFmtId="0" fontId="37" fillId="0" borderId="4" xfId="3" applyFont="1" applyFill="1" applyBorder="1" applyAlignment="1">
      <alignment horizontal="center" vertical="center" wrapText="1"/>
    </xf>
    <xf numFmtId="0" fontId="37" fillId="0" borderId="2" xfId="3" applyFont="1" applyFill="1" applyBorder="1" applyAlignment="1">
      <alignment horizontal="center" vertical="center" wrapText="1"/>
    </xf>
    <xf numFmtId="0" fontId="30" fillId="0" borderId="4" xfId="3" applyFont="1" applyFill="1" applyBorder="1" applyAlignment="1">
      <alignment horizontal="center" vertical="center" wrapText="1"/>
    </xf>
    <xf numFmtId="0" fontId="30" fillId="0" borderId="2" xfId="3" applyFont="1" applyFill="1" applyBorder="1" applyAlignment="1">
      <alignment horizontal="center" vertical="center" wrapText="1"/>
    </xf>
    <xf numFmtId="0" fontId="30" fillId="0" borderId="1" xfId="4" applyFont="1" applyFill="1" applyBorder="1" applyAlignment="1">
      <alignment horizontal="center" vertical="center" wrapText="1"/>
    </xf>
    <xf numFmtId="0" fontId="28" fillId="0" borderId="0" xfId="3" applyFont="1" applyFill="1" applyAlignment="1">
      <alignment horizontal="center" wrapText="1"/>
    </xf>
    <xf numFmtId="0" fontId="30" fillId="0" borderId="3" xfId="3" applyFont="1" applyFill="1" applyBorder="1" applyAlignment="1">
      <alignment horizontal="left" vertical="distributed" wrapText="1"/>
    </xf>
    <xf numFmtId="0" fontId="30" fillId="0" borderId="12" xfId="3" applyFont="1" applyFill="1" applyBorder="1" applyAlignment="1">
      <alignment horizontal="left" vertical="distributed" wrapText="1"/>
    </xf>
    <xf numFmtId="164" fontId="28" fillId="0" borderId="0" xfId="5" applyFont="1" applyFill="1" applyBorder="1" applyAlignment="1">
      <alignment horizontal="center" vertical="center" wrapText="1"/>
    </xf>
    <xf numFmtId="0" fontId="28" fillId="0" borderId="0" xfId="3" applyFont="1" applyFill="1" applyBorder="1" applyAlignment="1">
      <alignment horizontal="center" vertical="center" wrapText="1"/>
    </xf>
    <xf numFmtId="0" fontId="27" fillId="0" borderId="0" xfId="3" applyFont="1" applyFill="1" applyAlignment="1">
      <alignment horizontal="center" vertical="center" wrapText="1"/>
    </xf>
    <xf numFmtId="0" fontId="27" fillId="0" borderId="9" xfId="3" applyFont="1" applyFill="1" applyBorder="1" applyAlignment="1">
      <alignment wrapText="1"/>
    </xf>
    <xf numFmtId="0" fontId="30" fillId="0" borderId="13" xfId="3" applyFont="1" applyFill="1" applyBorder="1" applyAlignment="1">
      <alignment horizontal="left" vertical="distributed" wrapText="1"/>
    </xf>
    <xf numFmtId="164" fontId="34" fillId="2" borderId="0" xfId="5" applyFont="1" applyFill="1" applyBorder="1" applyAlignment="1">
      <alignment horizontal="center" vertical="center" wrapText="1"/>
    </xf>
    <xf numFmtId="0" fontId="34" fillId="2" borderId="0" xfId="3" applyFont="1" applyFill="1" applyBorder="1" applyAlignment="1">
      <alignment horizontal="center" vertical="center" wrapText="1"/>
    </xf>
    <xf numFmtId="0" fontId="27" fillId="2" borderId="0" xfId="3" applyFill="1" applyAlignment="1">
      <alignment horizontal="center" vertical="center" wrapText="1"/>
    </xf>
    <xf numFmtId="0" fontId="35" fillId="2" borderId="0" xfId="3" applyFont="1" applyFill="1" applyAlignment="1">
      <alignment horizontal="center" vertical="center" wrapText="1"/>
    </xf>
    <xf numFmtId="164" fontId="30" fillId="0" borderId="9" xfId="5" applyFont="1" applyBorder="1" applyAlignment="1">
      <alignment horizontal="right" vertical="center" wrapText="1"/>
    </xf>
    <xf numFmtId="0" fontId="27" fillId="0" borderId="9" xfId="3" applyBorder="1" applyAlignment="1">
      <alignment horizontal="right" wrapText="1"/>
    </xf>
    <xf numFmtId="164" fontId="34" fillId="0" borderId="0" xfId="5" applyFont="1" applyFill="1" applyBorder="1" applyAlignment="1">
      <alignment horizontal="center" vertical="center" wrapText="1"/>
    </xf>
    <xf numFmtId="0" fontId="30" fillId="0" borderId="8" xfId="3" applyFont="1" applyFill="1" applyBorder="1" applyAlignment="1">
      <alignment horizontal="center" vertical="center" wrapText="1"/>
    </xf>
    <xf numFmtId="0" fontId="30" fillId="0" borderId="3" xfId="3" applyFont="1" applyFill="1" applyBorder="1" applyAlignment="1">
      <alignment horizontal="right" vertical="justify" wrapText="1"/>
    </xf>
    <xf numFmtId="0" fontId="27" fillId="0" borderId="12" xfId="3" applyFont="1" applyFill="1" applyBorder="1" applyAlignment="1">
      <alignment horizontal="right" vertical="justify" wrapText="1"/>
    </xf>
    <xf numFmtId="0" fontId="27" fillId="0" borderId="8" xfId="3" applyFont="1" applyFill="1" applyBorder="1"/>
    <xf numFmtId="0" fontId="27" fillId="0" borderId="2" xfId="3" applyFont="1" applyFill="1" applyBorder="1"/>
    <xf numFmtId="0" fontId="27" fillId="0" borderId="8" xfId="3" applyFont="1" applyFill="1" applyBorder="1" applyAlignment="1">
      <alignment horizontal="center" vertical="center" wrapText="1"/>
    </xf>
    <xf numFmtId="0" fontId="27" fillId="0" borderId="8" xfId="3" applyFont="1" applyFill="1" applyBorder="1" applyAlignment="1">
      <alignment vertical="center" wrapText="1"/>
    </xf>
    <xf numFmtId="0" fontId="27" fillId="0" borderId="8" xfId="3" applyFont="1" applyFill="1" applyBorder="1" applyAlignment="1">
      <alignment wrapText="1"/>
    </xf>
    <xf numFmtId="0" fontId="27" fillId="0" borderId="2" xfId="3" applyFont="1" applyFill="1" applyBorder="1" applyAlignment="1">
      <alignment vertical="center" wrapText="1"/>
    </xf>
    <xf numFmtId="0" fontId="30" fillId="0" borderId="0" xfId="3" applyFont="1" applyFill="1" applyBorder="1" applyAlignment="1">
      <alignment horizontal="right" wrapText="1"/>
    </xf>
    <xf numFmtId="0" fontId="27" fillId="0" borderId="1" xfId="3" applyFont="1" applyFill="1" applyBorder="1" applyAlignment="1">
      <alignment horizontal="center" vertical="center" wrapText="1"/>
    </xf>
    <xf numFmtId="0" fontId="27" fillId="0" borderId="1" xfId="3" applyFont="1" applyFill="1" applyBorder="1" applyAlignment="1">
      <alignment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29" fillId="0" borderId="0" xfId="0" applyFont="1" applyFill="1" applyAlignment="1">
      <alignment horizontal="left"/>
    </xf>
    <xf numFmtId="0" fontId="30" fillId="0" borderId="3" xfId="0" applyFont="1" applyFill="1" applyBorder="1" applyAlignment="1">
      <alignment horizontal="right" vertical="distributed" wrapText="1"/>
    </xf>
    <xf numFmtId="0" fontId="30" fillId="0" borderId="12" xfId="0" applyFont="1" applyFill="1" applyBorder="1" applyAlignment="1">
      <alignment horizontal="right" vertical="distributed"/>
    </xf>
    <xf numFmtId="164" fontId="28" fillId="0" borderId="0" xfId="1" applyFont="1" applyFill="1" applyBorder="1" applyAlignment="1">
      <alignment horizontal="center" vertical="center" wrapText="1"/>
    </xf>
    <xf numFmtId="1" fontId="30" fillId="0" borderId="4" xfId="0" applyNumberFormat="1" applyFont="1" applyFill="1" applyBorder="1" applyAlignment="1">
      <alignment horizontal="center" vertical="center"/>
    </xf>
    <xf numFmtId="1" fontId="30" fillId="0" borderId="8" xfId="0" applyNumberFormat="1" applyFont="1" applyFill="1" applyBorder="1" applyAlignment="1">
      <alignment horizontal="center" vertical="center"/>
    </xf>
    <xf numFmtId="1" fontId="30" fillId="0" borderId="2" xfId="0" applyNumberFormat="1" applyFont="1" applyFill="1" applyBorder="1" applyAlignment="1">
      <alignment horizontal="center" vertical="center"/>
    </xf>
    <xf numFmtId="10" fontId="28" fillId="0" borderId="0" xfId="1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/>
    <xf numFmtId="0" fontId="30" fillId="0" borderId="9" xfId="0" applyFont="1" applyFill="1" applyBorder="1" applyAlignment="1">
      <alignment horizontal="right" wrapText="1"/>
    </xf>
    <xf numFmtId="0" fontId="27" fillId="0" borderId="9" xfId="0" applyFont="1" applyFill="1" applyBorder="1" applyAlignment="1">
      <alignment wrapText="1"/>
    </xf>
    <xf numFmtId="0" fontId="27" fillId="0" borderId="9" xfId="0" applyFont="1" applyFill="1" applyBorder="1" applyAlignment="1"/>
    <xf numFmtId="164" fontId="28" fillId="0" borderId="14" xfId="1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/>
    <xf numFmtId="164" fontId="34" fillId="0" borderId="0" xfId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30" fillId="0" borderId="3" xfId="0" applyFont="1" applyFill="1" applyBorder="1" applyAlignment="1">
      <alignment horizontal="left" vertical="center" wrapText="1"/>
    </xf>
    <xf numFmtId="0" fontId="30" fillId="0" borderId="12" xfId="0" applyFont="1" applyFill="1" applyBorder="1" applyAlignment="1">
      <alignment horizontal="left" vertical="center"/>
    </xf>
    <xf numFmtId="0" fontId="30" fillId="0" borderId="4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3" fontId="28" fillId="0" borderId="0" xfId="1" applyNumberFormat="1" applyFont="1" applyFill="1" applyBorder="1" applyAlignment="1">
      <alignment horizontal="center" vertical="center" wrapText="1"/>
    </xf>
    <xf numFmtId="3" fontId="30" fillId="0" borderId="0" xfId="0" applyNumberFormat="1" applyFont="1" applyFill="1" applyBorder="1" applyAlignment="1">
      <alignment horizontal="right" wrapText="1"/>
    </xf>
    <xf numFmtId="0" fontId="27" fillId="0" borderId="0" xfId="0" applyFont="1" applyFill="1" applyBorder="1" applyAlignment="1">
      <alignment wrapText="1"/>
    </xf>
    <xf numFmtId="0" fontId="28" fillId="0" borderId="0" xfId="0" applyFont="1" applyFill="1" applyBorder="1" applyAlignment="1">
      <alignment horizontal="center" wrapText="1"/>
    </xf>
    <xf numFmtId="0" fontId="27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right" wrapText="1"/>
    </xf>
  </cellXfs>
  <cellStyles count="117">
    <cellStyle name="Comma 2" xfId="19"/>
    <cellStyle name="Comma_УПФ0603" xfId="1"/>
    <cellStyle name="Comma_УПФ0603 2" xfId="5"/>
    <cellStyle name="Normal" xfId="0" builtinId="0"/>
    <cellStyle name="Normal 10" xfId="17"/>
    <cellStyle name="Normal 10 2" xfId="50"/>
    <cellStyle name="Normal 10 3" xfId="81"/>
    <cellStyle name="Normal 103" xfId="69"/>
    <cellStyle name="Normal 11" xfId="18"/>
    <cellStyle name="Normal 11 2" xfId="51"/>
    <cellStyle name="Normal 11 3" xfId="82"/>
    <cellStyle name="Normal 12" xfId="36"/>
    <cellStyle name="Normal 12 2" xfId="68"/>
    <cellStyle name="Normal 12 3" xfId="99"/>
    <cellStyle name="Normal 13" xfId="37"/>
    <cellStyle name="Normal 13 2" xfId="100"/>
    <cellStyle name="Normal 14" xfId="38"/>
    <cellStyle name="Normal 14 2" xfId="101"/>
    <cellStyle name="Normal 15" xfId="39"/>
    <cellStyle name="Normal 15 2" xfId="102"/>
    <cellStyle name="Normal 16" xfId="40"/>
    <cellStyle name="Normal 17" xfId="70"/>
    <cellStyle name="Normal 18" xfId="71"/>
    <cellStyle name="Normal 19" xfId="103"/>
    <cellStyle name="Normal 2" xfId="9"/>
    <cellStyle name="Normal 2 2" xfId="3"/>
    <cellStyle name="Normal 2 2 2" xfId="10"/>
    <cellStyle name="Normal 2 2 2 2" xfId="22"/>
    <cellStyle name="Normal 2 2 2 2 2" xfId="54"/>
    <cellStyle name="Normal 2 2 2 2 3" xfId="85"/>
    <cellStyle name="Normal 2 2 2 3" xfId="30"/>
    <cellStyle name="Normal 2 2 2 3 2" xfId="62"/>
    <cellStyle name="Normal 2 2 2 3 3" xfId="93"/>
    <cellStyle name="Normal 2 2 2 4" xfId="43"/>
    <cellStyle name="Normal 2 2 2 5" xfId="74"/>
    <cellStyle name="Normal 2 3" xfId="114"/>
    <cellStyle name="Normal 20" xfId="104"/>
    <cellStyle name="Normal 21" xfId="105"/>
    <cellStyle name="Normal 22" xfId="106"/>
    <cellStyle name="Normal 23" xfId="107"/>
    <cellStyle name="Normal 24" xfId="108"/>
    <cellStyle name="Normal 25" xfId="109"/>
    <cellStyle name="Normal 26" xfId="110"/>
    <cellStyle name="Normal 27" xfId="111"/>
    <cellStyle name="Normal 28" xfId="112"/>
    <cellStyle name="Normal 29" xfId="116"/>
    <cellStyle name="Normal 3" xfId="11"/>
    <cellStyle name="Normal 3 2" xfId="23"/>
    <cellStyle name="Normal 3 2 2" xfId="55"/>
    <cellStyle name="Normal 3 2 3" xfId="86"/>
    <cellStyle name="Normal 3 3" xfId="31"/>
    <cellStyle name="Normal 3 3 2" xfId="63"/>
    <cellStyle name="Normal 3 3 3" xfId="94"/>
    <cellStyle name="Normal 3 4" xfId="44"/>
    <cellStyle name="Normal 3 5" xfId="75"/>
    <cellStyle name="Normal 3 6" xfId="113"/>
    <cellStyle name="Normal 4" xfId="12"/>
    <cellStyle name="Normal 4 2" xfId="24"/>
    <cellStyle name="Normal 4 2 2" xfId="56"/>
    <cellStyle name="Normal 4 2 3" xfId="87"/>
    <cellStyle name="Normal 4 3" xfId="32"/>
    <cellStyle name="Normal 4 3 2" xfId="64"/>
    <cellStyle name="Normal 4 3 3" xfId="95"/>
    <cellStyle name="Normal 4 4" xfId="45"/>
    <cellStyle name="Normal 4 5" xfId="76"/>
    <cellStyle name="Normal 5" xfId="7"/>
    <cellStyle name="Normal 5 2" xfId="20"/>
    <cellStyle name="Normal 5 2 2" xfId="52"/>
    <cellStyle name="Normal 5 2 3" xfId="83"/>
    <cellStyle name="Normal 5 3" xfId="28"/>
    <cellStyle name="Normal 5 3 2" xfId="60"/>
    <cellStyle name="Normal 5 3 3" xfId="91"/>
    <cellStyle name="Normal 5 4" xfId="41"/>
    <cellStyle name="Normal 5 5" xfId="72"/>
    <cellStyle name="Normal 6" xfId="13"/>
    <cellStyle name="Normal 6 2" xfId="25"/>
    <cellStyle name="Normal 6 2 2" xfId="57"/>
    <cellStyle name="Normal 6 2 3" xfId="88"/>
    <cellStyle name="Normal 6 3" xfId="33"/>
    <cellStyle name="Normal 6 3 2" xfId="65"/>
    <cellStyle name="Normal 6 3 3" xfId="96"/>
    <cellStyle name="Normal 6 4" xfId="46"/>
    <cellStyle name="Normal 6 5" xfId="77"/>
    <cellStyle name="Normal 7" xfId="15"/>
    <cellStyle name="Normal 7 2" xfId="27"/>
    <cellStyle name="Normal 7 2 2" xfId="59"/>
    <cellStyle name="Normal 7 2 3" xfId="90"/>
    <cellStyle name="Normal 7 3" xfId="35"/>
    <cellStyle name="Normal 7 3 2" xfId="67"/>
    <cellStyle name="Normal 7 3 3" xfId="98"/>
    <cellStyle name="Normal 7 4" xfId="48"/>
    <cellStyle name="Normal 7 5" xfId="79"/>
    <cellStyle name="Normal 79" xfId="8"/>
    <cellStyle name="Normal 79 2" xfId="21"/>
    <cellStyle name="Normal 79 2 2" xfId="53"/>
    <cellStyle name="Normal 79 2 3" xfId="84"/>
    <cellStyle name="Normal 79 3" xfId="29"/>
    <cellStyle name="Normal 79 3 2" xfId="61"/>
    <cellStyle name="Normal 79 3 3" xfId="92"/>
    <cellStyle name="Normal 79 4" xfId="42"/>
    <cellStyle name="Normal 79 5" xfId="73"/>
    <cellStyle name="Normal 8" xfId="14"/>
    <cellStyle name="Normal 8 2" xfId="26"/>
    <cellStyle name="Normal 8 2 2" xfId="58"/>
    <cellStyle name="Normal 8 2 3" xfId="89"/>
    <cellStyle name="Normal 8 3" xfId="34"/>
    <cellStyle name="Normal 8 3 2" xfId="66"/>
    <cellStyle name="Normal 8 3 3" xfId="97"/>
    <cellStyle name="Normal 8 4" xfId="47"/>
    <cellStyle name="Normal 8 5" xfId="78"/>
    <cellStyle name="Normal 9" xfId="16"/>
    <cellStyle name="Normal 9 2" xfId="49"/>
    <cellStyle name="Normal 9 3" xfId="80"/>
    <cellStyle name="Normal_Graph_1_3 2" xfId="4"/>
    <cellStyle name="Normal_Таблица №2-ОФ" xfId="2"/>
    <cellStyle name="Percent" xfId="115" builtinId="5"/>
    <cellStyle name="Percent 2" xfId="6"/>
  </cellStyles>
  <dxfs count="0"/>
  <tableStyles count="0" defaultTableStyle="TableStyleMedium9" defaultPivotStyle="PivotStyleLight16"/>
  <colors>
    <mruColors>
      <color rgb="FF108447"/>
      <color rgb="FF7BC060"/>
      <color rgb="FFFF9900"/>
      <color rgb="FF207436"/>
      <color rgb="FF9933FF"/>
      <color rgb="FFCC9900"/>
      <color rgb="FFFF3399"/>
      <color rgb="FF990033"/>
      <color rgb="FF6600FF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6.20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24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5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64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64E-5"/>
                  <c:y val="-1.50129469110478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69718304397E-2"/>
                  <c:y val="6.22960320715411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6.9248214058574287E-2"/>
                  <c:y val="6.96556431921038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5099981192033685E-2"/>
                  <c:y val="3.056721702858215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4.2218448549340468E-2"/>
                  <c:y val="-2.936996984998408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8.5801072597662786E-2"/>
                  <c:y val="-4.015437146993857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-5.0579839817008324E-2"/>
                  <c:y val="-8.873853491112067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-5.6831922611850112E-2"/>
                  <c:y val="-0.1467084008245558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dLbl>
              <c:idx val="9"/>
              <c:layout>
                <c:manualLayout>
                  <c:x val="3.9036024223719767E-2"/>
                  <c:y val="-6.348037440626860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D22-486E-95C7-E9A2C48B114B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ПОАД "ЦКБ - СИЛА" АД</c:v>
                </c:pt>
                <c:pt idx="6">
                  <c:v>ПОД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№1.2.1-ОФ'!$F$4:$F$13</c:f>
              <c:numCache>
                <c:formatCode>0.00</c:formatCode>
                <c:ptCount val="10"/>
                <c:pt idx="0">
                  <c:v>24.680000000000003</c:v>
                </c:pt>
                <c:pt idx="1">
                  <c:v>8.86</c:v>
                </c:pt>
                <c:pt idx="2">
                  <c:v>19.73</c:v>
                </c:pt>
                <c:pt idx="3">
                  <c:v>20.34</c:v>
                </c:pt>
                <c:pt idx="4">
                  <c:v>9.32</c:v>
                </c:pt>
                <c:pt idx="5">
                  <c:v>8.09</c:v>
                </c:pt>
                <c:pt idx="6">
                  <c:v>4.03</c:v>
                </c:pt>
                <c:pt idx="7">
                  <c:v>2.71</c:v>
                </c:pt>
                <c:pt idx="8">
                  <c:v>1.69</c:v>
                </c:pt>
                <c:pt idx="9">
                  <c:v>0.55000000000000004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към 3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0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06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.20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24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697859262"/>
          <c:y val="2.033890707427662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67"/>
          <c:y val="0.41864406779661306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225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539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46E-3"/>
                  <c:y val="7.3445945743197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876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7.5043676881313082E-2"/>
                  <c:y val="-6.6388450235531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-2.8812064929883249E-2"/>
                  <c:y val="-0.119689245176597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6.3947520338152014E-2"/>
                  <c:y val="-0.1403648780198548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dLbl>
              <c:idx val="9"/>
              <c:layout>
                <c:manualLayout>
                  <c:x val="9.9568503940432013E-2"/>
                  <c:y val="-2.93494980527084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051-4EEE-AAF3-7C495455EC1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 ПОАД "ЦКБ - СИЛА" АД</c:v>
                </c:pt>
                <c:pt idx="6">
                  <c:v>ПОД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№2.2.1-ОФ '!$F$4:$F$13</c:f>
              <c:numCache>
                <c:formatCode>#,##0.00</c:formatCode>
                <c:ptCount val="10"/>
                <c:pt idx="0">
                  <c:v>24.408041769165788</c:v>
                </c:pt>
                <c:pt idx="1">
                  <c:v>8.7412937688926249</c:v>
                </c:pt>
                <c:pt idx="2">
                  <c:v>20.197439329556193</c:v>
                </c:pt>
                <c:pt idx="3">
                  <c:v>20.380116589196373</c:v>
                </c:pt>
                <c:pt idx="4">
                  <c:v>11.950065205853271</c:v>
                </c:pt>
                <c:pt idx="5">
                  <c:v>8.9342939836898125</c:v>
                </c:pt>
                <c:pt idx="6">
                  <c:v>2.4094094590401367</c:v>
                </c:pt>
                <c:pt idx="7">
                  <c:v>1.6349600502042161</c:v>
                </c:pt>
                <c:pt idx="8">
                  <c:v>1.0046171430282045</c:v>
                </c:pt>
                <c:pt idx="9">
                  <c:v>0.3397627013733801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'Таблица №1.2.1-ОФ'!$A$1:$F$1</c:f>
          <c:strCache>
            <c:ptCount val="6"/>
            <c:pt idx="0">
              <c:v>Относително разпределение на осигурените лица в пенсионните фондове по ПОД към 30.06.2024 г. </c:v>
            </c:pt>
          </c:strCache>
        </c:strRef>
      </c:tx>
      <c:layout>
        <c:manualLayout>
          <c:xMode val="edge"/>
          <c:yMode val="edge"/>
          <c:x val="9.6518441916580489E-2"/>
          <c:y val="2.033904585456229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Arial"/>
              <a:cs typeface="Times New Roman" panose="02020603050405020304" pitchFamily="18" charset="0"/>
            </a:defRPr>
          </a:pPr>
          <a:endParaRPr lang="bg-BG"/>
        </a:p>
      </c:tx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903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56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35E-2"/>
                  <c:y val="-3.7542863325761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№1.2.1-ОФ'!$B$15:$E$15</c:f>
              <c:numCache>
                <c:formatCode>0.00</c:formatCode>
                <c:ptCount val="4"/>
                <c:pt idx="0">
                  <c:v>80.540000000000006</c:v>
                </c:pt>
                <c:pt idx="1">
                  <c:v>6.55</c:v>
                </c:pt>
                <c:pt idx="2">
                  <c:v>12.71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'Таблица №2.2.1-ОФ '!$A$1:$F$1</c:f>
          <c:strCache>
            <c:ptCount val="6"/>
            <c:pt idx="0">
              <c:v>Относително разпределение на нетните активи в пенсионните фондове към 30.06.2024 г.</c:v>
            </c:pt>
          </c:strCache>
        </c:strRef>
      </c:tx>
      <c:layout>
        <c:manualLayout>
          <c:xMode val="edge"/>
          <c:yMode val="edge"/>
          <c:x val="0.13960703205791242"/>
          <c:y val="2.03389830508474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Arial"/>
              <a:cs typeface="Times New Roman" panose="02020603050405020304" pitchFamily="18" charset="0"/>
            </a:defRPr>
          </a:pPr>
          <a:endParaRPr lang="bg-BG"/>
        </a:p>
      </c:tx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217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6034E-2"/>
                  <c:y val="-5.47269896347708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'!$B$15:$E$15</c:f>
              <c:numCache>
                <c:formatCode>#,##0.00</c:formatCode>
                <c:ptCount val="4"/>
                <c:pt idx="0">
                  <c:v>87.241596156639332</c:v>
                </c:pt>
                <c:pt idx="1">
                  <c:v>6.7298875135478626</c:v>
                </c:pt>
                <c:pt idx="2">
                  <c:v>5.9555194518762988</c:v>
                </c:pt>
                <c:pt idx="3">
                  <c:v>7.2996877936505528E-2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9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0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F35"/>
  <sheetViews>
    <sheetView showGridLines="0" tabSelected="1" zoomScale="80" zoomScaleNormal="80" zoomScaleSheetLayoutView="55" workbookViewId="0">
      <selection sqref="A1:W1"/>
    </sheetView>
  </sheetViews>
  <sheetFormatPr defaultColWidth="10.28515625" defaultRowHeight="15.75"/>
  <cols>
    <col min="1" max="1" width="46" style="4" customWidth="1"/>
    <col min="2" max="2" width="9.28515625" style="10" customWidth="1"/>
    <col min="3" max="3" width="9.28515625" style="4" customWidth="1"/>
    <col min="4" max="4" width="9.28515625" style="10" customWidth="1"/>
    <col min="5" max="5" width="9.28515625" style="4" customWidth="1"/>
    <col min="6" max="6" width="9.28515625" style="10" customWidth="1"/>
    <col min="7" max="7" width="9.28515625" style="4" customWidth="1"/>
    <col min="8" max="8" width="9.28515625" style="10" customWidth="1"/>
    <col min="9" max="9" width="9.28515625" style="4" customWidth="1"/>
    <col min="10" max="10" width="9.28515625" style="10" customWidth="1"/>
    <col min="11" max="11" width="9.28515625" style="4" customWidth="1"/>
    <col min="12" max="12" width="9.28515625" style="10" customWidth="1"/>
    <col min="13" max="13" width="9.28515625" style="4" customWidth="1"/>
    <col min="14" max="14" width="9.28515625" style="10" customWidth="1"/>
    <col min="15" max="21" width="9.28515625" style="4" customWidth="1"/>
    <col min="22" max="22" width="9.28515625" style="3" customWidth="1"/>
    <col min="23" max="23" width="9.28515625" style="4" customWidth="1"/>
    <col min="24" max="24" width="10.28515625" style="4" customWidth="1"/>
    <col min="25" max="16384" width="10.28515625" style="4"/>
  </cols>
  <sheetData>
    <row r="1" spans="1:58" ht="23.25" customHeight="1">
      <c r="A1" s="145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</row>
    <row r="2" spans="1:58" ht="22.5" customHeight="1">
      <c r="B2" s="31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137" t="s">
        <v>1</v>
      </c>
      <c r="W2" s="137"/>
    </row>
    <row r="3" spans="1:58" s="6" customFormat="1" ht="83.25" customHeight="1">
      <c r="A3" s="72" t="s">
        <v>2</v>
      </c>
      <c r="B3" s="136" t="s">
        <v>75</v>
      </c>
      <c r="C3" s="144"/>
      <c r="D3" s="136" t="s">
        <v>4</v>
      </c>
      <c r="E3" s="136"/>
      <c r="F3" s="136" t="s">
        <v>55</v>
      </c>
      <c r="G3" s="136"/>
      <c r="H3" s="136" t="s">
        <v>5</v>
      </c>
      <c r="I3" s="136"/>
      <c r="J3" s="136" t="s">
        <v>53</v>
      </c>
      <c r="K3" s="136"/>
      <c r="L3" s="136" t="s">
        <v>96</v>
      </c>
      <c r="M3" s="136"/>
      <c r="N3" s="136" t="s">
        <v>18</v>
      </c>
      <c r="O3" s="136"/>
      <c r="P3" s="142" t="s">
        <v>6</v>
      </c>
      <c r="Q3" s="143"/>
      <c r="R3" s="140" t="s">
        <v>47</v>
      </c>
      <c r="S3" s="141"/>
      <c r="T3" s="136" t="s">
        <v>52</v>
      </c>
      <c r="U3" s="136"/>
      <c r="V3" s="136" t="s">
        <v>7</v>
      </c>
      <c r="W3" s="136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</row>
    <row r="4" spans="1:58" s="7" customFormat="1" ht="26.25" customHeight="1">
      <c r="A4" s="146" t="s">
        <v>51</v>
      </c>
      <c r="B4" s="134" t="s">
        <v>84</v>
      </c>
      <c r="C4" s="134" t="s">
        <v>85</v>
      </c>
      <c r="D4" s="134" t="str">
        <f>B4</f>
        <v>I полу-годие 2023</v>
      </c>
      <c r="E4" s="134" t="str">
        <f t="shared" ref="E4:W4" si="0">C4</f>
        <v>I полу-годие 2024</v>
      </c>
      <c r="F4" s="134" t="str">
        <f t="shared" si="0"/>
        <v>I полу-годие 2023</v>
      </c>
      <c r="G4" s="134" t="str">
        <f t="shared" si="0"/>
        <v>I полу-годие 2024</v>
      </c>
      <c r="H4" s="134" t="str">
        <f t="shared" si="0"/>
        <v>I полу-годие 2023</v>
      </c>
      <c r="I4" s="134" t="str">
        <f t="shared" si="0"/>
        <v>I полу-годие 2024</v>
      </c>
      <c r="J4" s="134" t="str">
        <f t="shared" si="0"/>
        <v>I полу-годие 2023</v>
      </c>
      <c r="K4" s="134" t="str">
        <f t="shared" si="0"/>
        <v>I полу-годие 2024</v>
      </c>
      <c r="L4" s="134" t="str">
        <f t="shared" si="0"/>
        <v>I полу-годие 2023</v>
      </c>
      <c r="M4" s="134" t="str">
        <f t="shared" si="0"/>
        <v>I полу-годие 2024</v>
      </c>
      <c r="N4" s="134" t="str">
        <f t="shared" si="0"/>
        <v>I полу-годие 2023</v>
      </c>
      <c r="O4" s="134" t="str">
        <f t="shared" si="0"/>
        <v>I полу-годие 2024</v>
      </c>
      <c r="P4" s="134" t="str">
        <f t="shared" si="0"/>
        <v>I полу-годие 2023</v>
      </c>
      <c r="Q4" s="134" t="str">
        <f t="shared" si="0"/>
        <v>I полу-годие 2024</v>
      </c>
      <c r="R4" s="134" t="str">
        <f t="shared" si="0"/>
        <v>I полу-годие 2023</v>
      </c>
      <c r="S4" s="134" t="str">
        <f t="shared" si="0"/>
        <v>I полу-годие 2024</v>
      </c>
      <c r="T4" s="134" t="str">
        <f t="shared" si="0"/>
        <v>I полу-годие 2023</v>
      </c>
      <c r="U4" s="134" t="str">
        <f t="shared" si="0"/>
        <v>I полу-годие 2024</v>
      </c>
      <c r="V4" s="134" t="str">
        <f t="shared" si="0"/>
        <v>I полу-годие 2023</v>
      </c>
      <c r="W4" s="134" t="str">
        <f t="shared" si="0"/>
        <v>I полу-годие 2024</v>
      </c>
    </row>
    <row r="5" spans="1:58" s="6" customFormat="1" ht="24.6" customHeight="1">
      <c r="A5" s="147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</row>
    <row r="6" spans="1:58" s="8" customFormat="1" ht="32.25" customHeight="1">
      <c r="A6" s="46" t="s">
        <v>8</v>
      </c>
      <c r="B6" s="45">
        <v>37958</v>
      </c>
      <c r="C6" s="45">
        <v>40321</v>
      </c>
      <c r="D6" s="45">
        <v>19730</v>
      </c>
      <c r="E6" s="45">
        <v>20034</v>
      </c>
      <c r="F6" s="45">
        <v>26042</v>
      </c>
      <c r="G6" s="45">
        <v>30576</v>
      </c>
      <c r="H6" s="45">
        <v>27342</v>
      </c>
      <c r="I6" s="45">
        <v>29334</v>
      </c>
      <c r="J6" s="45">
        <v>14039</v>
      </c>
      <c r="K6" s="45">
        <v>17415</v>
      </c>
      <c r="L6" s="45">
        <v>15341</v>
      </c>
      <c r="M6" s="45">
        <v>19699</v>
      </c>
      <c r="N6" s="45">
        <v>4053</v>
      </c>
      <c r="O6" s="45">
        <v>4146</v>
      </c>
      <c r="P6" s="45">
        <v>2746</v>
      </c>
      <c r="Q6" s="45">
        <v>3141</v>
      </c>
      <c r="R6" s="45">
        <v>1630</v>
      </c>
      <c r="S6" s="45">
        <v>1774</v>
      </c>
      <c r="T6" s="45">
        <v>1043</v>
      </c>
      <c r="U6" s="45">
        <v>968</v>
      </c>
      <c r="V6" s="45">
        <v>149924</v>
      </c>
      <c r="W6" s="45">
        <v>167408</v>
      </c>
      <c r="Y6" s="66"/>
      <c r="Z6" s="74"/>
      <c r="AB6" s="66"/>
    </row>
    <row r="7" spans="1:58" s="8" customFormat="1" ht="32.25" customHeight="1">
      <c r="A7" s="47" t="s">
        <v>9</v>
      </c>
      <c r="B7" s="45">
        <v>30108</v>
      </c>
      <c r="C7" s="45">
        <v>34263</v>
      </c>
      <c r="D7" s="45">
        <v>11056</v>
      </c>
      <c r="E7" s="45">
        <v>11912</v>
      </c>
      <c r="F7" s="45">
        <v>24149</v>
      </c>
      <c r="G7" s="45">
        <v>28471</v>
      </c>
      <c r="H7" s="45">
        <v>26019</v>
      </c>
      <c r="I7" s="45">
        <v>27652</v>
      </c>
      <c r="J7" s="45">
        <v>13174</v>
      </c>
      <c r="K7" s="45">
        <v>16269</v>
      </c>
      <c r="L7" s="45">
        <v>10753</v>
      </c>
      <c r="M7" s="45">
        <v>12103</v>
      </c>
      <c r="N7" s="45">
        <v>3476</v>
      </c>
      <c r="O7" s="45">
        <v>3810</v>
      </c>
      <c r="P7" s="45">
        <v>2079</v>
      </c>
      <c r="Q7" s="45">
        <v>2556</v>
      </c>
      <c r="R7" s="45">
        <v>1433</v>
      </c>
      <c r="S7" s="45">
        <v>1638</v>
      </c>
      <c r="T7" s="45">
        <v>341</v>
      </c>
      <c r="U7" s="45">
        <v>611</v>
      </c>
      <c r="V7" s="45">
        <v>122588</v>
      </c>
      <c r="W7" s="45">
        <v>139285</v>
      </c>
      <c r="Y7" s="66"/>
      <c r="Z7" s="74"/>
      <c r="AB7" s="66"/>
    </row>
    <row r="8" spans="1:58" s="8" customFormat="1" ht="32.25" customHeight="1">
      <c r="A8" s="47" t="s">
        <v>10</v>
      </c>
      <c r="B8" s="45">
        <v>3000</v>
      </c>
      <c r="C8" s="45">
        <v>2830</v>
      </c>
      <c r="D8" s="45">
        <v>5512</v>
      </c>
      <c r="E8" s="45">
        <v>4529</v>
      </c>
      <c r="F8" s="45">
        <v>456</v>
      </c>
      <c r="G8" s="45">
        <v>792</v>
      </c>
      <c r="H8" s="45">
        <v>353</v>
      </c>
      <c r="I8" s="45">
        <v>568</v>
      </c>
      <c r="J8" s="45">
        <v>303</v>
      </c>
      <c r="K8" s="45">
        <v>377</v>
      </c>
      <c r="L8" s="45">
        <v>2028</v>
      </c>
      <c r="M8" s="45">
        <v>3271</v>
      </c>
      <c r="N8" s="45">
        <v>432</v>
      </c>
      <c r="O8" s="45">
        <v>293</v>
      </c>
      <c r="P8" s="45">
        <v>601</v>
      </c>
      <c r="Q8" s="45">
        <v>383</v>
      </c>
      <c r="R8" s="45">
        <v>194</v>
      </c>
      <c r="S8" s="45">
        <v>135</v>
      </c>
      <c r="T8" s="45">
        <v>702</v>
      </c>
      <c r="U8" s="45">
        <v>357</v>
      </c>
      <c r="V8" s="45">
        <v>13581</v>
      </c>
      <c r="W8" s="45">
        <v>13535</v>
      </c>
      <c r="Y8" s="66"/>
      <c r="Z8" s="75"/>
      <c r="AB8" s="66"/>
    </row>
    <row r="9" spans="1:58" s="8" customFormat="1" ht="32.25" customHeight="1">
      <c r="A9" s="46" t="s">
        <v>38</v>
      </c>
      <c r="B9" s="45">
        <v>21167</v>
      </c>
      <c r="C9" s="45">
        <v>23014</v>
      </c>
      <c r="D9" s="45">
        <v>15899</v>
      </c>
      <c r="E9" s="45">
        <v>15612</v>
      </c>
      <c r="F9" s="45">
        <v>15089</v>
      </c>
      <c r="G9" s="45">
        <v>14255</v>
      </c>
      <c r="H9" s="45">
        <v>13505</v>
      </c>
      <c r="I9" s="45">
        <v>14129</v>
      </c>
      <c r="J9" s="45">
        <v>8851</v>
      </c>
      <c r="K9" s="45">
        <v>10366</v>
      </c>
      <c r="L9" s="45">
        <v>9972</v>
      </c>
      <c r="M9" s="45">
        <v>11674</v>
      </c>
      <c r="N9" s="45">
        <v>2999</v>
      </c>
      <c r="O9" s="45">
        <v>3518</v>
      </c>
      <c r="P9" s="45">
        <v>2542</v>
      </c>
      <c r="Q9" s="45">
        <v>3103</v>
      </c>
      <c r="R9" s="45">
        <v>1405</v>
      </c>
      <c r="S9" s="45">
        <v>1472</v>
      </c>
      <c r="T9" s="45">
        <v>1274</v>
      </c>
      <c r="U9" s="45">
        <v>1757</v>
      </c>
      <c r="V9" s="45">
        <v>92703</v>
      </c>
      <c r="W9" s="45">
        <v>98900</v>
      </c>
      <c r="Y9" s="66"/>
      <c r="Z9" s="74"/>
      <c r="AB9" s="66"/>
    </row>
    <row r="10" spans="1:58" s="8" customFormat="1" ht="32.25" customHeight="1">
      <c r="A10" s="48" t="s">
        <v>39</v>
      </c>
      <c r="B10" s="45">
        <v>1511</v>
      </c>
      <c r="C10" s="45">
        <v>875</v>
      </c>
      <c r="D10" s="45">
        <v>4694</v>
      </c>
      <c r="E10" s="45">
        <v>3408</v>
      </c>
      <c r="F10" s="45">
        <v>127</v>
      </c>
      <c r="G10" s="45">
        <v>120</v>
      </c>
      <c r="H10" s="45">
        <v>7</v>
      </c>
      <c r="I10" s="45">
        <v>25</v>
      </c>
      <c r="J10" s="45">
        <v>55</v>
      </c>
      <c r="K10" s="45">
        <v>56</v>
      </c>
      <c r="L10" s="45">
        <v>2733</v>
      </c>
      <c r="M10" s="45">
        <v>3036</v>
      </c>
      <c r="N10" s="45">
        <v>131</v>
      </c>
      <c r="O10" s="45">
        <v>121</v>
      </c>
      <c r="P10" s="45">
        <v>148</v>
      </c>
      <c r="Q10" s="45">
        <v>161</v>
      </c>
      <c r="R10" s="45">
        <v>89</v>
      </c>
      <c r="S10" s="45">
        <v>33</v>
      </c>
      <c r="T10" s="45">
        <v>187</v>
      </c>
      <c r="U10" s="45">
        <v>416</v>
      </c>
      <c r="V10" s="45">
        <v>9682</v>
      </c>
      <c r="W10" s="45">
        <v>8251</v>
      </c>
      <c r="Y10" s="66"/>
      <c r="AB10" s="66"/>
    </row>
    <row r="11" spans="1:58" s="9" customFormat="1" ht="32.25" customHeight="1">
      <c r="A11" s="47" t="s">
        <v>40</v>
      </c>
      <c r="B11" s="45">
        <v>16791</v>
      </c>
      <c r="C11" s="45">
        <v>17307</v>
      </c>
      <c r="D11" s="45">
        <v>3831</v>
      </c>
      <c r="E11" s="45">
        <v>4422</v>
      </c>
      <c r="F11" s="45">
        <v>10953</v>
      </c>
      <c r="G11" s="45">
        <v>16321</v>
      </c>
      <c r="H11" s="45">
        <v>13837</v>
      </c>
      <c r="I11" s="45">
        <v>15205</v>
      </c>
      <c r="J11" s="45">
        <v>5188</v>
      </c>
      <c r="K11" s="45">
        <v>7049</v>
      </c>
      <c r="L11" s="45">
        <v>5369</v>
      </c>
      <c r="M11" s="45">
        <v>8025</v>
      </c>
      <c r="N11" s="45">
        <v>1054</v>
      </c>
      <c r="O11" s="45">
        <v>628</v>
      </c>
      <c r="P11" s="45">
        <v>204</v>
      </c>
      <c r="Q11" s="45">
        <v>38</v>
      </c>
      <c r="R11" s="45">
        <v>225</v>
      </c>
      <c r="S11" s="45">
        <v>302</v>
      </c>
      <c r="T11" s="45">
        <v>-231</v>
      </c>
      <c r="U11" s="45">
        <v>-789</v>
      </c>
      <c r="V11" s="45">
        <v>57221</v>
      </c>
      <c r="W11" s="45">
        <v>68508</v>
      </c>
      <c r="Y11" s="76"/>
      <c r="Z11" s="77"/>
      <c r="AB11" s="66"/>
    </row>
    <row r="12" spans="1:58">
      <c r="C12" s="10"/>
      <c r="E12" s="10"/>
      <c r="G12" s="10"/>
      <c r="I12" s="10"/>
      <c r="K12" s="10"/>
      <c r="M12" s="10"/>
      <c r="O12" s="10"/>
      <c r="P12" s="10"/>
      <c r="Q12" s="10"/>
      <c r="R12" s="10"/>
      <c r="S12" s="10"/>
      <c r="T12" s="10"/>
      <c r="U12" s="10"/>
      <c r="V12" s="11"/>
    </row>
    <row r="13" spans="1:58">
      <c r="A13" s="138"/>
      <c r="B13" s="139"/>
      <c r="C13" s="139"/>
      <c r="D13" s="139"/>
      <c r="V13" s="77"/>
      <c r="W13" s="77"/>
    </row>
    <row r="14" spans="1:58">
      <c r="V14" s="77"/>
      <c r="W14" s="77"/>
    </row>
    <row r="16" spans="1:58"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</row>
    <row r="19" spans="2:23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W19" s="3"/>
    </row>
    <row r="20" spans="2:23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W20" s="3"/>
    </row>
    <row r="21" spans="2:23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W21" s="3"/>
    </row>
    <row r="22" spans="2:23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W22" s="3"/>
    </row>
    <row r="23" spans="2:23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W23" s="3"/>
    </row>
    <row r="24" spans="2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W24" s="3"/>
    </row>
    <row r="25" spans="2:23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W25" s="3"/>
    </row>
    <row r="27" spans="2:23"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</row>
    <row r="28" spans="2:23"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</row>
    <row r="29" spans="2:23"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</row>
    <row r="30" spans="2:23"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</row>
    <row r="31" spans="2:23"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</row>
    <row r="32" spans="2:23"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</row>
    <row r="33" spans="2:23"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</row>
    <row r="34" spans="2:23">
      <c r="B34" s="70"/>
    </row>
    <row r="35" spans="2:23">
      <c r="B35" s="70"/>
    </row>
  </sheetData>
  <mergeCells count="37">
    <mergeCell ref="A1:W1"/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  <mergeCell ref="E4:E5"/>
    <mergeCell ref="I4:I5"/>
    <mergeCell ref="J4:J5"/>
    <mergeCell ref="K4:K5"/>
    <mergeCell ref="A13:D13"/>
    <mergeCell ref="R3:S3"/>
    <mergeCell ref="T3:U3"/>
    <mergeCell ref="H3:I3"/>
    <mergeCell ref="J3:K3"/>
    <mergeCell ref="L3:M3"/>
    <mergeCell ref="N3:O3"/>
    <mergeCell ref="P3:Q3"/>
    <mergeCell ref="F4:F5"/>
    <mergeCell ref="C4:C5"/>
    <mergeCell ref="B4:B5"/>
    <mergeCell ref="B3:C3"/>
    <mergeCell ref="D3:E3"/>
    <mergeCell ref="F3:G3"/>
    <mergeCell ref="M4:M5"/>
    <mergeCell ref="H4:H5"/>
    <mergeCell ref="L4:L5"/>
    <mergeCell ref="V3:W3"/>
    <mergeCell ref="V4:V5"/>
    <mergeCell ref="W4:W5"/>
    <mergeCell ref="V2:W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8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AI40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2.85546875" style="100" customWidth="1"/>
    <col min="2" max="2" width="11.140625" style="100" customWidth="1"/>
    <col min="3" max="5" width="10.7109375" style="100" customWidth="1"/>
    <col min="6" max="6" width="12.7109375" style="100" customWidth="1"/>
    <col min="7" max="7" width="12.28515625" style="100" customWidth="1"/>
    <col min="8" max="16384" width="9.140625" style="100"/>
  </cols>
  <sheetData>
    <row r="1" spans="1:35" ht="40.5" customHeight="1">
      <c r="A1" s="176" t="s">
        <v>80</v>
      </c>
      <c r="B1" s="181"/>
      <c r="C1" s="181"/>
      <c r="D1" s="181"/>
      <c r="E1" s="181"/>
      <c r="F1" s="182"/>
    </row>
    <row r="2" spans="1:35" ht="16.5" customHeight="1">
      <c r="A2" s="101"/>
      <c r="B2" s="102"/>
      <c r="C2" s="102"/>
      <c r="D2" s="102"/>
      <c r="E2" s="102"/>
      <c r="F2" s="103"/>
    </row>
    <row r="3" spans="1:35" ht="50.25" customHeight="1">
      <c r="A3" s="28" t="s">
        <v>102</v>
      </c>
      <c r="B3" s="29" t="s">
        <v>21</v>
      </c>
      <c r="C3" s="29" t="s">
        <v>22</v>
      </c>
      <c r="D3" s="29" t="s">
        <v>15</v>
      </c>
      <c r="E3" s="29" t="s">
        <v>36</v>
      </c>
      <c r="F3" s="30" t="s">
        <v>19</v>
      </c>
      <c r="H3" s="99"/>
    </row>
    <row r="4" spans="1:35" ht="35.1" customHeight="1">
      <c r="A4" s="56" t="s">
        <v>16</v>
      </c>
      <c r="B4" s="84">
        <v>1024054</v>
      </c>
      <c r="C4" s="84">
        <v>78216</v>
      </c>
      <c r="D4" s="84">
        <v>140220</v>
      </c>
      <c r="E4" s="53">
        <v>0</v>
      </c>
      <c r="F4" s="84">
        <v>1242490</v>
      </c>
      <c r="G4" s="104"/>
      <c r="H4" s="104"/>
      <c r="I4" s="104"/>
      <c r="J4" s="104"/>
      <c r="M4" s="105"/>
      <c r="N4" s="105"/>
      <c r="O4" s="105"/>
      <c r="P4" s="105"/>
      <c r="Q4" s="105"/>
      <c r="S4" s="78"/>
      <c r="T4" s="78"/>
      <c r="U4" s="78"/>
      <c r="V4" s="78"/>
      <c r="W4" s="78"/>
      <c r="X4" s="78"/>
      <c r="Y4" s="106"/>
      <c r="Z4" s="106"/>
      <c r="AA4" s="106"/>
      <c r="AB4" s="106"/>
      <c r="AC4" s="106"/>
      <c r="AE4" s="106"/>
      <c r="AF4" s="106"/>
      <c r="AG4" s="106"/>
      <c r="AH4" s="106"/>
      <c r="AI4" s="106"/>
    </row>
    <row r="5" spans="1:35" ht="35.1" customHeight="1">
      <c r="A5" s="56" t="s">
        <v>17</v>
      </c>
      <c r="B5" s="84">
        <v>353774</v>
      </c>
      <c r="C5" s="84">
        <v>42185</v>
      </c>
      <c r="D5" s="84">
        <v>50209</v>
      </c>
      <c r="E5" s="53">
        <v>0</v>
      </c>
      <c r="F5" s="84">
        <v>446168</v>
      </c>
      <c r="G5" s="104"/>
      <c r="H5" s="104"/>
      <c r="I5" s="104"/>
      <c r="J5" s="104"/>
      <c r="M5" s="105"/>
      <c r="N5" s="105"/>
      <c r="O5" s="105"/>
      <c r="P5" s="105"/>
      <c r="Q5" s="105"/>
      <c r="S5" s="78"/>
      <c r="T5" s="78"/>
      <c r="U5" s="78"/>
      <c r="V5" s="78"/>
      <c r="W5" s="78"/>
      <c r="X5" s="78"/>
      <c r="Y5" s="106"/>
      <c r="Z5" s="106"/>
      <c r="AA5" s="106"/>
      <c r="AB5" s="106"/>
      <c r="AC5" s="106"/>
      <c r="AE5" s="106"/>
      <c r="AF5" s="106"/>
      <c r="AG5" s="106"/>
      <c r="AH5" s="106"/>
      <c r="AI5" s="106"/>
    </row>
    <row r="6" spans="1:35" ht="35.1" customHeight="1">
      <c r="A6" s="56" t="s">
        <v>55</v>
      </c>
      <c r="B6" s="84">
        <v>811156</v>
      </c>
      <c r="C6" s="84">
        <v>58524</v>
      </c>
      <c r="D6" s="84">
        <v>114155</v>
      </c>
      <c r="E6" s="84">
        <v>9893</v>
      </c>
      <c r="F6" s="84">
        <v>993728</v>
      </c>
      <c r="G6" s="104"/>
      <c r="H6" s="104"/>
      <c r="I6" s="104"/>
      <c r="J6" s="104"/>
      <c r="K6" s="104"/>
      <c r="M6" s="105"/>
      <c r="N6" s="105"/>
      <c r="O6" s="105"/>
      <c r="P6" s="105"/>
      <c r="Q6" s="105"/>
      <c r="S6" s="78"/>
      <c r="T6" s="78"/>
      <c r="U6" s="78"/>
      <c r="V6" s="78"/>
      <c r="W6" s="78"/>
      <c r="X6" s="78"/>
      <c r="Y6" s="106"/>
      <c r="Z6" s="106"/>
      <c r="AA6" s="106"/>
      <c r="AB6" s="106"/>
      <c r="AC6" s="106"/>
      <c r="AE6" s="106"/>
      <c r="AF6" s="106"/>
      <c r="AG6" s="106"/>
      <c r="AH6" s="106"/>
      <c r="AI6" s="106"/>
    </row>
    <row r="7" spans="1:35" ht="35.1" customHeight="1">
      <c r="A7" s="56" t="s">
        <v>5</v>
      </c>
      <c r="B7" s="84">
        <v>763525</v>
      </c>
      <c r="C7" s="84">
        <v>48974</v>
      </c>
      <c r="D7" s="84">
        <v>211507</v>
      </c>
      <c r="E7" s="53">
        <v>0</v>
      </c>
      <c r="F7" s="84">
        <v>1024006</v>
      </c>
      <c r="G7" s="104"/>
      <c r="H7" s="104"/>
      <c r="I7" s="104"/>
      <c r="J7" s="104"/>
      <c r="M7" s="105"/>
      <c r="N7" s="105"/>
      <c r="O7" s="105"/>
      <c r="P7" s="105"/>
      <c r="Q7" s="105"/>
      <c r="S7" s="78"/>
      <c r="T7" s="78"/>
      <c r="U7" s="78"/>
      <c r="V7" s="78"/>
      <c r="W7" s="78"/>
      <c r="X7" s="78"/>
      <c r="Y7" s="106"/>
      <c r="Z7" s="106"/>
      <c r="AA7" s="106"/>
      <c r="AB7" s="106"/>
      <c r="AC7" s="106"/>
      <c r="AE7" s="106"/>
      <c r="AF7" s="106"/>
      <c r="AG7" s="106"/>
      <c r="AH7" s="106"/>
      <c r="AI7" s="106"/>
    </row>
    <row r="8" spans="1:35" ht="35.1" customHeight="1">
      <c r="A8" s="56" t="s">
        <v>59</v>
      </c>
      <c r="B8" s="84">
        <v>401031</v>
      </c>
      <c r="C8" s="84">
        <v>22609</v>
      </c>
      <c r="D8" s="84">
        <v>45852</v>
      </c>
      <c r="E8" s="53">
        <v>0</v>
      </c>
      <c r="F8" s="84">
        <v>469492</v>
      </c>
      <c r="G8" s="104"/>
      <c r="H8" s="104"/>
      <c r="I8" s="104"/>
      <c r="J8" s="104"/>
      <c r="M8" s="105"/>
      <c r="N8" s="105"/>
      <c r="O8" s="105"/>
      <c r="P8" s="105"/>
      <c r="Q8" s="105"/>
      <c r="S8" s="78"/>
      <c r="T8" s="78"/>
      <c r="U8" s="78"/>
      <c r="V8" s="78"/>
      <c r="W8" s="78"/>
      <c r="X8" s="78"/>
      <c r="Y8" s="106"/>
      <c r="Z8" s="106"/>
      <c r="AA8" s="106"/>
      <c r="AB8" s="106"/>
      <c r="AC8" s="106"/>
      <c r="AE8" s="106"/>
      <c r="AF8" s="106"/>
      <c r="AG8" s="106"/>
      <c r="AH8" s="106"/>
      <c r="AI8" s="106"/>
    </row>
    <row r="9" spans="1:35" ht="35.1" customHeight="1">
      <c r="A9" s="56" t="s">
        <v>97</v>
      </c>
      <c r="B9" s="84">
        <v>320509</v>
      </c>
      <c r="C9" s="84">
        <v>31552</v>
      </c>
      <c r="D9" s="84">
        <v>55314</v>
      </c>
      <c r="E9" s="53">
        <v>0</v>
      </c>
      <c r="F9" s="84">
        <v>407375</v>
      </c>
      <c r="G9" s="104"/>
      <c r="H9" s="104"/>
      <c r="I9" s="104"/>
      <c r="J9" s="104"/>
      <c r="M9" s="105"/>
      <c r="N9" s="105"/>
      <c r="O9" s="105"/>
      <c r="P9" s="105"/>
      <c r="Q9" s="105"/>
      <c r="S9" s="78"/>
      <c r="T9" s="78"/>
      <c r="U9" s="78"/>
      <c r="V9" s="78"/>
      <c r="W9" s="78"/>
      <c r="X9" s="78"/>
      <c r="Y9" s="106"/>
      <c r="Z9" s="106"/>
      <c r="AA9" s="106"/>
      <c r="AB9" s="106"/>
      <c r="AC9" s="106"/>
      <c r="AE9" s="106"/>
      <c r="AF9" s="106"/>
      <c r="AG9" s="106"/>
      <c r="AH9" s="106"/>
      <c r="AI9" s="106"/>
    </row>
    <row r="10" spans="1:35" ht="35.1" customHeight="1">
      <c r="A10" s="58" t="s">
        <v>56</v>
      </c>
      <c r="B10" s="84">
        <v>180526</v>
      </c>
      <c r="C10" s="84">
        <v>14650</v>
      </c>
      <c r="D10" s="84">
        <v>7512</v>
      </c>
      <c r="E10" s="53">
        <v>0</v>
      </c>
      <c r="F10" s="84">
        <v>202688</v>
      </c>
      <c r="G10" s="104"/>
      <c r="H10" s="104"/>
      <c r="I10" s="104"/>
      <c r="J10" s="104"/>
      <c r="M10" s="105"/>
      <c r="N10" s="105"/>
      <c r="O10" s="105"/>
      <c r="P10" s="105"/>
      <c r="Q10" s="105"/>
      <c r="S10" s="78"/>
      <c r="T10" s="78"/>
      <c r="U10" s="78"/>
      <c r="V10" s="78"/>
      <c r="W10" s="78"/>
      <c r="X10" s="78"/>
      <c r="Y10" s="106"/>
      <c r="Z10" s="106"/>
      <c r="AA10" s="106"/>
      <c r="AB10" s="106"/>
      <c r="AC10" s="106"/>
      <c r="AE10" s="106"/>
      <c r="AF10" s="106"/>
      <c r="AG10" s="106"/>
      <c r="AH10" s="106"/>
      <c r="AI10" s="106"/>
    </row>
    <row r="11" spans="1:35" ht="35.1" customHeight="1">
      <c r="A11" s="56" t="s">
        <v>6</v>
      </c>
      <c r="B11" s="84">
        <v>105243</v>
      </c>
      <c r="C11" s="84">
        <v>20178</v>
      </c>
      <c r="D11" s="84">
        <v>11256</v>
      </c>
      <c r="E11" s="53">
        <v>0</v>
      </c>
      <c r="F11" s="84">
        <v>136677</v>
      </c>
      <c r="G11" s="104"/>
      <c r="H11" s="104"/>
      <c r="I11" s="104"/>
      <c r="J11" s="104"/>
      <c r="M11" s="105"/>
      <c r="N11" s="105"/>
      <c r="O11" s="105"/>
      <c r="P11" s="105"/>
      <c r="Q11" s="105"/>
      <c r="S11" s="78"/>
      <c r="T11" s="78"/>
      <c r="U11" s="78"/>
      <c r="V11" s="78"/>
      <c r="W11" s="78"/>
      <c r="X11" s="78"/>
      <c r="Y11" s="106"/>
      <c r="Z11" s="106"/>
      <c r="AA11" s="106"/>
      <c r="AB11" s="106"/>
      <c r="AC11" s="106"/>
      <c r="AE11" s="106"/>
      <c r="AF11" s="106"/>
      <c r="AG11" s="106"/>
      <c r="AH11" s="106"/>
      <c r="AI11" s="106"/>
    </row>
    <row r="12" spans="1:35" ht="35.1" customHeight="1">
      <c r="A12" s="56" t="s">
        <v>35</v>
      </c>
      <c r="B12" s="84">
        <v>75356</v>
      </c>
      <c r="C12" s="84">
        <v>9222</v>
      </c>
      <c r="D12" s="84">
        <v>439</v>
      </c>
      <c r="E12" s="53">
        <v>0</v>
      </c>
      <c r="F12" s="84">
        <v>85017</v>
      </c>
      <c r="G12" s="104"/>
      <c r="H12" s="104"/>
      <c r="I12" s="104"/>
      <c r="J12" s="104"/>
      <c r="M12" s="105"/>
      <c r="N12" s="105"/>
      <c r="O12" s="105"/>
      <c r="P12" s="105"/>
      <c r="Q12" s="105"/>
      <c r="S12" s="78"/>
      <c r="T12" s="78"/>
      <c r="U12" s="78"/>
      <c r="V12" s="78"/>
      <c r="W12" s="78"/>
      <c r="X12" s="78"/>
      <c r="Y12" s="106"/>
      <c r="Z12" s="106"/>
      <c r="AA12" s="106"/>
      <c r="AB12" s="106"/>
      <c r="AC12" s="106"/>
      <c r="AE12" s="106"/>
      <c r="AF12" s="106"/>
      <c r="AG12" s="106"/>
      <c r="AH12" s="106"/>
      <c r="AI12" s="106"/>
    </row>
    <row r="13" spans="1:35" ht="35.1" customHeight="1">
      <c r="A13" s="56" t="s">
        <v>52</v>
      </c>
      <c r="B13" s="84">
        <v>20575</v>
      </c>
      <c r="C13" s="84">
        <v>3820</v>
      </c>
      <c r="D13" s="84">
        <v>3423</v>
      </c>
      <c r="E13" s="53">
        <v>0</v>
      </c>
      <c r="F13" s="84">
        <v>27818</v>
      </c>
      <c r="G13" s="104"/>
      <c r="H13" s="104"/>
      <c r="I13" s="104"/>
      <c r="J13" s="104"/>
      <c r="M13" s="105"/>
      <c r="N13" s="105"/>
      <c r="O13" s="105"/>
      <c r="P13" s="105"/>
      <c r="Q13" s="105"/>
      <c r="S13" s="78"/>
      <c r="T13" s="78"/>
      <c r="U13" s="78"/>
      <c r="V13" s="78"/>
      <c r="W13" s="78"/>
      <c r="X13" s="78"/>
      <c r="Y13" s="106"/>
      <c r="Z13" s="106"/>
      <c r="AA13" s="106"/>
      <c r="AB13" s="106"/>
      <c r="AC13" s="106"/>
      <c r="AE13" s="106"/>
      <c r="AF13" s="106"/>
      <c r="AG13" s="106"/>
      <c r="AH13" s="106"/>
      <c r="AI13" s="106"/>
    </row>
    <row r="14" spans="1:35" ht="35.1" customHeight="1">
      <c r="A14" s="56" t="s">
        <v>19</v>
      </c>
      <c r="B14" s="84">
        <v>4055749</v>
      </c>
      <c r="C14" s="84">
        <v>329930</v>
      </c>
      <c r="D14" s="84">
        <v>639887</v>
      </c>
      <c r="E14" s="84">
        <v>9893</v>
      </c>
      <c r="F14" s="84">
        <v>5035459</v>
      </c>
      <c r="G14" s="104"/>
      <c r="H14" s="104"/>
      <c r="I14" s="104"/>
      <c r="J14" s="104"/>
      <c r="M14" s="105"/>
      <c r="N14" s="105"/>
      <c r="O14" s="105"/>
      <c r="P14" s="105"/>
      <c r="Q14" s="105"/>
      <c r="S14" s="78"/>
      <c r="T14" s="78"/>
      <c r="U14" s="78"/>
      <c r="V14" s="78"/>
      <c r="W14" s="78"/>
      <c r="X14" s="78"/>
      <c r="Y14" s="106"/>
    </row>
    <row r="15" spans="1:35">
      <c r="J15" s="104"/>
    </row>
    <row r="16" spans="1:35">
      <c r="B16" s="104"/>
      <c r="C16" s="104"/>
      <c r="D16" s="104"/>
      <c r="E16" s="104"/>
      <c r="F16" s="104"/>
    </row>
    <row r="18" spans="1:6">
      <c r="A18" s="99"/>
      <c r="F18" s="104"/>
    </row>
    <row r="19" spans="1:6">
      <c r="B19" s="104"/>
      <c r="C19" s="104"/>
      <c r="D19" s="104"/>
      <c r="E19" s="104"/>
      <c r="F19" s="104"/>
    </row>
    <row r="20" spans="1:6">
      <c r="B20" s="78"/>
      <c r="C20" s="78"/>
      <c r="D20" s="78"/>
      <c r="E20" s="78"/>
      <c r="F20" s="78"/>
    </row>
    <row r="21" spans="1:6">
      <c r="B21" s="104"/>
    </row>
    <row r="24" spans="1:6">
      <c r="B24" s="104"/>
      <c r="C24" s="104"/>
      <c r="D24" s="104"/>
      <c r="E24" s="104"/>
      <c r="F24" s="104"/>
    </row>
    <row r="25" spans="1:6">
      <c r="B25" s="104"/>
      <c r="C25" s="104"/>
      <c r="D25" s="104"/>
      <c r="E25" s="104"/>
      <c r="F25" s="104"/>
    </row>
    <row r="26" spans="1:6">
      <c r="B26" s="104"/>
      <c r="C26" s="104"/>
      <c r="D26" s="104"/>
      <c r="E26" s="104"/>
      <c r="F26" s="104"/>
    </row>
    <row r="27" spans="1:6">
      <c r="B27" s="104"/>
      <c r="C27" s="104"/>
      <c r="D27" s="104"/>
      <c r="E27" s="104"/>
      <c r="F27" s="104"/>
    </row>
    <row r="28" spans="1:6">
      <c r="B28" s="104"/>
      <c r="C28" s="104"/>
      <c r="D28" s="104"/>
      <c r="E28" s="104"/>
      <c r="F28" s="104"/>
    </row>
    <row r="29" spans="1:6">
      <c r="B29" s="104"/>
      <c r="C29" s="104"/>
      <c r="D29" s="104"/>
      <c r="E29" s="104"/>
      <c r="F29" s="104"/>
    </row>
    <row r="30" spans="1:6">
      <c r="B30" s="104"/>
      <c r="C30" s="104"/>
      <c r="D30" s="104"/>
      <c r="E30" s="104"/>
      <c r="F30" s="104"/>
    </row>
    <row r="31" spans="1:6">
      <c r="B31" s="104"/>
      <c r="C31" s="104"/>
      <c r="D31" s="104"/>
      <c r="E31" s="104"/>
      <c r="F31" s="104"/>
    </row>
    <row r="32" spans="1:6">
      <c r="B32" s="104"/>
      <c r="C32" s="104"/>
      <c r="D32" s="104"/>
      <c r="E32" s="104"/>
      <c r="F32" s="104"/>
    </row>
    <row r="33" spans="2:6">
      <c r="B33" s="104"/>
      <c r="C33" s="104"/>
      <c r="D33" s="104"/>
      <c r="E33" s="104"/>
      <c r="F33" s="104"/>
    </row>
    <row r="34" spans="2:6">
      <c r="B34" s="104"/>
      <c r="C34" s="104"/>
      <c r="D34" s="104"/>
      <c r="E34" s="104"/>
      <c r="F34" s="104"/>
    </row>
    <row r="35" spans="2:6">
      <c r="B35" s="104"/>
    </row>
    <row r="36" spans="2:6">
      <c r="B36" s="104"/>
    </row>
    <row r="37" spans="2:6">
      <c r="B37" s="104"/>
    </row>
    <row r="38" spans="2:6">
      <c r="B38" s="104"/>
    </row>
    <row r="39" spans="2:6">
      <c r="B39" s="104"/>
    </row>
    <row r="40" spans="2:6">
      <c r="B40" s="104"/>
    </row>
  </sheetData>
  <mergeCells count="1">
    <mergeCell ref="A1:F1"/>
  </mergeCells>
  <phoneticPr fontId="33" type="noConversion"/>
  <printOptions horizontalCentered="1" verticalCentered="1"/>
  <pageMargins left="0" right="0" top="0.98425196850393704" bottom="0.98425196850393704" header="0.51181102362204722" footer="0.51181102362204722"/>
  <pageSetup paperSize="9" scale="94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W44"/>
  <sheetViews>
    <sheetView showGridLines="0" zoomScale="90" zoomScaleNormal="90" workbookViewId="0">
      <selection sqref="A1:F1"/>
    </sheetView>
  </sheetViews>
  <sheetFormatPr defaultColWidth="9.140625" defaultRowHeight="15.75"/>
  <cols>
    <col min="1" max="1" width="56.28515625" style="110" customWidth="1"/>
    <col min="2" max="5" width="12.7109375" style="110" customWidth="1"/>
    <col min="6" max="6" width="12" style="110" bestFit="1" customWidth="1"/>
    <col min="7" max="7" width="9.42578125" style="110" bestFit="1" customWidth="1"/>
    <col min="8" max="16384" width="9.140625" style="110"/>
  </cols>
  <sheetData>
    <row r="1" spans="1:23" ht="52.5" customHeight="1">
      <c r="A1" s="186" t="s">
        <v>81</v>
      </c>
      <c r="B1" s="187"/>
      <c r="C1" s="187"/>
      <c r="D1" s="187"/>
      <c r="E1" s="188"/>
      <c r="F1" s="189"/>
    </row>
    <row r="2" spans="1:23">
      <c r="A2" s="183" t="s">
        <v>20</v>
      </c>
      <c r="B2" s="184"/>
      <c r="C2" s="184"/>
      <c r="D2" s="184"/>
      <c r="E2" s="184"/>
      <c r="F2" s="185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</row>
    <row r="3" spans="1:23" ht="51" customHeight="1">
      <c r="A3" s="28" t="s">
        <v>103</v>
      </c>
      <c r="B3" s="107" t="s">
        <v>21</v>
      </c>
      <c r="C3" s="107" t="s">
        <v>22</v>
      </c>
      <c r="D3" s="107" t="s">
        <v>15</v>
      </c>
      <c r="E3" s="107" t="s">
        <v>36</v>
      </c>
      <c r="F3" s="27" t="s">
        <v>19</v>
      </c>
      <c r="H3" s="87"/>
      <c r="I3" s="87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</row>
    <row r="4" spans="1:23" ht="30" customHeight="1">
      <c r="A4" s="54" t="s">
        <v>16</v>
      </c>
      <c r="B4" s="108">
        <v>25.25</v>
      </c>
      <c r="C4" s="108">
        <v>23.7</v>
      </c>
      <c r="D4" s="108">
        <v>21.92</v>
      </c>
      <c r="E4" s="108">
        <v>0</v>
      </c>
      <c r="F4" s="108">
        <v>24.680000000000003</v>
      </c>
      <c r="G4" s="112"/>
      <c r="H4" s="113"/>
      <c r="I4" s="113"/>
      <c r="J4" s="113"/>
      <c r="K4" s="111"/>
      <c r="L4" s="113"/>
      <c r="M4" s="113"/>
      <c r="N4" s="113"/>
      <c r="O4" s="113"/>
      <c r="P4" s="111"/>
      <c r="Q4" s="111"/>
      <c r="R4" s="111"/>
      <c r="S4" s="111"/>
      <c r="T4" s="111"/>
      <c r="U4" s="111"/>
    </row>
    <row r="5" spans="1:23" ht="30" customHeight="1">
      <c r="A5" s="54" t="s">
        <v>17</v>
      </c>
      <c r="B5" s="108">
        <v>8.7200000000000006</v>
      </c>
      <c r="C5" s="108">
        <v>12.79</v>
      </c>
      <c r="D5" s="108">
        <v>7.85</v>
      </c>
      <c r="E5" s="108">
        <v>0</v>
      </c>
      <c r="F5" s="108">
        <v>8.86</v>
      </c>
      <c r="G5" s="112"/>
      <c r="H5" s="113"/>
      <c r="I5" s="113"/>
      <c r="J5" s="113"/>
      <c r="K5" s="111"/>
      <c r="L5" s="113"/>
      <c r="M5" s="113"/>
      <c r="N5" s="113"/>
      <c r="O5" s="113"/>
      <c r="P5" s="111"/>
      <c r="Q5" s="111"/>
      <c r="R5" s="111"/>
      <c r="S5" s="111"/>
      <c r="T5" s="111"/>
      <c r="U5" s="111"/>
    </row>
    <row r="6" spans="1:23" ht="30" customHeight="1">
      <c r="A6" s="54" t="s">
        <v>55</v>
      </c>
      <c r="B6" s="108">
        <v>20</v>
      </c>
      <c r="C6" s="108">
        <v>17.739999999999998</v>
      </c>
      <c r="D6" s="108">
        <v>17.84</v>
      </c>
      <c r="E6" s="108">
        <v>100</v>
      </c>
      <c r="F6" s="108">
        <v>19.73</v>
      </c>
      <c r="G6" s="112"/>
      <c r="H6" s="113"/>
      <c r="I6" s="113"/>
      <c r="J6" s="113"/>
      <c r="K6" s="113"/>
      <c r="L6" s="113"/>
      <c r="M6" s="113"/>
      <c r="N6" s="113"/>
      <c r="O6" s="113"/>
      <c r="P6" s="111"/>
      <c r="Q6" s="111"/>
      <c r="R6" s="111"/>
      <c r="S6" s="111"/>
      <c r="T6" s="111"/>
      <c r="U6" s="111"/>
    </row>
    <row r="7" spans="1:23" ht="30" customHeight="1">
      <c r="A7" s="54" t="s">
        <v>5</v>
      </c>
      <c r="B7" s="108">
        <v>18.829999999999998</v>
      </c>
      <c r="C7" s="108">
        <v>14.84</v>
      </c>
      <c r="D7" s="108">
        <v>33.049999999999997</v>
      </c>
      <c r="E7" s="108">
        <v>0</v>
      </c>
      <c r="F7" s="108">
        <v>20.34</v>
      </c>
      <c r="G7" s="112"/>
      <c r="H7" s="113"/>
      <c r="I7" s="113"/>
      <c r="J7" s="113"/>
      <c r="K7" s="111"/>
      <c r="L7" s="113"/>
      <c r="M7" s="113"/>
      <c r="N7" s="113"/>
      <c r="O7" s="113"/>
      <c r="P7" s="111"/>
      <c r="Q7" s="111"/>
      <c r="R7" s="111"/>
      <c r="S7" s="111"/>
      <c r="T7" s="111"/>
      <c r="U7" s="111"/>
    </row>
    <row r="8" spans="1:23" ht="30" customHeight="1">
      <c r="A8" s="54" t="s">
        <v>59</v>
      </c>
      <c r="B8" s="108">
        <v>9.89</v>
      </c>
      <c r="C8" s="108">
        <v>6.85</v>
      </c>
      <c r="D8" s="108">
        <v>7.17</v>
      </c>
      <c r="E8" s="108">
        <v>0</v>
      </c>
      <c r="F8" s="108">
        <v>9.32</v>
      </c>
      <c r="G8" s="112"/>
      <c r="H8" s="113"/>
      <c r="I8" s="113"/>
      <c r="J8" s="113"/>
      <c r="L8" s="113"/>
      <c r="M8" s="113"/>
      <c r="N8" s="113"/>
      <c r="O8" s="113"/>
    </row>
    <row r="9" spans="1:23" ht="30" customHeight="1">
      <c r="A9" s="54" t="s">
        <v>97</v>
      </c>
      <c r="B9" s="108">
        <v>7.9</v>
      </c>
      <c r="C9" s="108">
        <v>9.56</v>
      </c>
      <c r="D9" s="108">
        <v>8.64</v>
      </c>
      <c r="E9" s="108">
        <v>0</v>
      </c>
      <c r="F9" s="108">
        <v>8.09</v>
      </c>
      <c r="G9" s="112"/>
      <c r="H9" s="113"/>
      <c r="I9" s="113"/>
      <c r="J9" s="113"/>
      <c r="L9" s="113"/>
      <c r="M9" s="113"/>
      <c r="N9" s="113"/>
      <c r="O9" s="113"/>
    </row>
    <row r="10" spans="1:23" ht="30" customHeight="1">
      <c r="A10" s="58" t="s">
        <v>56</v>
      </c>
      <c r="B10" s="108">
        <v>4.45</v>
      </c>
      <c r="C10" s="108">
        <v>4.4400000000000004</v>
      </c>
      <c r="D10" s="108">
        <v>1.17</v>
      </c>
      <c r="E10" s="108">
        <v>0</v>
      </c>
      <c r="F10" s="108">
        <v>4.03</v>
      </c>
      <c r="G10" s="112"/>
      <c r="H10" s="113"/>
      <c r="I10" s="113"/>
      <c r="J10" s="113"/>
      <c r="L10" s="113"/>
      <c r="M10" s="113"/>
      <c r="N10" s="113"/>
      <c r="O10" s="113"/>
    </row>
    <row r="11" spans="1:23" ht="30" customHeight="1">
      <c r="A11" s="56" t="s">
        <v>6</v>
      </c>
      <c r="B11" s="108">
        <v>2.59</v>
      </c>
      <c r="C11" s="108">
        <v>6.12</v>
      </c>
      <c r="D11" s="108">
        <v>1.76</v>
      </c>
      <c r="E11" s="108">
        <v>0</v>
      </c>
      <c r="F11" s="108">
        <v>2.71</v>
      </c>
      <c r="G11" s="112"/>
      <c r="H11" s="113"/>
      <c r="I11" s="113"/>
      <c r="J11" s="113"/>
      <c r="L11" s="113"/>
      <c r="M11" s="113"/>
      <c r="N11" s="113"/>
      <c r="O11" s="113"/>
    </row>
    <row r="12" spans="1:23" ht="30" customHeight="1">
      <c r="A12" s="56" t="s">
        <v>35</v>
      </c>
      <c r="B12" s="108">
        <v>1.86</v>
      </c>
      <c r="C12" s="108">
        <v>2.8</v>
      </c>
      <c r="D12" s="108">
        <v>7.0000000000000007E-2</v>
      </c>
      <c r="E12" s="108">
        <v>0</v>
      </c>
      <c r="F12" s="108">
        <v>1.69</v>
      </c>
      <c r="G12" s="112"/>
      <c r="H12" s="113"/>
      <c r="I12" s="113"/>
      <c r="J12" s="113"/>
      <c r="L12" s="113"/>
      <c r="M12" s="113"/>
      <c r="N12" s="113"/>
      <c r="O12" s="113"/>
    </row>
    <row r="13" spans="1:23" ht="30" customHeight="1">
      <c r="A13" s="57" t="s">
        <v>52</v>
      </c>
      <c r="B13" s="108">
        <v>0.51</v>
      </c>
      <c r="C13" s="108">
        <v>1.1599999999999999</v>
      </c>
      <c r="D13" s="108">
        <v>0.53</v>
      </c>
      <c r="E13" s="108">
        <v>0</v>
      </c>
      <c r="F13" s="108">
        <v>0.55000000000000004</v>
      </c>
      <c r="G13" s="112"/>
      <c r="H13" s="113"/>
      <c r="I13" s="113"/>
      <c r="J13" s="113"/>
      <c r="L13" s="113"/>
      <c r="M13" s="113"/>
      <c r="N13" s="113"/>
      <c r="O13" s="113"/>
    </row>
    <row r="14" spans="1:23" ht="30" customHeight="1">
      <c r="A14" s="90" t="s">
        <v>23</v>
      </c>
      <c r="B14" s="108">
        <v>100.00000000000001</v>
      </c>
      <c r="C14" s="108">
        <v>99.999999999999986</v>
      </c>
      <c r="D14" s="108">
        <v>100</v>
      </c>
      <c r="E14" s="108">
        <v>100</v>
      </c>
      <c r="F14" s="108">
        <v>100</v>
      </c>
      <c r="G14" s="112"/>
      <c r="H14" s="113"/>
      <c r="I14" s="113"/>
      <c r="J14" s="113"/>
      <c r="L14" s="113"/>
      <c r="M14" s="113"/>
      <c r="N14" s="113"/>
      <c r="O14" s="113"/>
    </row>
    <row r="15" spans="1:23" ht="39" customHeight="1">
      <c r="A15" s="114" t="s">
        <v>24</v>
      </c>
      <c r="B15" s="108">
        <v>80.540000000000006</v>
      </c>
      <c r="C15" s="108">
        <v>6.55</v>
      </c>
      <c r="D15" s="108">
        <v>12.71</v>
      </c>
      <c r="E15" s="108">
        <v>0.2</v>
      </c>
      <c r="F15" s="108">
        <v>100.00000000000001</v>
      </c>
      <c r="G15" s="112"/>
    </row>
    <row r="16" spans="1:23">
      <c r="A16" s="109"/>
      <c r="B16" s="115"/>
      <c r="C16" s="115"/>
      <c r="D16" s="115"/>
      <c r="E16" s="115"/>
      <c r="F16" s="87"/>
      <c r="G16" s="112"/>
    </row>
    <row r="18" spans="2:6">
      <c r="B18" s="112"/>
      <c r="C18" s="112"/>
      <c r="D18" s="112"/>
      <c r="E18" s="112"/>
      <c r="F18" s="112"/>
    </row>
    <row r="19" spans="2:6">
      <c r="B19" s="112"/>
      <c r="C19" s="112"/>
      <c r="D19" s="112"/>
      <c r="E19" s="112"/>
      <c r="F19" s="112"/>
    </row>
    <row r="20" spans="2:6">
      <c r="B20" s="112"/>
      <c r="C20" s="112"/>
      <c r="D20" s="112"/>
      <c r="E20" s="112"/>
      <c r="F20" s="112"/>
    </row>
    <row r="21" spans="2:6">
      <c r="B21" s="112"/>
      <c r="C21" s="112"/>
      <c r="D21" s="112"/>
      <c r="E21" s="112"/>
      <c r="F21" s="112"/>
    </row>
    <row r="22" spans="2:6">
      <c r="B22" s="112"/>
      <c r="C22" s="112"/>
      <c r="D22" s="112"/>
      <c r="E22" s="112"/>
      <c r="F22" s="112"/>
    </row>
    <row r="23" spans="2:6">
      <c r="B23" s="112"/>
      <c r="C23" s="112"/>
      <c r="D23" s="112"/>
      <c r="E23" s="112"/>
      <c r="F23" s="112"/>
    </row>
    <row r="24" spans="2:6">
      <c r="B24" s="112"/>
      <c r="C24" s="112"/>
      <c r="D24" s="112"/>
      <c r="E24" s="112"/>
      <c r="F24" s="112"/>
    </row>
    <row r="25" spans="2:6">
      <c r="B25" s="112"/>
      <c r="C25" s="112"/>
      <c r="D25" s="112"/>
      <c r="E25" s="112"/>
      <c r="F25" s="112"/>
    </row>
    <row r="26" spans="2:6">
      <c r="B26" s="112"/>
      <c r="C26" s="112"/>
      <c r="D26" s="112"/>
      <c r="E26" s="112"/>
      <c r="F26" s="112"/>
    </row>
    <row r="27" spans="2:6">
      <c r="B27" s="112"/>
      <c r="C27" s="112"/>
      <c r="D27" s="112"/>
      <c r="E27" s="112"/>
      <c r="F27" s="112"/>
    </row>
    <row r="28" spans="2:6">
      <c r="B28" s="112"/>
      <c r="C28" s="112"/>
      <c r="D28" s="112"/>
      <c r="E28" s="112"/>
      <c r="F28" s="112"/>
    </row>
    <row r="29" spans="2:6">
      <c r="B29" s="112"/>
      <c r="C29" s="112"/>
      <c r="D29" s="112"/>
      <c r="E29" s="112"/>
      <c r="F29" s="112"/>
    </row>
    <row r="30" spans="2:6">
      <c r="B30" s="112"/>
    </row>
    <row r="31" spans="2:6">
      <c r="B31" s="112"/>
    </row>
    <row r="33" spans="2:6">
      <c r="B33" s="112"/>
      <c r="C33" s="112"/>
      <c r="D33" s="112"/>
      <c r="E33" s="112"/>
      <c r="F33" s="112"/>
    </row>
    <row r="34" spans="2:6">
      <c r="B34" s="112"/>
      <c r="C34" s="112"/>
      <c r="D34" s="112"/>
      <c r="E34" s="112"/>
      <c r="F34" s="112"/>
    </row>
    <row r="35" spans="2:6">
      <c r="B35" s="112"/>
      <c r="C35" s="112"/>
      <c r="D35" s="112"/>
      <c r="E35" s="112"/>
      <c r="F35" s="112"/>
    </row>
    <row r="36" spans="2:6">
      <c r="B36" s="112"/>
      <c r="C36" s="112"/>
      <c r="D36" s="112"/>
      <c r="E36" s="112"/>
      <c r="F36" s="112"/>
    </row>
    <row r="37" spans="2:6">
      <c r="B37" s="112"/>
      <c r="C37" s="112"/>
      <c r="D37" s="112"/>
      <c r="E37" s="112"/>
      <c r="F37" s="112"/>
    </row>
    <row r="38" spans="2:6">
      <c r="B38" s="112"/>
      <c r="C38" s="112"/>
      <c r="D38" s="112"/>
      <c r="E38" s="112"/>
      <c r="F38" s="112"/>
    </row>
    <row r="39" spans="2:6">
      <c r="B39" s="112"/>
      <c r="C39" s="112"/>
      <c r="D39" s="112"/>
      <c r="E39" s="112"/>
      <c r="F39" s="112"/>
    </row>
    <row r="40" spans="2:6">
      <c r="B40" s="112"/>
      <c r="C40" s="112"/>
      <c r="D40" s="112"/>
      <c r="E40" s="112"/>
      <c r="F40" s="112"/>
    </row>
    <row r="41" spans="2:6">
      <c r="B41" s="112"/>
      <c r="C41" s="112"/>
      <c r="D41" s="112"/>
      <c r="E41" s="112"/>
      <c r="F41" s="112"/>
    </row>
    <row r="42" spans="2:6">
      <c r="B42" s="112"/>
      <c r="C42" s="112"/>
      <c r="D42" s="112"/>
      <c r="E42" s="112"/>
      <c r="F42" s="112"/>
    </row>
    <row r="43" spans="2:6">
      <c r="B43" s="112"/>
      <c r="C43" s="112"/>
      <c r="D43" s="112"/>
      <c r="E43" s="112"/>
      <c r="F43" s="112"/>
    </row>
    <row r="44" spans="2:6">
      <c r="B44" s="112"/>
      <c r="C44" s="112"/>
      <c r="D44" s="112"/>
      <c r="E44" s="112"/>
      <c r="F44" s="112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H56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8" ht="40.5" customHeight="1">
      <c r="A1" s="190" t="s">
        <v>108</v>
      </c>
      <c r="B1" s="191"/>
      <c r="C1" s="191"/>
      <c r="D1" s="191"/>
      <c r="E1" s="191"/>
      <c r="F1" s="192"/>
    </row>
    <row r="2" spans="1:8" ht="12.75" customHeight="1">
      <c r="A2" s="23"/>
      <c r="B2" s="24"/>
      <c r="C2" s="24"/>
      <c r="D2" s="24"/>
      <c r="E2" s="24"/>
      <c r="F2" s="25"/>
    </row>
    <row r="3" spans="1:8" ht="50.25" customHeight="1">
      <c r="A3" s="28" t="s">
        <v>104</v>
      </c>
      <c r="B3" s="29" t="s">
        <v>21</v>
      </c>
      <c r="C3" s="29" t="s">
        <v>22</v>
      </c>
      <c r="D3" s="29" t="s">
        <v>15</v>
      </c>
      <c r="E3" s="29" t="s">
        <v>36</v>
      </c>
      <c r="F3" s="30" t="s">
        <v>19</v>
      </c>
    </row>
    <row r="4" spans="1:8" ht="35.1" customHeight="1">
      <c r="A4" s="56" t="s">
        <v>16</v>
      </c>
      <c r="B4" s="59">
        <v>6623</v>
      </c>
      <c r="C4" s="59">
        <v>608</v>
      </c>
      <c r="D4" s="59">
        <v>458</v>
      </c>
      <c r="E4" s="53" t="s">
        <v>76</v>
      </c>
      <c r="F4" s="59">
        <v>7689</v>
      </c>
      <c r="H4" s="1"/>
    </row>
    <row r="5" spans="1:8" ht="35.1" customHeight="1">
      <c r="A5" s="56" t="s">
        <v>17</v>
      </c>
      <c r="B5" s="59">
        <v>5773</v>
      </c>
      <c r="C5" s="59">
        <v>803</v>
      </c>
      <c r="D5" s="59">
        <v>561</v>
      </c>
      <c r="E5" s="53" t="s">
        <v>76</v>
      </c>
      <c r="F5" s="59">
        <v>7137</v>
      </c>
      <c r="H5" s="1"/>
    </row>
    <row r="6" spans="1:8" ht="35.1" customHeight="1">
      <c r="A6" s="56" t="s">
        <v>55</v>
      </c>
      <c r="B6" s="59">
        <v>7587</v>
      </c>
      <c r="C6" s="59">
        <v>223</v>
      </c>
      <c r="D6" s="59">
        <v>477</v>
      </c>
      <c r="E6" s="60">
        <v>87</v>
      </c>
      <c r="F6" s="59">
        <v>8374</v>
      </c>
      <c r="H6" s="1"/>
    </row>
    <row r="7" spans="1:8" ht="35.1" customHeight="1">
      <c r="A7" s="56" t="s">
        <v>5</v>
      </c>
      <c r="B7" s="59">
        <v>6815</v>
      </c>
      <c r="C7" s="59">
        <v>480</v>
      </c>
      <c r="D7" s="59">
        <v>2549</v>
      </c>
      <c r="E7" s="53" t="s">
        <v>76</v>
      </c>
      <c r="F7" s="59">
        <v>9844</v>
      </c>
      <c r="H7" s="1"/>
    </row>
    <row r="8" spans="1:8" ht="35.1" customHeight="1">
      <c r="A8" s="56" t="s">
        <v>59</v>
      </c>
      <c r="B8" s="59">
        <v>5864</v>
      </c>
      <c r="C8" s="59">
        <v>334</v>
      </c>
      <c r="D8" s="59">
        <v>651</v>
      </c>
      <c r="E8" s="53" t="s">
        <v>76</v>
      </c>
      <c r="F8" s="59">
        <v>6849</v>
      </c>
      <c r="H8" s="1"/>
    </row>
    <row r="9" spans="1:8" ht="35.1" customHeight="1">
      <c r="A9" s="56" t="s">
        <v>97</v>
      </c>
      <c r="B9" s="59">
        <v>5429</v>
      </c>
      <c r="C9" s="59">
        <v>863</v>
      </c>
      <c r="D9" s="59">
        <v>458</v>
      </c>
      <c r="E9" s="53" t="s">
        <v>76</v>
      </c>
      <c r="F9" s="59">
        <v>6750</v>
      </c>
      <c r="H9" s="1"/>
    </row>
    <row r="10" spans="1:8" ht="35.1" customHeight="1">
      <c r="A10" s="58" t="s">
        <v>18</v>
      </c>
      <c r="B10" s="59">
        <v>2937</v>
      </c>
      <c r="C10" s="59">
        <v>355</v>
      </c>
      <c r="D10" s="59">
        <v>174</v>
      </c>
      <c r="E10" s="53" t="s">
        <v>76</v>
      </c>
      <c r="F10" s="59">
        <v>3466</v>
      </c>
      <c r="H10" s="1"/>
    </row>
    <row r="11" spans="1:8" ht="35.1" customHeight="1">
      <c r="A11" s="56" t="s">
        <v>6</v>
      </c>
      <c r="B11" s="59">
        <v>4471</v>
      </c>
      <c r="C11" s="59">
        <v>782</v>
      </c>
      <c r="D11" s="59">
        <v>141</v>
      </c>
      <c r="E11" s="53" t="s">
        <v>76</v>
      </c>
      <c r="F11" s="59">
        <v>5394</v>
      </c>
      <c r="H11" s="1"/>
    </row>
    <row r="12" spans="1:8" ht="35.1" customHeight="1">
      <c r="A12" s="56" t="s">
        <v>35</v>
      </c>
      <c r="B12" s="59">
        <v>3494</v>
      </c>
      <c r="C12" s="59">
        <v>353</v>
      </c>
      <c r="D12" s="59">
        <v>2</v>
      </c>
      <c r="E12" s="53" t="s">
        <v>76</v>
      </c>
      <c r="F12" s="59">
        <v>3849</v>
      </c>
      <c r="H12" s="1"/>
    </row>
    <row r="13" spans="1:8" ht="35.1" customHeight="1">
      <c r="A13" s="56" t="s">
        <v>52</v>
      </c>
      <c r="B13" s="59">
        <v>3589</v>
      </c>
      <c r="C13" s="59">
        <v>932</v>
      </c>
      <c r="D13" s="59">
        <v>417</v>
      </c>
      <c r="E13" s="53" t="s">
        <v>76</v>
      </c>
      <c r="F13" s="59">
        <v>4938</v>
      </c>
      <c r="H13" s="1"/>
    </row>
    <row r="14" spans="1:8" ht="35.1" customHeight="1">
      <c r="A14" s="56" t="s">
        <v>19</v>
      </c>
      <c r="B14" s="59">
        <v>52582</v>
      </c>
      <c r="C14" s="59">
        <v>5733</v>
      </c>
      <c r="D14" s="59">
        <v>5888</v>
      </c>
      <c r="E14" s="59">
        <v>87</v>
      </c>
      <c r="F14" s="59">
        <v>64290</v>
      </c>
    </row>
    <row r="16" spans="1:8">
      <c r="B16" s="1"/>
      <c r="C16" s="1"/>
      <c r="D16" s="1"/>
      <c r="E16" s="1"/>
      <c r="F16" s="1"/>
    </row>
    <row r="18" spans="2:6">
      <c r="B18" s="1"/>
      <c r="C18" s="1"/>
      <c r="D18" s="1"/>
      <c r="E18" s="1"/>
      <c r="F18" s="1"/>
    </row>
    <row r="19" spans="2:6">
      <c r="B19" s="1"/>
      <c r="C19" s="1"/>
      <c r="D19" s="1"/>
      <c r="E19" s="1"/>
      <c r="F19" s="1"/>
    </row>
    <row r="20" spans="2:6">
      <c r="B20" s="1"/>
      <c r="C20" s="1"/>
      <c r="D20" s="1"/>
      <c r="E20" s="1"/>
      <c r="F20" s="1"/>
    </row>
    <row r="21" spans="2:6">
      <c r="B21" s="1"/>
      <c r="C21" s="1"/>
      <c r="D21" s="1"/>
      <c r="E21" s="1"/>
      <c r="F21" s="1"/>
    </row>
    <row r="22" spans="2:6">
      <c r="B22" s="1"/>
      <c r="C22" s="1"/>
      <c r="D22" s="1"/>
      <c r="E22" s="1"/>
      <c r="F22" s="1"/>
    </row>
    <row r="23" spans="2:6">
      <c r="B23" s="1"/>
      <c r="C23" s="1"/>
      <c r="D23" s="1"/>
      <c r="E23" s="1"/>
      <c r="F23" s="1"/>
    </row>
    <row r="24" spans="2:6">
      <c r="B24" s="1"/>
      <c r="C24" s="1"/>
      <c r="D24" s="1"/>
      <c r="E24" s="1"/>
      <c r="F24" s="1"/>
    </row>
    <row r="25" spans="2:6">
      <c r="B25" s="1"/>
      <c r="C25" s="1"/>
      <c r="D25" s="1"/>
      <c r="E25" s="1"/>
      <c r="F25" s="1"/>
    </row>
    <row r="26" spans="2:6">
      <c r="B26" s="1"/>
      <c r="C26" s="1"/>
      <c r="D26" s="1"/>
      <c r="E26" s="1"/>
      <c r="F26" s="1"/>
    </row>
    <row r="27" spans="2:6">
      <c r="B27" s="1"/>
      <c r="C27" s="1"/>
      <c r="D27" s="1"/>
      <c r="E27" s="1"/>
      <c r="F27" s="1"/>
    </row>
    <row r="28" spans="2:6">
      <c r="B28" s="1"/>
      <c r="C28" s="1"/>
      <c r="D28" s="1"/>
      <c r="E28" s="1"/>
      <c r="F28" s="1"/>
    </row>
    <row r="30" spans="2:6">
      <c r="B30" s="1"/>
    </row>
    <row r="31" spans="2:6">
      <c r="B31" s="1"/>
      <c r="C31" s="1"/>
      <c r="D31" s="1"/>
      <c r="E31" s="1"/>
      <c r="F31" s="1"/>
    </row>
    <row r="32" spans="2:6">
      <c r="B32" s="1"/>
      <c r="C32" s="1"/>
      <c r="D32" s="1"/>
      <c r="E32" s="1"/>
      <c r="F32" s="1"/>
    </row>
    <row r="33" spans="2:6">
      <c r="B33" s="1"/>
      <c r="C33" s="1"/>
      <c r="D33" s="1"/>
      <c r="E33" s="1"/>
      <c r="F33" s="1"/>
    </row>
    <row r="34" spans="2:6">
      <c r="B34" s="1"/>
      <c r="C34" s="1"/>
      <c r="D34" s="1"/>
      <c r="E34" s="1"/>
      <c r="F34" s="1"/>
    </row>
    <row r="35" spans="2:6">
      <c r="B35" s="1"/>
      <c r="C35" s="1"/>
      <c r="D35" s="1"/>
      <c r="E35" s="1"/>
      <c r="F35" s="1"/>
    </row>
    <row r="36" spans="2:6">
      <c r="B36" s="1"/>
      <c r="C36" s="1"/>
      <c r="D36" s="1"/>
      <c r="E36" s="1"/>
      <c r="F36" s="1"/>
    </row>
    <row r="37" spans="2:6">
      <c r="B37" s="1"/>
      <c r="C37" s="1"/>
      <c r="D37" s="1"/>
      <c r="E37" s="1"/>
      <c r="F37" s="1"/>
    </row>
    <row r="38" spans="2:6">
      <c r="B38" s="1"/>
      <c r="C38" s="1"/>
      <c r="D38" s="1"/>
      <c r="E38" s="1"/>
      <c r="F38" s="1"/>
    </row>
    <row r="39" spans="2:6">
      <c r="B39" s="1"/>
      <c r="C39" s="1"/>
      <c r="D39" s="1"/>
      <c r="E39" s="1"/>
      <c r="F39" s="1"/>
    </row>
    <row r="40" spans="2:6">
      <c r="B40" s="1"/>
      <c r="C40" s="1"/>
      <c r="D40" s="1"/>
      <c r="E40" s="1"/>
      <c r="F40" s="1"/>
    </row>
    <row r="41" spans="2:6">
      <c r="B41" s="1"/>
      <c r="C41" s="1"/>
      <c r="D41" s="1"/>
      <c r="E41" s="1"/>
      <c r="F41" s="1"/>
    </row>
    <row r="42" spans="2:6">
      <c r="B42" s="1"/>
    </row>
    <row r="43" spans="2:6">
      <c r="B43" s="1"/>
    </row>
    <row r="44" spans="2:6">
      <c r="B44" s="1"/>
    </row>
    <row r="46" spans="2:6">
      <c r="B46" s="1"/>
      <c r="C46" s="1"/>
      <c r="D46" s="1"/>
      <c r="E46" s="1"/>
      <c r="F46" s="1"/>
    </row>
    <row r="47" spans="2:6">
      <c r="B47" s="1"/>
      <c r="C47" s="1"/>
      <c r="D47" s="1"/>
      <c r="E47" s="1"/>
      <c r="F47" s="1"/>
    </row>
    <row r="48" spans="2:6">
      <c r="B48" s="1"/>
      <c r="C48" s="1"/>
      <c r="D48" s="1"/>
      <c r="E48" s="1"/>
      <c r="F48" s="1"/>
    </row>
    <row r="49" spans="2:6">
      <c r="B49" s="1"/>
      <c r="C49" s="1"/>
      <c r="D49" s="1"/>
      <c r="E49" s="1"/>
      <c r="F49" s="1"/>
    </row>
    <row r="50" spans="2:6">
      <c r="B50" s="1"/>
      <c r="C50" s="1"/>
      <c r="D50" s="1"/>
      <c r="E50" s="1"/>
      <c r="F50" s="1"/>
    </row>
    <row r="51" spans="2:6">
      <c r="B51" s="1"/>
      <c r="C51" s="1"/>
      <c r="D51" s="1"/>
      <c r="E51" s="1"/>
      <c r="F51" s="1"/>
    </row>
    <row r="52" spans="2:6">
      <c r="B52" s="1"/>
      <c r="C52" s="1"/>
      <c r="D52" s="1"/>
      <c r="E52" s="1"/>
      <c r="F52" s="1"/>
    </row>
    <row r="53" spans="2:6">
      <c r="B53" s="1"/>
      <c r="C53" s="1"/>
      <c r="D53" s="1"/>
      <c r="E53" s="1"/>
      <c r="F53" s="1"/>
    </row>
    <row r="54" spans="2:6">
      <c r="B54" s="1"/>
      <c r="C54" s="1"/>
      <c r="D54" s="1"/>
      <c r="E54" s="1"/>
      <c r="F54" s="1"/>
    </row>
    <row r="55" spans="2:6">
      <c r="B55" s="1"/>
      <c r="C55" s="1"/>
      <c r="D55" s="1"/>
      <c r="E55" s="1"/>
      <c r="F55" s="1"/>
    </row>
    <row r="56" spans="2:6">
      <c r="B56" s="1"/>
      <c r="C56" s="1"/>
      <c r="D56" s="1"/>
      <c r="E56" s="1"/>
      <c r="F56" s="1"/>
    </row>
  </sheetData>
  <mergeCells count="1">
    <mergeCell ref="A1:F1"/>
  </mergeCells>
  <phoneticPr fontId="33" type="noConversion"/>
  <printOptions horizontalCentered="1" verticalCentered="1"/>
  <pageMargins left="0" right="0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J74"/>
  <sheetViews>
    <sheetView showGridLines="0" zoomScale="90" zoomScaleNormal="90" workbookViewId="0">
      <selection sqref="A1:H1"/>
    </sheetView>
  </sheetViews>
  <sheetFormatPr defaultRowHeight="12.75"/>
  <cols>
    <col min="1" max="1" width="52.28515625" style="100" customWidth="1"/>
    <col min="2" max="8" width="11.42578125" style="100" customWidth="1"/>
    <col min="9" max="9" width="12" style="100" customWidth="1"/>
    <col min="10" max="16384" width="9.140625" style="100"/>
  </cols>
  <sheetData>
    <row r="1" spans="1:10" ht="38.25" customHeight="1">
      <c r="A1" s="198" t="s">
        <v>71</v>
      </c>
      <c r="B1" s="198"/>
      <c r="C1" s="198"/>
      <c r="D1" s="198"/>
      <c r="E1" s="198"/>
      <c r="F1" s="198"/>
      <c r="G1" s="198"/>
      <c r="H1" s="198"/>
    </row>
    <row r="2" spans="1:10" ht="16.5" customHeight="1">
      <c r="B2" s="116"/>
      <c r="C2" s="117"/>
      <c r="D2" s="117"/>
      <c r="H2" s="118" t="s">
        <v>11</v>
      </c>
    </row>
    <row r="3" spans="1:10" ht="30" customHeight="1">
      <c r="A3" s="193" t="s">
        <v>49</v>
      </c>
      <c r="B3" s="107">
        <v>2023</v>
      </c>
      <c r="C3" s="195">
        <v>2024</v>
      </c>
      <c r="D3" s="196"/>
      <c r="E3" s="196"/>
      <c r="F3" s="196"/>
      <c r="G3" s="196"/>
      <c r="H3" s="197"/>
    </row>
    <row r="4" spans="1:10" ht="30" customHeight="1">
      <c r="A4" s="194"/>
      <c r="B4" s="97">
        <v>12</v>
      </c>
      <c r="C4" s="97">
        <v>1</v>
      </c>
      <c r="D4" s="97">
        <v>2</v>
      </c>
      <c r="E4" s="97">
        <v>3</v>
      </c>
      <c r="F4" s="97">
        <v>4</v>
      </c>
      <c r="G4" s="97">
        <v>5</v>
      </c>
      <c r="H4" s="97">
        <v>6</v>
      </c>
    </row>
    <row r="5" spans="1:10" ht="30" customHeight="1">
      <c r="A5" s="56" t="s">
        <v>16</v>
      </c>
      <c r="B5" s="119">
        <v>5632203</v>
      </c>
      <c r="C5" s="119">
        <v>5657681</v>
      </c>
      <c r="D5" s="119">
        <v>5765268</v>
      </c>
      <c r="E5" s="119">
        <v>5891544</v>
      </c>
      <c r="F5" s="119">
        <v>5867549</v>
      </c>
      <c r="G5" s="119">
        <v>5944183</v>
      </c>
      <c r="H5" s="119">
        <v>6000957</v>
      </c>
    </row>
    <row r="6" spans="1:10" ht="30" customHeight="1">
      <c r="A6" s="56" t="s">
        <v>17</v>
      </c>
      <c r="B6" s="119">
        <v>2071158</v>
      </c>
      <c r="C6" s="119">
        <v>2073459</v>
      </c>
      <c r="D6" s="119">
        <v>2081711</v>
      </c>
      <c r="E6" s="119">
        <v>2110692</v>
      </c>
      <c r="F6" s="119">
        <v>2118369</v>
      </c>
      <c r="G6" s="119">
        <v>2136760</v>
      </c>
      <c r="H6" s="119">
        <v>2149133</v>
      </c>
    </row>
    <row r="7" spans="1:10" ht="30" customHeight="1">
      <c r="A7" s="56" t="s">
        <v>55</v>
      </c>
      <c r="B7" s="119">
        <v>4640128</v>
      </c>
      <c r="C7" s="119">
        <v>4673400</v>
      </c>
      <c r="D7" s="119">
        <v>4750248</v>
      </c>
      <c r="E7" s="119">
        <v>4853850</v>
      </c>
      <c r="F7" s="119">
        <v>4821604</v>
      </c>
      <c r="G7" s="119">
        <v>4906957</v>
      </c>
      <c r="H7" s="119">
        <v>4965739</v>
      </c>
    </row>
    <row r="8" spans="1:10" ht="30" customHeight="1">
      <c r="A8" s="56" t="s">
        <v>5</v>
      </c>
      <c r="B8" s="119">
        <v>4712786</v>
      </c>
      <c r="C8" s="119">
        <v>4741657</v>
      </c>
      <c r="D8" s="119">
        <v>4822920</v>
      </c>
      <c r="E8" s="119">
        <v>4926512</v>
      </c>
      <c r="F8" s="119">
        <v>4882116</v>
      </c>
      <c r="G8" s="119">
        <v>4962557</v>
      </c>
      <c r="H8" s="119">
        <v>5010652</v>
      </c>
    </row>
    <row r="9" spans="1:10" ht="30" customHeight="1">
      <c r="A9" s="56" t="s">
        <v>59</v>
      </c>
      <c r="B9" s="119">
        <v>2618655</v>
      </c>
      <c r="C9" s="119">
        <v>2637448</v>
      </c>
      <c r="D9" s="119">
        <v>2736218</v>
      </c>
      <c r="E9" s="119">
        <v>2800213</v>
      </c>
      <c r="F9" s="119">
        <v>2776140</v>
      </c>
      <c r="G9" s="119">
        <v>2895532</v>
      </c>
      <c r="H9" s="119">
        <v>2938041</v>
      </c>
    </row>
    <row r="10" spans="1:10" ht="30" customHeight="1">
      <c r="A10" s="56" t="s">
        <v>105</v>
      </c>
      <c r="B10" s="119">
        <v>2051966</v>
      </c>
      <c r="C10" s="119">
        <v>2058491</v>
      </c>
      <c r="D10" s="119">
        <v>2086002</v>
      </c>
      <c r="E10" s="119">
        <v>2124805</v>
      </c>
      <c r="F10" s="119">
        <v>2126407</v>
      </c>
      <c r="G10" s="119">
        <v>2171821</v>
      </c>
      <c r="H10" s="119">
        <v>2196584</v>
      </c>
    </row>
    <row r="11" spans="1:10" ht="30" customHeight="1">
      <c r="A11" s="58" t="s">
        <v>56</v>
      </c>
      <c r="B11" s="119">
        <v>557646</v>
      </c>
      <c r="C11" s="119">
        <v>555215</v>
      </c>
      <c r="D11" s="119">
        <v>562236</v>
      </c>
      <c r="E11" s="119">
        <v>573045</v>
      </c>
      <c r="F11" s="119">
        <v>583659</v>
      </c>
      <c r="G11" s="119">
        <v>576830</v>
      </c>
      <c r="H11" s="119">
        <v>592377</v>
      </c>
    </row>
    <row r="12" spans="1:10" ht="30" customHeight="1">
      <c r="A12" s="56" t="s">
        <v>6</v>
      </c>
      <c r="B12" s="119">
        <v>365241</v>
      </c>
      <c r="C12" s="119">
        <v>365263</v>
      </c>
      <c r="D12" s="119">
        <v>374930</v>
      </c>
      <c r="E12" s="119">
        <v>383466</v>
      </c>
      <c r="F12" s="119">
        <v>385644</v>
      </c>
      <c r="G12" s="119">
        <v>388881</v>
      </c>
      <c r="H12" s="119">
        <v>401971</v>
      </c>
    </row>
    <row r="13" spans="1:10" ht="30" customHeight="1">
      <c r="A13" s="56" t="s">
        <v>35</v>
      </c>
      <c r="B13" s="119">
        <v>226753</v>
      </c>
      <c r="C13" s="119">
        <v>229277</v>
      </c>
      <c r="D13" s="119">
        <v>232379</v>
      </c>
      <c r="E13" s="119">
        <v>237340</v>
      </c>
      <c r="F13" s="119">
        <v>238629</v>
      </c>
      <c r="G13" s="119">
        <v>242376</v>
      </c>
      <c r="H13" s="119">
        <v>246995</v>
      </c>
    </row>
    <row r="14" spans="1:10" ht="30" customHeight="1">
      <c r="A14" s="56" t="s">
        <v>52</v>
      </c>
      <c r="B14" s="119">
        <v>54598</v>
      </c>
      <c r="C14" s="119">
        <v>55384</v>
      </c>
      <c r="D14" s="119">
        <v>61176</v>
      </c>
      <c r="E14" s="119">
        <v>63276</v>
      </c>
      <c r="F14" s="119">
        <v>63817</v>
      </c>
      <c r="G14" s="119">
        <v>81211</v>
      </c>
      <c r="H14" s="119">
        <v>83534</v>
      </c>
      <c r="J14" s="123"/>
    </row>
    <row r="15" spans="1:10" ht="30" customHeight="1">
      <c r="A15" s="114" t="s">
        <v>19</v>
      </c>
      <c r="B15" s="119">
        <v>22931134</v>
      </c>
      <c r="C15" s="119">
        <v>23047275</v>
      </c>
      <c r="D15" s="119">
        <v>23473088</v>
      </c>
      <c r="E15" s="119">
        <v>23964743</v>
      </c>
      <c r="F15" s="119">
        <v>23863934</v>
      </c>
      <c r="G15" s="119">
        <v>24307108</v>
      </c>
      <c r="H15" s="119">
        <v>24585983</v>
      </c>
      <c r="J15" s="124"/>
    </row>
    <row r="16" spans="1:10" ht="30" customHeight="1">
      <c r="A16" s="71"/>
      <c r="B16" s="120"/>
      <c r="C16" s="121"/>
      <c r="D16" s="121"/>
      <c r="E16" s="121"/>
      <c r="F16" s="121"/>
      <c r="G16" s="121"/>
      <c r="H16" s="121"/>
    </row>
    <row r="17" spans="2:10">
      <c r="C17" s="122"/>
      <c r="D17" s="122"/>
      <c r="E17" s="122"/>
      <c r="F17" s="122"/>
      <c r="G17" s="122"/>
      <c r="H17" s="122"/>
      <c r="J17" s="78"/>
    </row>
    <row r="22" spans="2:10">
      <c r="B22" s="104"/>
      <c r="C22" s="104"/>
      <c r="D22" s="104"/>
      <c r="E22" s="104"/>
      <c r="F22" s="104"/>
      <c r="G22" s="104"/>
      <c r="H22" s="104"/>
    </row>
    <row r="23" spans="2:10">
      <c r="B23" s="104"/>
      <c r="C23" s="104"/>
      <c r="D23" s="104"/>
      <c r="E23" s="104"/>
      <c r="F23" s="104"/>
      <c r="G23" s="104"/>
      <c r="H23" s="104"/>
    </row>
    <row r="24" spans="2:10">
      <c r="B24" s="104"/>
      <c r="C24" s="104"/>
      <c r="D24" s="104"/>
      <c r="E24" s="104"/>
      <c r="F24" s="104"/>
      <c r="G24" s="104"/>
      <c r="H24" s="104"/>
    </row>
    <row r="25" spans="2:10">
      <c r="B25" s="104"/>
      <c r="C25" s="104"/>
      <c r="D25" s="104"/>
      <c r="E25" s="104"/>
      <c r="F25" s="104"/>
      <c r="G25" s="104"/>
      <c r="H25" s="104"/>
    </row>
    <row r="26" spans="2:10">
      <c r="B26" s="104"/>
      <c r="C26" s="104"/>
      <c r="D26" s="104"/>
      <c r="E26" s="104"/>
      <c r="F26" s="104"/>
      <c r="G26" s="104"/>
      <c r="H26" s="104"/>
    </row>
    <row r="27" spans="2:10">
      <c r="B27" s="104"/>
      <c r="C27" s="104"/>
      <c r="D27" s="104"/>
      <c r="E27" s="104"/>
      <c r="F27" s="104"/>
      <c r="G27" s="104"/>
      <c r="H27" s="104"/>
    </row>
    <row r="28" spans="2:10">
      <c r="B28" s="104"/>
      <c r="C28" s="104"/>
      <c r="D28" s="104"/>
      <c r="E28" s="104"/>
      <c r="F28" s="104"/>
      <c r="G28" s="104"/>
      <c r="H28" s="104"/>
    </row>
    <row r="29" spans="2:10">
      <c r="B29" s="104"/>
      <c r="C29" s="104"/>
      <c r="D29" s="104"/>
      <c r="E29" s="104"/>
      <c r="F29" s="104"/>
      <c r="G29" s="104"/>
      <c r="H29" s="104"/>
    </row>
    <row r="30" spans="2:10">
      <c r="B30" s="104"/>
      <c r="C30" s="104"/>
      <c r="D30" s="104"/>
      <c r="E30" s="104"/>
      <c r="F30" s="104"/>
      <c r="G30" s="104"/>
      <c r="H30" s="104"/>
    </row>
    <row r="31" spans="2:10">
      <c r="B31" s="104"/>
      <c r="C31" s="104"/>
      <c r="D31" s="104"/>
      <c r="E31" s="104"/>
      <c r="F31" s="104"/>
      <c r="G31" s="104"/>
      <c r="H31" s="104"/>
    </row>
    <row r="32" spans="2:10">
      <c r="B32" s="104"/>
      <c r="C32" s="104"/>
      <c r="D32" s="104"/>
      <c r="E32" s="104"/>
      <c r="F32" s="104"/>
      <c r="G32" s="104"/>
      <c r="H32" s="104"/>
    </row>
    <row r="33" spans="2:8">
      <c r="B33" s="104"/>
    </row>
    <row r="34" spans="2:8">
      <c r="B34" s="104"/>
    </row>
    <row r="35" spans="2:8">
      <c r="B35" s="104"/>
    </row>
    <row r="36" spans="2:8">
      <c r="B36" s="104"/>
      <c r="C36" s="104"/>
      <c r="D36" s="104"/>
      <c r="E36" s="104"/>
      <c r="F36" s="104"/>
      <c r="G36" s="104"/>
      <c r="H36" s="104"/>
    </row>
    <row r="37" spans="2:8">
      <c r="B37" s="104"/>
      <c r="C37" s="104"/>
      <c r="D37" s="104"/>
      <c r="E37" s="104"/>
      <c r="F37" s="104"/>
      <c r="G37" s="104"/>
      <c r="H37" s="104"/>
    </row>
    <row r="38" spans="2:8">
      <c r="B38" s="104"/>
      <c r="C38" s="104"/>
      <c r="D38" s="104"/>
      <c r="E38" s="104"/>
      <c r="F38" s="104"/>
      <c r="G38" s="104"/>
      <c r="H38" s="104"/>
    </row>
    <row r="39" spans="2:8">
      <c r="B39" s="104"/>
      <c r="C39" s="104"/>
      <c r="D39" s="104"/>
      <c r="E39" s="104"/>
      <c r="F39" s="104"/>
      <c r="G39" s="104"/>
      <c r="H39" s="104"/>
    </row>
    <row r="40" spans="2:8">
      <c r="B40" s="104"/>
      <c r="C40" s="104"/>
      <c r="D40" s="104"/>
      <c r="E40" s="104"/>
      <c r="F40" s="104"/>
      <c r="G40" s="104"/>
      <c r="H40" s="104"/>
    </row>
    <row r="41" spans="2:8">
      <c r="B41" s="104"/>
      <c r="C41" s="104"/>
      <c r="D41" s="104"/>
      <c r="E41" s="104"/>
      <c r="F41" s="104"/>
      <c r="G41" s="104"/>
      <c r="H41" s="104"/>
    </row>
    <row r="42" spans="2:8">
      <c r="B42" s="104"/>
      <c r="C42" s="104"/>
      <c r="D42" s="104"/>
      <c r="E42" s="104"/>
      <c r="F42" s="104"/>
      <c r="G42" s="104"/>
      <c r="H42" s="104"/>
    </row>
    <row r="43" spans="2:8">
      <c r="B43" s="104"/>
      <c r="C43" s="104"/>
      <c r="D43" s="104"/>
      <c r="E43" s="104"/>
      <c r="F43" s="104"/>
      <c r="G43" s="104"/>
      <c r="H43" s="104"/>
    </row>
    <row r="44" spans="2:8">
      <c r="B44" s="104"/>
      <c r="C44" s="104"/>
      <c r="D44" s="104"/>
      <c r="E44" s="104"/>
      <c r="F44" s="104"/>
      <c r="G44" s="104"/>
      <c r="H44" s="104"/>
    </row>
    <row r="45" spans="2:8">
      <c r="B45" s="104"/>
      <c r="C45" s="104"/>
      <c r="D45" s="104"/>
      <c r="E45" s="104"/>
      <c r="F45" s="104"/>
      <c r="G45" s="104"/>
      <c r="H45" s="104"/>
    </row>
    <row r="46" spans="2:8">
      <c r="B46" s="104"/>
      <c r="C46" s="104"/>
      <c r="D46" s="104"/>
      <c r="E46" s="104"/>
      <c r="F46" s="104"/>
      <c r="G46" s="104"/>
      <c r="H46" s="104"/>
    </row>
    <row r="47" spans="2:8">
      <c r="B47" s="104"/>
    </row>
    <row r="49" spans="2:8">
      <c r="B49" s="104"/>
      <c r="C49" s="104"/>
      <c r="D49" s="104"/>
      <c r="E49" s="104"/>
      <c r="F49" s="104"/>
      <c r="G49" s="104"/>
      <c r="H49" s="104"/>
    </row>
    <row r="50" spans="2:8">
      <c r="B50" s="104"/>
      <c r="C50" s="104"/>
      <c r="D50" s="104"/>
      <c r="E50" s="104"/>
      <c r="F50" s="104"/>
      <c r="G50" s="104"/>
      <c r="H50" s="104"/>
    </row>
    <row r="51" spans="2:8">
      <c r="B51" s="104"/>
      <c r="C51" s="104"/>
      <c r="D51" s="104"/>
      <c r="E51" s="104"/>
      <c r="F51" s="104"/>
      <c r="G51" s="104"/>
      <c r="H51" s="104"/>
    </row>
    <row r="52" spans="2:8">
      <c r="B52" s="104"/>
      <c r="C52" s="104"/>
      <c r="D52" s="104"/>
      <c r="E52" s="104"/>
      <c r="F52" s="104"/>
      <c r="G52" s="104"/>
      <c r="H52" s="104"/>
    </row>
    <row r="53" spans="2:8">
      <c r="B53" s="104"/>
      <c r="C53" s="104"/>
      <c r="D53" s="104"/>
      <c r="E53" s="104"/>
      <c r="F53" s="104"/>
      <c r="G53" s="104"/>
      <c r="H53" s="104"/>
    </row>
    <row r="54" spans="2:8">
      <c r="B54" s="104"/>
      <c r="C54" s="104"/>
      <c r="D54" s="104"/>
      <c r="E54" s="104"/>
      <c r="F54" s="104"/>
      <c r="G54" s="104"/>
      <c r="H54" s="104"/>
    </row>
    <row r="55" spans="2:8">
      <c r="B55" s="104"/>
      <c r="C55" s="104"/>
      <c r="D55" s="104"/>
      <c r="E55" s="104"/>
      <c r="F55" s="104"/>
      <c r="G55" s="104"/>
      <c r="H55" s="104"/>
    </row>
    <row r="56" spans="2:8">
      <c r="B56" s="104"/>
      <c r="C56" s="104"/>
      <c r="D56" s="104"/>
      <c r="E56" s="104"/>
      <c r="F56" s="104"/>
      <c r="G56" s="104"/>
      <c r="H56" s="104"/>
    </row>
    <row r="57" spans="2:8">
      <c r="B57" s="104"/>
      <c r="C57" s="104"/>
      <c r="D57" s="104"/>
      <c r="E57" s="104"/>
      <c r="F57" s="104"/>
      <c r="G57" s="104"/>
      <c r="H57" s="104"/>
    </row>
    <row r="58" spans="2:8">
      <c r="B58" s="104"/>
      <c r="C58" s="104"/>
      <c r="D58" s="104"/>
      <c r="E58" s="104"/>
      <c r="F58" s="104"/>
      <c r="G58" s="104"/>
      <c r="H58" s="104"/>
    </row>
    <row r="59" spans="2:8">
      <c r="B59" s="104"/>
      <c r="C59" s="104"/>
      <c r="D59" s="104"/>
      <c r="E59" s="104"/>
      <c r="F59" s="104"/>
      <c r="G59" s="104"/>
      <c r="H59" s="104"/>
    </row>
    <row r="60" spans="2:8">
      <c r="B60" s="104"/>
    </row>
    <row r="61" spans="2:8">
      <c r="B61" s="104"/>
    </row>
    <row r="62" spans="2:8">
      <c r="B62" s="104"/>
    </row>
    <row r="64" spans="2:8">
      <c r="B64" s="122"/>
      <c r="C64" s="122"/>
      <c r="D64" s="122"/>
      <c r="E64" s="122"/>
      <c r="F64" s="122"/>
      <c r="G64" s="122"/>
      <c r="H64" s="122"/>
    </row>
    <row r="65" spans="2:8">
      <c r="B65" s="122"/>
      <c r="C65" s="122"/>
      <c r="D65" s="122"/>
      <c r="E65" s="122"/>
      <c r="F65" s="122"/>
      <c r="G65" s="122"/>
      <c r="H65" s="122"/>
    </row>
    <row r="66" spans="2:8">
      <c r="B66" s="122"/>
      <c r="C66" s="122"/>
      <c r="D66" s="122"/>
      <c r="E66" s="122"/>
      <c r="F66" s="122"/>
      <c r="G66" s="122"/>
      <c r="H66" s="122"/>
    </row>
    <row r="67" spans="2:8">
      <c r="B67" s="122"/>
      <c r="C67" s="122"/>
      <c r="D67" s="122"/>
      <c r="E67" s="122"/>
      <c r="F67" s="122"/>
      <c r="G67" s="122"/>
      <c r="H67" s="122"/>
    </row>
    <row r="68" spans="2:8">
      <c r="B68" s="122"/>
      <c r="C68" s="122"/>
      <c r="D68" s="122"/>
      <c r="E68" s="122"/>
      <c r="F68" s="122"/>
      <c r="G68" s="122"/>
      <c r="H68" s="122"/>
    </row>
    <row r="69" spans="2:8">
      <c r="B69" s="122"/>
      <c r="C69" s="122"/>
      <c r="D69" s="122"/>
      <c r="E69" s="122"/>
      <c r="F69" s="122"/>
      <c r="G69" s="122"/>
      <c r="H69" s="122"/>
    </row>
    <row r="70" spans="2:8">
      <c r="B70" s="122"/>
      <c r="C70" s="122"/>
      <c r="D70" s="122"/>
      <c r="E70" s="122"/>
      <c r="F70" s="122"/>
      <c r="G70" s="122"/>
      <c r="H70" s="122"/>
    </row>
    <row r="71" spans="2:8">
      <c r="B71" s="122"/>
      <c r="C71" s="122"/>
      <c r="D71" s="122"/>
      <c r="E71" s="122"/>
      <c r="F71" s="122"/>
      <c r="G71" s="122"/>
      <c r="H71" s="122"/>
    </row>
    <row r="72" spans="2:8">
      <c r="B72" s="122"/>
      <c r="C72" s="122"/>
      <c r="D72" s="122"/>
      <c r="E72" s="122"/>
      <c r="F72" s="122"/>
      <c r="G72" s="122"/>
      <c r="H72" s="122"/>
    </row>
    <row r="73" spans="2:8">
      <c r="B73" s="122"/>
      <c r="C73" s="122"/>
      <c r="D73" s="122"/>
      <c r="E73" s="122"/>
      <c r="F73" s="122"/>
      <c r="G73" s="122"/>
      <c r="H73" s="122"/>
    </row>
    <row r="74" spans="2:8">
      <c r="B74" s="122"/>
      <c r="C74" s="122"/>
      <c r="D74" s="122"/>
      <c r="E74" s="122"/>
      <c r="F74" s="122"/>
      <c r="G74" s="122"/>
      <c r="H74" s="122"/>
    </row>
  </sheetData>
  <mergeCells count="3">
    <mergeCell ref="A3:A4"/>
    <mergeCell ref="C3:H3"/>
    <mergeCell ref="A1:H1"/>
  </mergeCells>
  <phoneticPr fontId="33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H44"/>
  <sheetViews>
    <sheetView showGridLines="0" zoomScale="90" zoomScaleNormal="90" workbookViewId="0">
      <selection sqref="A1:H1"/>
    </sheetView>
  </sheetViews>
  <sheetFormatPr defaultRowHeight="12.75"/>
  <cols>
    <col min="1" max="1" width="55.85546875" style="100" customWidth="1"/>
    <col min="2" max="8" width="9.28515625" style="100" customWidth="1"/>
    <col min="9" max="16384" width="9.140625" style="100"/>
  </cols>
  <sheetData>
    <row r="1" spans="1:8" ht="44.25" customHeight="1">
      <c r="A1" s="176" t="s">
        <v>72</v>
      </c>
      <c r="B1" s="176"/>
      <c r="C1" s="176"/>
      <c r="D1" s="176"/>
      <c r="E1" s="176"/>
      <c r="F1" s="176"/>
      <c r="G1" s="176"/>
      <c r="H1" s="176"/>
    </row>
    <row r="2" spans="1:8" ht="19.5" customHeight="1">
      <c r="B2" s="125"/>
      <c r="C2" s="126"/>
      <c r="D2" s="126"/>
      <c r="H2" s="127" t="s">
        <v>20</v>
      </c>
    </row>
    <row r="3" spans="1:8" ht="30" customHeight="1">
      <c r="A3" s="193" t="s">
        <v>50</v>
      </c>
      <c r="B3" s="107">
        <v>2023</v>
      </c>
      <c r="C3" s="195">
        <v>2024</v>
      </c>
      <c r="D3" s="196"/>
      <c r="E3" s="196"/>
      <c r="F3" s="196"/>
      <c r="G3" s="196"/>
      <c r="H3" s="197"/>
    </row>
    <row r="4" spans="1:8" ht="30" customHeight="1">
      <c r="A4" s="194"/>
      <c r="B4" s="29">
        <v>12</v>
      </c>
      <c r="C4" s="97">
        <v>1</v>
      </c>
      <c r="D4" s="97">
        <v>2</v>
      </c>
      <c r="E4" s="97">
        <v>3</v>
      </c>
      <c r="F4" s="97">
        <v>4</v>
      </c>
      <c r="G4" s="97">
        <v>5</v>
      </c>
      <c r="H4" s="97">
        <v>6</v>
      </c>
    </row>
    <row r="5" spans="1:8" ht="30" customHeight="1">
      <c r="A5" s="56" t="s">
        <v>16</v>
      </c>
      <c r="B5" s="68">
        <f>'Таблица№ 2-ОФ'!B5/'Таблица№ 2-ОФ'!B$15*100</f>
        <v>24.56138017422078</v>
      </c>
      <c r="C5" s="68">
        <f>'Таблица№ 2-ОФ'!C5/'Таблица№ 2-ОФ'!C$15*100</f>
        <v>24.548155909972003</v>
      </c>
      <c r="D5" s="68">
        <f>'Таблица№ 2-ОФ'!D5/'Таблица№ 2-ОФ'!D$15*100</f>
        <v>24.561182576404093</v>
      </c>
      <c r="E5" s="68">
        <f>'Таблица№ 2-ОФ'!E5/'Таблица№ 2-ОФ'!E$15*100</f>
        <v>24.584215236524756</v>
      </c>
      <c r="F5" s="68">
        <f>'Таблица№ 2-ОФ'!F5/'Таблица№ 2-ОФ'!F$15*100</f>
        <v>24.587517716064752</v>
      </c>
      <c r="G5" s="68">
        <f>'Таблица№ 2-ОФ'!G5/'Таблица№ 2-ОФ'!G$15*100</f>
        <v>24.454505241841193</v>
      </c>
      <c r="H5" s="68">
        <f>'Таблица№ 2-ОФ'!H5/'Таблица№ 2-ОФ'!H$15*100</f>
        <v>24.408041769165788</v>
      </c>
    </row>
    <row r="6" spans="1:8" ht="30" customHeight="1">
      <c r="A6" s="56" t="s">
        <v>17</v>
      </c>
      <c r="B6" s="68">
        <f>'Таблица№ 2-ОФ'!B6/'Таблица№ 2-ОФ'!B$15*100</f>
        <v>9.0320783961229303</v>
      </c>
      <c r="C6" s="68">
        <f>'Таблица№ 2-ОФ'!C6/'Таблица№ 2-ОФ'!C$15*100</f>
        <v>8.9965473141618695</v>
      </c>
      <c r="D6" s="68">
        <f>'Таблица№ 2-ОФ'!D6/'Таблица№ 2-ОФ'!D$15*100</f>
        <v>8.8685008125049425</v>
      </c>
      <c r="E6" s="68">
        <f>'Таблица№ 2-ОФ'!E6/'Таблица№ 2-ОФ'!E$15*100</f>
        <v>8.8074885676846204</v>
      </c>
      <c r="F6" s="68">
        <f>'Таблица№ 2-ОФ'!F6/'Таблица№ 2-ОФ'!F$15*100</f>
        <v>8.8768641415116214</v>
      </c>
      <c r="G6" s="68">
        <f>'Таблица№ 2-ОФ'!G6/'Таблица№ 2-ОФ'!G$15*100</f>
        <v>8.7906796645656087</v>
      </c>
      <c r="H6" s="68">
        <f>'Таблица№ 2-ОФ'!H6/'Таблица№ 2-ОФ'!H$15*100</f>
        <v>8.7412937688926249</v>
      </c>
    </row>
    <row r="7" spans="1:8" ht="30" customHeight="1">
      <c r="A7" s="56" t="s">
        <v>55</v>
      </c>
      <c r="B7" s="68">
        <f>'Таблица№ 2-ОФ'!B7/'Таблица№ 2-ОФ'!B$15*100</f>
        <v>20.235056844550297</v>
      </c>
      <c r="C7" s="68">
        <f>'Таблица№ 2-ОФ'!C7/'Таблица№ 2-ОФ'!C$15*100</f>
        <v>20.277451455757785</v>
      </c>
      <c r="D7" s="68">
        <f>'Таблица№ 2-ОФ'!D7/'Таблица№ 2-ОФ'!D$15*100</f>
        <v>20.236996512772414</v>
      </c>
      <c r="E7" s="68">
        <f>'Таблица№ 2-ОФ'!E7/'Таблица№ 2-ОФ'!E$15*100</f>
        <v>20.254129159657587</v>
      </c>
      <c r="F7" s="68">
        <f>'Таблица№ 2-ОФ'!F7/'Таблица№ 2-ОФ'!F$15*100</f>
        <v>20.204564762876061</v>
      </c>
      <c r="G7" s="68">
        <f>'Таблица№ 2-ОФ'!G7/'Таблица№ 2-ОФ'!G$15*100</f>
        <v>20.187333680337456</v>
      </c>
      <c r="H7" s="68">
        <f>'Таблица№ 2-ОФ'!H7/'Таблица№ 2-ОФ'!H$15*100</f>
        <v>20.197439329556193</v>
      </c>
    </row>
    <row r="8" spans="1:8" ht="30" customHeight="1">
      <c r="A8" s="56" t="s">
        <v>5</v>
      </c>
      <c r="B8" s="68">
        <f>'Таблица№ 2-ОФ'!B8/'Таблица№ 2-ОФ'!B$15*100</f>
        <v>20.551909905545884</v>
      </c>
      <c r="C8" s="68">
        <f>'Таблица№ 2-ОФ'!C8/'Таблица№ 2-ОФ'!C$15*100</f>
        <v>20.573612281712265</v>
      </c>
      <c r="D8" s="68">
        <f>'Таблица№ 2-ОФ'!D8/'Таблица№ 2-ОФ'!D$15*100</f>
        <v>20.546593613929279</v>
      </c>
      <c r="E8" s="68">
        <f>'Таблица№ 2-ОФ'!E8/'Таблица№ 2-ОФ'!E$15*100</f>
        <v>20.557332911936506</v>
      </c>
      <c r="F8" s="68">
        <f>'Таблица№ 2-ОФ'!F8/'Таблица№ 2-ОФ'!F$15*100</f>
        <v>20.458135695480888</v>
      </c>
      <c r="G8" s="68">
        <f>'Таблица№ 2-ОФ'!G8/'Таблица№ 2-ОФ'!G$15*100</f>
        <v>20.416073355991177</v>
      </c>
      <c r="H8" s="68">
        <f>'Таблица№ 2-ОФ'!H8/'Таблица№ 2-ОФ'!H$15*100</f>
        <v>20.380116589196373</v>
      </c>
    </row>
    <row r="9" spans="1:8" ht="30" customHeight="1">
      <c r="A9" s="56" t="s">
        <v>59</v>
      </c>
      <c r="B9" s="68">
        <f>'Таблица№ 2-ОФ'!B9/'Таблица№ 2-ОФ'!B$15*100</f>
        <v>11.419648936681456</v>
      </c>
      <c r="C9" s="68">
        <f>'Таблица№ 2-ОФ'!C9/'Таблица№ 2-ОФ'!C$15*100</f>
        <v>11.443643554389835</v>
      </c>
      <c r="D9" s="68">
        <f>'Таблица№ 2-ОФ'!D9/'Таблица№ 2-ОФ'!D$15*100</f>
        <v>11.656830153748837</v>
      </c>
      <c r="E9" s="68">
        <f>'Таблица№ 2-ОФ'!E9/'Таблица№ 2-ОФ'!E$15*100</f>
        <v>11.684719506485006</v>
      </c>
      <c r="F9" s="68">
        <f>'Таблица№ 2-ОФ'!F9/'Таблица№ 2-ОФ'!F$15*100</f>
        <v>11.633203477683102</v>
      </c>
      <c r="G9" s="68">
        <f>'Таблица№ 2-ОФ'!G9/'Таблица№ 2-ОФ'!G$15*100</f>
        <v>11.912285081384425</v>
      </c>
      <c r="H9" s="68">
        <f>'Таблица№ 2-ОФ'!H9/'Таблица№ 2-ОФ'!H$15*100</f>
        <v>11.950065205853271</v>
      </c>
    </row>
    <row r="10" spans="1:8" ht="30" customHeight="1">
      <c r="A10" s="56" t="s">
        <v>105</v>
      </c>
      <c r="B10" s="68">
        <f>'Таблица№ 2-ОФ'!B10/'Таблица№ 2-ОФ'!B$15*100</f>
        <v>8.9483843232523945</v>
      </c>
      <c r="C10" s="68">
        <f>'Таблица№ 2-ОФ'!C10/'Таблица№ 2-ОФ'!C$15*100</f>
        <v>8.9316025430338293</v>
      </c>
      <c r="D10" s="68">
        <f>'Таблица№ 2-ОФ'!D10/'Таблица№ 2-ОФ'!D$15*100</f>
        <v>8.8867813216565281</v>
      </c>
      <c r="E10" s="68">
        <f>'Таблица№ 2-ОФ'!E10/'Таблица№ 2-ОФ'!E$15*100</f>
        <v>8.8663792472132918</v>
      </c>
      <c r="F10" s="68">
        <f>'Таблица№ 2-ОФ'!F10/'Таблица№ 2-ОФ'!F$15*100</f>
        <v>8.9105467690281071</v>
      </c>
      <c r="G10" s="68">
        <f>'Таблица№ 2-ОФ'!G10/'Таблица№ 2-ОФ'!G$15*100</f>
        <v>8.9349214229845852</v>
      </c>
      <c r="H10" s="68">
        <f>'Таблица№ 2-ОФ'!H10/'Таблица№ 2-ОФ'!H$15*100</f>
        <v>8.9342939836898125</v>
      </c>
    </row>
    <row r="11" spans="1:8" ht="30" customHeight="1">
      <c r="A11" s="58" t="s">
        <v>56</v>
      </c>
      <c r="B11" s="68">
        <f>'Таблица№ 2-ОФ'!B11/'Таблица№ 2-ОФ'!B$15*100</f>
        <v>2.4318291454753176</v>
      </c>
      <c r="C11" s="68">
        <f>'Таблица№ 2-ОФ'!C11/'Таблица№ 2-ОФ'!C$15*100</f>
        <v>2.4090266636728206</v>
      </c>
      <c r="D11" s="68">
        <f>'Таблица№ 2-ОФ'!D11/'Таблица№ 2-ОФ'!D$15*100</f>
        <v>2.395236621615358</v>
      </c>
      <c r="E11" s="68">
        <f>'Таблица№ 2-ОФ'!E11/'Таблица№ 2-ОФ'!E$15*100</f>
        <v>2.3912002728341384</v>
      </c>
      <c r="F11" s="68">
        <f>'Таблица№ 2-ОФ'!F11/'Таблица№ 2-ОФ'!F$15*100</f>
        <v>2.4457786381742426</v>
      </c>
      <c r="G11" s="68">
        <f>'Таблица№ 2-ОФ'!G11/'Таблица№ 2-ОФ'!G$15*100</f>
        <v>2.3730918544485013</v>
      </c>
      <c r="H11" s="68">
        <f>'Таблица№ 2-ОФ'!H11/'Таблица№ 2-ОФ'!H$15*100</f>
        <v>2.4094094590401367</v>
      </c>
    </row>
    <row r="12" spans="1:8" ht="30" customHeight="1">
      <c r="A12" s="56" t="s">
        <v>6</v>
      </c>
      <c r="B12" s="68">
        <f>'Таблица№ 2-ОФ'!B12/'Таблица№ 2-ОФ'!B$15*100</f>
        <v>1.5927733883548889</v>
      </c>
      <c r="C12" s="68">
        <f>'Таблица№ 2-ОФ'!C12/'Таблица№ 2-ОФ'!C$15*100</f>
        <v>1.5848424596834116</v>
      </c>
      <c r="D12" s="68">
        <f>'Таблица№ 2-ОФ'!D12/'Таблица№ 2-ОФ'!D$15*100</f>
        <v>1.5972759953867168</v>
      </c>
      <c r="E12" s="68">
        <f>'Таблица№ 2-ОФ'!E12/'Таблица№ 2-ОФ'!E$15*100</f>
        <v>1.6001256512535935</v>
      </c>
      <c r="F12" s="68">
        <f>'Таблица№ 2-ОФ'!F12/'Таблица№ 2-ОФ'!F$15*100</f>
        <v>1.6160118444846523</v>
      </c>
      <c r="G12" s="68">
        <f>'Таблица№ 2-ОФ'!G12/'Таблица№ 2-ОФ'!G$15*100</f>
        <v>1.5998653562571081</v>
      </c>
      <c r="H12" s="68">
        <f>'Таблица№ 2-ОФ'!H12/'Таблица№ 2-ОФ'!H$15*100</f>
        <v>1.6349600502042161</v>
      </c>
    </row>
    <row r="13" spans="1:8" ht="30" customHeight="1">
      <c r="A13" s="56" t="s">
        <v>35</v>
      </c>
      <c r="B13" s="68">
        <f>'Таблица№ 2-ОФ'!B13/'Таблица№ 2-ОФ'!B$15*100</f>
        <v>0.98884337774137121</v>
      </c>
      <c r="C13" s="68">
        <f>'Таблица№ 2-ОФ'!C13/'Таблица№ 2-ОФ'!C$15*100</f>
        <v>0.99481175106384601</v>
      </c>
      <c r="D13" s="68">
        <f>'Таблица№ 2-ОФ'!D13/'Таблица№ 2-ОФ'!D$15*100</f>
        <v>0.98998052578339935</v>
      </c>
      <c r="E13" s="68">
        <f>'Таблица№ 2-ОФ'!E13/'Таблица№ 2-ОФ'!E$15*100</f>
        <v>0.9903715637593109</v>
      </c>
      <c r="F13" s="68">
        <f>'Таблица№ 2-ОФ'!F13/'Таблица№ 2-ОФ'!F$15*100</f>
        <v>0.99995667101660612</v>
      </c>
      <c r="G13" s="68">
        <f>'Таблица№ 2-ОФ'!G13/'Таблица№ 2-ОФ'!G$15*100</f>
        <v>0.997140424932493</v>
      </c>
      <c r="H13" s="68">
        <f>'Таблица№ 2-ОФ'!H13/'Таблица№ 2-ОФ'!H$15*100</f>
        <v>1.0046171430282045</v>
      </c>
    </row>
    <row r="14" spans="1:8" ht="30" customHeight="1">
      <c r="A14" s="56" t="s">
        <v>52</v>
      </c>
      <c r="B14" s="68">
        <f>'Таблица№ 2-ОФ'!B14/'Таблица№ 2-ОФ'!B$15*100</f>
        <v>0.23809550805468233</v>
      </c>
      <c r="C14" s="68">
        <f>'Таблица№ 2-ОФ'!C14/'Таблица№ 2-ОФ'!C$15*100</f>
        <v>0.24030606655233647</v>
      </c>
      <c r="D14" s="68">
        <f>'Таблица№ 2-ОФ'!D14/'Таблица№ 2-ОФ'!D$15*100</f>
        <v>0.26062186619843114</v>
      </c>
      <c r="E14" s="68">
        <f>'Таблица№ 2-ОФ'!E14/'Таблица№ 2-ОФ'!E$15*100</f>
        <v>0.26403788265119305</v>
      </c>
      <c r="F14" s="68">
        <f>'Таблица№ 2-ОФ'!F14/'Таблица№ 2-ОФ'!F$15*100</f>
        <v>0.26742028367996662</v>
      </c>
      <c r="G14" s="68">
        <f>'Таблица№ 2-ОФ'!G14/'Таблица№ 2-ОФ'!G$15*100</f>
        <v>0.33410391725745409</v>
      </c>
      <c r="H14" s="68">
        <f>'Таблица№ 2-ОФ'!H14/'Таблица№ 2-ОФ'!H$15*100</f>
        <v>0.3397627013733801</v>
      </c>
    </row>
    <row r="15" spans="1:8" ht="30" customHeight="1">
      <c r="A15" s="58" t="s">
        <v>19</v>
      </c>
      <c r="B15" s="128">
        <f>SUM(B5:B14)</f>
        <v>100.00000000000001</v>
      </c>
      <c r="C15" s="128">
        <f t="shared" ref="C15:H15" si="0">SUM(C5:C14)</f>
        <v>100.00000000000001</v>
      </c>
      <c r="D15" s="128">
        <f t="shared" si="0"/>
        <v>100</v>
      </c>
      <c r="E15" s="128">
        <f t="shared" si="0"/>
        <v>100.00000000000001</v>
      </c>
      <c r="F15" s="128">
        <f t="shared" si="0"/>
        <v>99.999999999999986</v>
      </c>
      <c r="G15" s="128">
        <f t="shared" si="0"/>
        <v>100.00000000000001</v>
      </c>
      <c r="H15" s="128">
        <f t="shared" si="0"/>
        <v>99.999999999999986</v>
      </c>
    </row>
    <row r="17" spans="2:8">
      <c r="B17" s="129"/>
      <c r="C17" s="129"/>
      <c r="D17" s="129"/>
      <c r="E17" s="129"/>
      <c r="F17" s="129"/>
      <c r="G17" s="129"/>
      <c r="H17" s="129"/>
    </row>
    <row r="18" spans="2:8">
      <c r="B18" s="129"/>
      <c r="C18" s="129"/>
      <c r="D18" s="129"/>
      <c r="E18" s="129"/>
      <c r="F18" s="129"/>
      <c r="G18" s="129"/>
      <c r="H18" s="129"/>
    </row>
    <row r="19" spans="2:8">
      <c r="B19" s="129"/>
      <c r="C19" s="129"/>
      <c r="D19" s="129"/>
      <c r="E19" s="129"/>
      <c r="F19" s="129"/>
      <c r="G19" s="129"/>
      <c r="H19" s="129"/>
    </row>
    <row r="20" spans="2:8">
      <c r="B20" s="129"/>
      <c r="C20" s="129"/>
      <c r="D20" s="129"/>
      <c r="E20" s="129"/>
      <c r="F20" s="129"/>
      <c r="G20" s="129"/>
      <c r="H20" s="129"/>
    </row>
    <row r="21" spans="2:8">
      <c r="B21" s="129"/>
      <c r="C21" s="129"/>
      <c r="D21" s="129"/>
      <c r="E21" s="129"/>
      <c r="F21" s="129"/>
      <c r="G21" s="129"/>
      <c r="H21" s="129"/>
    </row>
    <row r="22" spans="2:8">
      <c r="B22" s="129"/>
      <c r="C22" s="129"/>
      <c r="D22" s="129"/>
      <c r="E22" s="129"/>
      <c r="F22" s="129"/>
      <c r="G22" s="129"/>
      <c r="H22" s="129"/>
    </row>
    <row r="23" spans="2:8">
      <c r="B23" s="129"/>
      <c r="C23" s="129"/>
      <c r="D23" s="129"/>
      <c r="E23" s="129"/>
      <c r="F23" s="129"/>
      <c r="G23" s="129"/>
      <c r="H23" s="129"/>
    </row>
    <row r="24" spans="2:8">
      <c r="B24" s="129"/>
      <c r="C24" s="129"/>
      <c r="D24" s="129"/>
      <c r="E24" s="129"/>
      <c r="F24" s="129"/>
      <c r="G24" s="129"/>
      <c r="H24" s="129"/>
    </row>
    <row r="25" spans="2:8">
      <c r="B25" s="129"/>
      <c r="C25" s="129"/>
      <c r="D25" s="129"/>
      <c r="E25" s="129"/>
      <c r="F25" s="129"/>
      <c r="G25" s="129"/>
      <c r="H25" s="129"/>
    </row>
    <row r="26" spans="2:8">
      <c r="B26" s="129"/>
      <c r="C26" s="129"/>
      <c r="D26" s="129"/>
      <c r="E26" s="129"/>
      <c r="F26" s="129"/>
      <c r="G26" s="129"/>
      <c r="H26" s="129"/>
    </row>
    <row r="27" spans="2:8">
      <c r="B27" s="129"/>
      <c r="C27" s="129"/>
      <c r="D27" s="129"/>
      <c r="E27" s="129"/>
      <c r="F27" s="129"/>
      <c r="G27" s="129"/>
      <c r="H27" s="129"/>
    </row>
    <row r="28" spans="2:8">
      <c r="B28" s="129"/>
    </row>
    <row r="29" spans="2:8">
      <c r="B29" s="129"/>
    </row>
    <row r="30" spans="2:8">
      <c r="B30" s="129"/>
    </row>
    <row r="31" spans="2:8">
      <c r="B31" s="129"/>
    </row>
    <row r="32" spans="2:8">
      <c r="B32" s="129"/>
    </row>
    <row r="33" spans="2:8">
      <c r="B33" s="129"/>
      <c r="C33" s="129"/>
      <c r="D33" s="129"/>
      <c r="E33" s="129"/>
      <c r="F33" s="129"/>
      <c r="G33" s="129"/>
      <c r="H33" s="129"/>
    </row>
    <row r="34" spans="2:8">
      <c r="B34" s="129"/>
      <c r="C34" s="129"/>
      <c r="D34" s="129"/>
      <c r="E34" s="129"/>
      <c r="F34" s="129"/>
      <c r="G34" s="129"/>
      <c r="H34" s="129"/>
    </row>
    <row r="35" spans="2:8">
      <c r="B35" s="129"/>
      <c r="C35" s="129"/>
      <c r="D35" s="129"/>
      <c r="E35" s="129"/>
      <c r="F35" s="129"/>
      <c r="G35" s="129"/>
      <c r="H35" s="129"/>
    </row>
    <row r="36" spans="2:8">
      <c r="B36" s="129"/>
      <c r="C36" s="129"/>
      <c r="D36" s="129"/>
      <c r="E36" s="129"/>
      <c r="F36" s="129"/>
      <c r="G36" s="129"/>
      <c r="H36" s="129"/>
    </row>
    <row r="37" spans="2:8">
      <c r="B37" s="129"/>
      <c r="C37" s="129"/>
      <c r="D37" s="129"/>
      <c r="E37" s="129"/>
      <c r="F37" s="129"/>
      <c r="G37" s="129"/>
      <c r="H37" s="129"/>
    </row>
    <row r="38" spans="2:8">
      <c r="B38" s="129"/>
      <c r="C38" s="129"/>
      <c r="D38" s="129"/>
      <c r="E38" s="129"/>
      <c r="F38" s="129"/>
      <c r="G38" s="129"/>
      <c r="H38" s="129"/>
    </row>
    <row r="39" spans="2:8">
      <c r="B39" s="129"/>
      <c r="C39" s="129"/>
      <c r="D39" s="129"/>
      <c r="E39" s="129"/>
      <c r="F39" s="129"/>
      <c r="G39" s="129"/>
      <c r="H39" s="129"/>
    </row>
    <row r="40" spans="2:8">
      <c r="B40" s="129"/>
      <c r="C40" s="129"/>
      <c r="D40" s="129"/>
      <c r="E40" s="129"/>
      <c r="F40" s="129"/>
      <c r="G40" s="129"/>
      <c r="H40" s="129"/>
    </row>
    <row r="41" spans="2:8">
      <c r="B41" s="129"/>
      <c r="C41" s="129"/>
      <c r="D41" s="129"/>
      <c r="E41" s="129"/>
      <c r="F41" s="129"/>
      <c r="G41" s="129"/>
      <c r="H41" s="129"/>
    </row>
    <row r="42" spans="2:8">
      <c r="B42" s="129"/>
      <c r="C42" s="129"/>
      <c r="D42" s="129"/>
      <c r="E42" s="129"/>
      <c r="F42" s="129"/>
      <c r="G42" s="129"/>
      <c r="H42" s="129"/>
    </row>
    <row r="43" spans="2:8">
      <c r="B43" s="129"/>
      <c r="C43" s="129"/>
      <c r="D43" s="129"/>
      <c r="E43" s="129"/>
      <c r="F43" s="129"/>
      <c r="G43" s="129"/>
      <c r="H43" s="129"/>
    </row>
    <row r="44" spans="2:8">
      <c r="B44" s="129"/>
    </row>
  </sheetData>
  <mergeCells count="3">
    <mergeCell ref="A3:A4"/>
    <mergeCell ref="A1:H1"/>
    <mergeCell ref="C3:H3"/>
  </mergeCells>
  <phoneticPr fontId="33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R63"/>
  <sheetViews>
    <sheetView showGridLines="0" zoomScale="90" zoomScaleNormal="90" workbookViewId="0">
      <selection sqref="A1:F1"/>
    </sheetView>
  </sheetViews>
  <sheetFormatPr defaultRowHeight="12.75"/>
  <cols>
    <col min="1" max="1" width="55.28515625" style="100" customWidth="1"/>
    <col min="2" max="2" width="11.28515625" style="100" bestFit="1" customWidth="1"/>
    <col min="3" max="5" width="10.7109375" style="100" customWidth="1"/>
    <col min="6" max="6" width="12.7109375" style="100" customWidth="1"/>
    <col min="7" max="7" width="13" style="100" customWidth="1"/>
    <col min="8" max="13" width="9.140625" style="100"/>
    <col min="14" max="18" width="10.7109375" style="100" customWidth="1"/>
    <col min="19" max="16384" width="9.140625" style="100"/>
  </cols>
  <sheetData>
    <row r="1" spans="1:18" ht="48" customHeight="1">
      <c r="A1" s="176" t="s">
        <v>82</v>
      </c>
      <c r="B1" s="181"/>
      <c r="C1" s="181"/>
      <c r="D1" s="181"/>
      <c r="E1" s="181"/>
      <c r="F1" s="182"/>
    </row>
    <row r="2" spans="1:18" ht="13.5">
      <c r="A2" s="199" t="s">
        <v>11</v>
      </c>
      <c r="B2" s="200"/>
      <c r="C2" s="200"/>
      <c r="D2" s="200"/>
      <c r="E2" s="200"/>
      <c r="F2" s="182"/>
    </row>
    <row r="3" spans="1:18" ht="51" customHeight="1">
      <c r="A3" s="130" t="s">
        <v>106</v>
      </c>
      <c r="B3" s="107" t="s">
        <v>21</v>
      </c>
      <c r="C3" s="107" t="s">
        <v>22</v>
      </c>
      <c r="D3" s="107" t="s">
        <v>15</v>
      </c>
      <c r="E3" s="107" t="s">
        <v>36</v>
      </c>
      <c r="F3" s="29" t="s">
        <v>19</v>
      </c>
    </row>
    <row r="4" spans="1:18" ht="30" customHeight="1">
      <c r="A4" s="56" t="s">
        <v>16</v>
      </c>
      <c r="B4" s="84">
        <v>5424507</v>
      </c>
      <c r="C4" s="84">
        <v>394979</v>
      </c>
      <c r="D4" s="84">
        <v>181471</v>
      </c>
      <c r="E4" s="53">
        <v>0</v>
      </c>
      <c r="F4" s="84">
        <f>SUM(B4:E4)</f>
        <v>6000957</v>
      </c>
      <c r="I4" s="104"/>
      <c r="J4" s="104"/>
      <c r="K4" s="104"/>
      <c r="N4" s="78"/>
      <c r="O4" s="78"/>
      <c r="P4" s="78"/>
      <c r="Q4" s="78"/>
      <c r="R4" s="78"/>
    </row>
    <row r="5" spans="1:18" ht="30" customHeight="1">
      <c r="A5" s="56" t="s">
        <v>17</v>
      </c>
      <c r="B5" s="84">
        <v>1815573</v>
      </c>
      <c r="C5" s="84">
        <v>227485</v>
      </c>
      <c r="D5" s="84">
        <v>106075</v>
      </c>
      <c r="E5" s="53">
        <v>0</v>
      </c>
      <c r="F5" s="84">
        <f t="shared" ref="F5:F13" si="0">SUM(B5:E5)</f>
        <v>2149133</v>
      </c>
      <c r="I5" s="104"/>
      <c r="J5" s="104"/>
      <c r="K5" s="104"/>
      <c r="N5" s="78"/>
      <c r="O5" s="78"/>
      <c r="P5" s="78"/>
      <c r="Q5" s="78"/>
      <c r="R5" s="78"/>
    </row>
    <row r="6" spans="1:18" ht="30" customHeight="1">
      <c r="A6" s="56" t="s">
        <v>55</v>
      </c>
      <c r="B6" s="84">
        <v>4467060</v>
      </c>
      <c r="C6" s="84">
        <v>320065</v>
      </c>
      <c r="D6" s="84">
        <v>160667</v>
      </c>
      <c r="E6" s="84">
        <v>17947</v>
      </c>
      <c r="F6" s="84">
        <f t="shared" si="0"/>
        <v>4965739</v>
      </c>
      <c r="I6" s="104"/>
      <c r="J6" s="104"/>
      <c r="K6" s="104"/>
      <c r="L6" s="104"/>
      <c r="N6" s="78"/>
      <c r="O6" s="78"/>
      <c r="P6" s="78"/>
      <c r="Q6" s="78"/>
      <c r="R6" s="78"/>
    </row>
    <row r="7" spans="1:18" ht="30" customHeight="1">
      <c r="A7" s="56" t="s">
        <v>5</v>
      </c>
      <c r="B7" s="84">
        <v>4099883</v>
      </c>
      <c r="C7" s="84">
        <v>276773</v>
      </c>
      <c r="D7" s="84">
        <v>633996</v>
      </c>
      <c r="E7" s="53">
        <v>0</v>
      </c>
      <c r="F7" s="84">
        <f t="shared" si="0"/>
        <v>5010652</v>
      </c>
      <c r="I7" s="104"/>
      <c r="J7" s="104"/>
      <c r="K7" s="104"/>
      <c r="N7" s="78"/>
      <c r="O7" s="78"/>
      <c r="P7" s="78"/>
      <c r="Q7" s="78"/>
      <c r="R7" s="78"/>
    </row>
    <row r="8" spans="1:18" ht="30" customHeight="1">
      <c r="A8" s="56" t="s">
        <v>59</v>
      </c>
      <c r="B8" s="84">
        <v>2606350</v>
      </c>
      <c r="C8" s="84">
        <v>111217</v>
      </c>
      <c r="D8" s="84">
        <v>220474</v>
      </c>
      <c r="E8" s="53">
        <v>0</v>
      </c>
      <c r="F8" s="84">
        <f t="shared" si="0"/>
        <v>2938041</v>
      </c>
      <c r="I8" s="104"/>
      <c r="J8" s="104"/>
      <c r="K8" s="104"/>
      <c r="N8" s="78"/>
      <c r="O8" s="78"/>
      <c r="P8" s="78"/>
      <c r="Q8" s="78"/>
      <c r="R8" s="78"/>
    </row>
    <row r="9" spans="1:18" ht="30" customHeight="1">
      <c r="A9" s="56" t="s">
        <v>105</v>
      </c>
      <c r="B9" s="84">
        <v>1914724</v>
      </c>
      <c r="C9" s="84">
        <v>160180</v>
      </c>
      <c r="D9" s="84">
        <v>121680</v>
      </c>
      <c r="E9" s="53">
        <v>0</v>
      </c>
      <c r="F9" s="84">
        <f t="shared" si="0"/>
        <v>2196584</v>
      </c>
      <c r="I9" s="104"/>
      <c r="J9" s="104"/>
      <c r="K9" s="104"/>
      <c r="N9" s="78"/>
      <c r="O9" s="78"/>
      <c r="P9" s="78"/>
      <c r="Q9" s="78"/>
      <c r="R9" s="78"/>
    </row>
    <row r="10" spans="1:18" ht="30" customHeight="1">
      <c r="A10" s="58" t="s">
        <v>56</v>
      </c>
      <c r="B10" s="84">
        <v>528825</v>
      </c>
      <c r="C10" s="84">
        <v>44252</v>
      </c>
      <c r="D10" s="84">
        <v>19300</v>
      </c>
      <c r="E10" s="53">
        <v>0</v>
      </c>
      <c r="F10" s="84">
        <f t="shared" si="0"/>
        <v>592377</v>
      </c>
      <c r="I10" s="104"/>
      <c r="J10" s="104"/>
      <c r="K10" s="104"/>
      <c r="N10" s="78"/>
      <c r="O10" s="78"/>
      <c r="P10" s="78"/>
      <c r="Q10" s="78"/>
      <c r="R10" s="78"/>
    </row>
    <row r="11" spans="1:18" ht="30" customHeight="1">
      <c r="A11" s="56" t="s">
        <v>6</v>
      </c>
      <c r="B11" s="84">
        <v>307934</v>
      </c>
      <c r="C11" s="84">
        <v>78852</v>
      </c>
      <c r="D11" s="84">
        <v>15185</v>
      </c>
      <c r="E11" s="53">
        <v>0</v>
      </c>
      <c r="F11" s="84">
        <f t="shared" si="0"/>
        <v>401971</v>
      </c>
      <c r="I11" s="104"/>
      <c r="J11" s="104"/>
      <c r="K11" s="104"/>
      <c r="N11" s="78"/>
      <c r="O11" s="78"/>
      <c r="P11" s="78"/>
      <c r="Q11" s="78"/>
      <c r="R11" s="78"/>
    </row>
    <row r="12" spans="1:18" ht="30" customHeight="1">
      <c r="A12" s="56" t="s">
        <v>35</v>
      </c>
      <c r="B12" s="84">
        <v>218050</v>
      </c>
      <c r="C12" s="84">
        <v>27932</v>
      </c>
      <c r="D12" s="84">
        <v>1013</v>
      </c>
      <c r="E12" s="53">
        <v>0</v>
      </c>
      <c r="F12" s="84">
        <f t="shared" si="0"/>
        <v>246995</v>
      </c>
      <c r="I12" s="104"/>
      <c r="J12" s="104"/>
      <c r="K12" s="104"/>
      <c r="N12" s="78"/>
      <c r="O12" s="78"/>
      <c r="P12" s="78"/>
      <c r="Q12" s="78"/>
      <c r="R12" s="78"/>
    </row>
    <row r="13" spans="1:18" ht="30" customHeight="1">
      <c r="A13" s="56" t="s">
        <v>52</v>
      </c>
      <c r="B13" s="84">
        <v>66298</v>
      </c>
      <c r="C13" s="84">
        <v>12874</v>
      </c>
      <c r="D13" s="84">
        <v>4362</v>
      </c>
      <c r="E13" s="53">
        <v>0</v>
      </c>
      <c r="F13" s="84">
        <f t="shared" si="0"/>
        <v>83534</v>
      </c>
      <c r="I13" s="104"/>
      <c r="J13" s="104"/>
      <c r="K13" s="104"/>
      <c r="N13" s="78"/>
      <c r="O13" s="78"/>
      <c r="P13" s="78"/>
      <c r="Q13" s="78"/>
      <c r="R13" s="78"/>
    </row>
    <row r="14" spans="1:18" ht="30" customHeight="1">
      <c r="A14" s="58" t="s">
        <v>19</v>
      </c>
      <c r="B14" s="84">
        <f>SUM(B4:B13)</f>
        <v>21449204</v>
      </c>
      <c r="C14" s="84">
        <f t="shared" ref="C14:F14" si="1">SUM(C4:C13)</f>
        <v>1654609</v>
      </c>
      <c r="D14" s="84">
        <f t="shared" si="1"/>
        <v>1464223</v>
      </c>
      <c r="E14" s="84">
        <f t="shared" si="1"/>
        <v>17947</v>
      </c>
      <c r="F14" s="84">
        <f t="shared" si="1"/>
        <v>24585983</v>
      </c>
      <c r="I14" s="104"/>
      <c r="J14" s="104"/>
      <c r="K14" s="104"/>
      <c r="N14" s="78"/>
      <c r="O14" s="78"/>
      <c r="P14" s="78"/>
      <c r="Q14" s="78"/>
      <c r="R14" s="78"/>
    </row>
    <row r="15" spans="1:18">
      <c r="J15" s="104"/>
      <c r="K15" s="104"/>
    </row>
    <row r="16" spans="1:18">
      <c r="B16" s="104"/>
      <c r="C16" s="104"/>
      <c r="D16" s="104"/>
      <c r="E16" s="104"/>
      <c r="F16" s="104"/>
    </row>
    <row r="17" spans="2:6">
      <c r="F17" s="104"/>
    </row>
    <row r="23" spans="2:6">
      <c r="B23" s="104"/>
      <c r="C23" s="104"/>
      <c r="D23" s="104"/>
      <c r="E23" s="104"/>
      <c r="F23" s="104"/>
    </row>
    <row r="24" spans="2:6">
      <c r="B24" s="104"/>
      <c r="C24" s="104"/>
      <c r="D24" s="104"/>
      <c r="E24" s="104"/>
      <c r="F24" s="104"/>
    </row>
    <row r="25" spans="2:6">
      <c r="B25" s="104"/>
      <c r="C25" s="104"/>
      <c r="D25" s="104"/>
      <c r="E25" s="104"/>
      <c r="F25" s="104"/>
    </row>
    <row r="26" spans="2:6">
      <c r="B26" s="104"/>
      <c r="C26" s="104"/>
      <c r="D26" s="104"/>
      <c r="E26" s="104"/>
      <c r="F26" s="104"/>
    </row>
    <row r="27" spans="2:6">
      <c r="B27" s="104"/>
      <c r="C27" s="104"/>
      <c r="D27" s="104"/>
      <c r="E27" s="104"/>
      <c r="F27" s="104"/>
    </row>
    <row r="28" spans="2:6">
      <c r="B28" s="104"/>
      <c r="C28" s="104"/>
      <c r="D28" s="104"/>
      <c r="E28" s="104"/>
      <c r="F28" s="104"/>
    </row>
    <row r="29" spans="2:6">
      <c r="B29" s="104"/>
      <c r="C29" s="104"/>
      <c r="D29" s="104"/>
      <c r="E29" s="104"/>
      <c r="F29" s="104"/>
    </row>
    <row r="30" spans="2:6">
      <c r="B30" s="104"/>
      <c r="C30" s="104"/>
      <c r="D30" s="104"/>
      <c r="E30" s="104"/>
      <c r="F30" s="104"/>
    </row>
    <row r="31" spans="2:6">
      <c r="B31" s="104"/>
      <c r="C31" s="104"/>
      <c r="D31" s="104"/>
      <c r="E31" s="104"/>
      <c r="F31" s="104"/>
    </row>
    <row r="32" spans="2:6">
      <c r="B32" s="104"/>
      <c r="C32" s="104"/>
      <c r="D32" s="104"/>
      <c r="E32" s="104"/>
      <c r="F32" s="104"/>
    </row>
    <row r="33" spans="2:6">
      <c r="B33" s="104"/>
      <c r="C33" s="104"/>
      <c r="D33" s="104"/>
      <c r="E33" s="104"/>
      <c r="F33" s="104"/>
    </row>
    <row r="34" spans="2:6">
      <c r="B34" s="104"/>
      <c r="C34" s="104"/>
      <c r="D34" s="104"/>
      <c r="E34" s="104"/>
      <c r="F34" s="104"/>
    </row>
    <row r="35" spans="2:6">
      <c r="B35" s="104"/>
    </row>
    <row r="36" spans="2:6">
      <c r="B36" s="104"/>
    </row>
    <row r="37" spans="2:6">
      <c r="B37" s="104"/>
    </row>
    <row r="38" spans="2:6">
      <c r="B38" s="104"/>
      <c r="C38" s="104"/>
      <c r="D38" s="104"/>
      <c r="E38" s="104"/>
      <c r="F38" s="104"/>
    </row>
    <row r="39" spans="2:6">
      <c r="B39" s="104"/>
      <c r="C39" s="104"/>
      <c r="D39" s="104"/>
      <c r="E39" s="104"/>
      <c r="F39" s="104"/>
    </row>
    <row r="40" spans="2:6">
      <c r="B40" s="104"/>
      <c r="C40" s="104"/>
      <c r="D40" s="104"/>
      <c r="E40" s="104"/>
      <c r="F40" s="104"/>
    </row>
    <row r="41" spans="2:6">
      <c r="B41" s="104"/>
      <c r="C41" s="104"/>
      <c r="D41" s="104"/>
      <c r="E41" s="104"/>
      <c r="F41" s="104"/>
    </row>
    <row r="42" spans="2:6">
      <c r="B42" s="104"/>
      <c r="C42" s="104"/>
      <c r="D42" s="104"/>
      <c r="E42" s="104"/>
      <c r="F42" s="104"/>
    </row>
    <row r="43" spans="2:6">
      <c r="B43" s="104"/>
      <c r="C43" s="104"/>
      <c r="D43" s="104"/>
      <c r="E43" s="104"/>
      <c r="F43" s="104"/>
    </row>
    <row r="44" spans="2:6">
      <c r="B44" s="104"/>
      <c r="C44" s="104"/>
      <c r="D44" s="104"/>
      <c r="E44" s="104"/>
      <c r="F44" s="104"/>
    </row>
    <row r="45" spans="2:6">
      <c r="B45" s="104"/>
      <c r="C45" s="104"/>
      <c r="D45" s="104"/>
      <c r="E45" s="104"/>
      <c r="F45" s="104"/>
    </row>
    <row r="46" spans="2:6">
      <c r="B46" s="104"/>
      <c r="C46" s="104"/>
      <c r="D46" s="104"/>
      <c r="E46" s="104"/>
      <c r="F46" s="104"/>
    </row>
    <row r="47" spans="2:6">
      <c r="B47" s="104"/>
      <c r="C47" s="104"/>
      <c r="D47" s="104"/>
      <c r="E47" s="104"/>
      <c r="F47" s="104"/>
    </row>
    <row r="48" spans="2:6">
      <c r="B48" s="104"/>
      <c r="C48" s="104"/>
      <c r="D48" s="104"/>
      <c r="E48" s="104"/>
      <c r="F48" s="104"/>
    </row>
    <row r="49" spans="2:6">
      <c r="B49" s="78"/>
      <c r="C49" s="78"/>
      <c r="D49" s="78"/>
      <c r="E49" s="78"/>
      <c r="F49" s="78"/>
    </row>
    <row r="51" spans="2:6">
      <c r="B51" s="104"/>
      <c r="C51" s="104"/>
      <c r="D51" s="104"/>
      <c r="E51" s="104"/>
      <c r="F51" s="104"/>
    </row>
    <row r="52" spans="2:6">
      <c r="B52" s="104"/>
      <c r="C52" s="104"/>
      <c r="D52" s="104"/>
      <c r="E52" s="104"/>
      <c r="F52" s="104"/>
    </row>
    <row r="53" spans="2:6">
      <c r="B53" s="104"/>
      <c r="C53" s="104"/>
      <c r="D53" s="104"/>
      <c r="E53" s="104"/>
      <c r="F53" s="104"/>
    </row>
    <row r="54" spans="2:6">
      <c r="B54" s="104"/>
      <c r="C54" s="104"/>
      <c r="D54" s="104"/>
      <c r="E54" s="104"/>
      <c r="F54" s="104"/>
    </row>
    <row r="55" spans="2:6">
      <c r="B55" s="104"/>
      <c r="C55" s="104"/>
      <c r="D55" s="104"/>
      <c r="E55" s="104"/>
      <c r="F55" s="104"/>
    </row>
    <row r="56" spans="2:6">
      <c r="B56" s="104"/>
      <c r="C56" s="104"/>
      <c r="D56" s="104"/>
      <c r="E56" s="104"/>
      <c r="F56" s="104"/>
    </row>
    <row r="57" spans="2:6">
      <c r="B57" s="104"/>
      <c r="C57" s="104"/>
      <c r="D57" s="104"/>
      <c r="E57" s="104"/>
      <c r="F57" s="104"/>
    </row>
    <row r="58" spans="2:6">
      <c r="B58" s="104"/>
      <c r="C58" s="104"/>
      <c r="D58" s="104"/>
      <c r="E58" s="104"/>
      <c r="F58" s="104"/>
    </row>
    <row r="59" spans="2:6">
      <c r="B59" s="104"/>
      <c r="C59" s="104"/>
      <c r="D59" s="104"/>
      <c r="E59" s="104"/>
      <c r="F59" s="104"/>
    </row>
    <row r="60" spans="2:6">
      <c r="B60" s="104"/>
      <c r="C60" s="104"/>
      <c r="D60" s="104"/>
      <c r="E60" s="104"/>
      <c r="F60" s="104"/>
    </row>
    <row r="61" spans="2:6">
      <c r="B61" s="104"/>
      <c r="C61" s="104"/>
      <c r="D61" s="104"/>
      <c r="E61" s="104"/>
      <c r="F61" s="104"/>
    </row>
    <row r="62" spans="2:6">
      <c r="B62" s="104"/>
    </row>
    <row r="63" spans="2:6">
      <c r="B63" s="104"/>
    </row>
  </sheetData>
  <mergeCells count="2">
    <mergeCell ref="A1:F1"/>
    <mergeCell ref="A2:F2"/>
  </mergeCells>
  <phoneticPr fontId="33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K62"/>
  <sheetViews>
    <sheetView showGridLines="0" zoomScale="90" zoomScaleNormal="90" workbookViewId="0">
      <selection sqref="A1:F1"/>
    </sheetView>
  </sheetViews>
  <sheetFormatPr defaultColWidth="9.140625" defaultRowHeight="13.5" customHeight="1"/>
  <cols>
    <col min="1" max="1" width="56.85546875" style="92" bestFit="1" customWidth="1"/>
    <col min="2" max="2" width="10.42578125" style="87" customWidth="1"/>
    <col min="3" max="6" width="10.7109375" style="87" customWidth="1"/>
    <col min="7" max="16384" width="9.140625" style="87"/>
  </cols>
  <sheetData>
    <row r="1" spans="1:11" ht="37.5" customHeight="1">
      <c r="A1" s="176" t="s">
        <v>83</v>
      </c>
      <c r="B1" s="201"/>
      <c r="C1" s="201"/>
      <c r="D1" s="201"/>
      <c r="E1" s="201"/>
      <c r="F1" s="202"/>
    </row>
    <row r="2" spans="1:11" ht="14.25" customHeight="1">
      <c r="A2" s="203" t="s">
        <v>20</v>
      </c>
      <c r="B2" s="200"/>
      <c r="C2" s="200"/>
      <c r="D2" s="200"/>
      <c r="E2" s="200"/>
      <c r="F2" s="182"/>
    </row>
    <row r="3" spans="1:11" ht="57" customHeight="1">
      <c r="A3" s="131" t="s">
        <v>107</v>
      </c>
      <c r="B3" s="107" t="s">
        <v>21</v>
      </c>
      <c r="C3" s="107" t="s">
        <v>22</v>
      </c>
      <c r="D3" s="107" t="s">
        <v>15</v>
      </c>
      <c r="E3" s="107" t="s">
        <v>36</v>
      </c>
      <c r="F3" s="27" t="s">
        <v>19</v>
      </c>
      <c r="H3" s="100"/>
    </row>
    <row r="4" spans="1:11" ht="30" customHeight="1">
      <c r="A4" s="56" t="s">
        <v>16</v>
      </c>
      <c r="B4" s="128">
        <f>'Таблица №2.2-ОФ'!B4/'Таблица №2.2-ОФ'!B$14*100</f>
        <v>25.290015424348617</v>
      </c>
      <c r="C4" s="128">
        <f>'Таблица №2.2-ОФ'!C4/'Таблица №2.2-ОФ'!C$14*100</f>
        <v>23.871440322154662</v>
      </c>
      <c r="D4" s="128">
        <f>'Таблица №2.2-ОФ'!D4/'Таблица №2.2-ОФ'!D$14*100</f>
        <v>12.393672275329646</v>
      </c>
      <c r="E4" s="128">
        <f>'Таблица №2.2-ОФ'!E4/'Таблица №2.2-ОФ'!E$14*100</f>
        <v>0</v>
      </c>
      <c r="F4" s="128">
        <f>'Таблица №2.2-ОФ'!F4/'Таблица №2.2-ОФ'!F$14*100</f>
        <v>24.408041769165788</v>
      </c>
      <c r="H4" s="132"/>
      <c r="I4" s="133"/>
      <c r="J4" s="132"/>
    </row>
    <row r="5" spans="1:11" ht="30" customHeight="1">
      <c r="A5" s="56" t="s">
        <v>17</v>
      </c>
      <c r="B5" s="128">
        <f>'Таблица №2.2-ОФ'!B5/'Таблица №2.2-ОФ'!B$14*100</f>
        <v>8.4645239049430465</v>
      </c>
      <c r="C5" s="128">
        <f>'Таблица №2.2-ОФ'!C5/'Таблица №2.2-ОФ'!C$14*100</f>
        <v>13.748565371033278</v>
      </c>
      <c r="D5" s="128">
        <f>'Таблица №2.2-ОФ'!D5/'Таблица №2.2-ОФ'!D$14*100</f>
        <v>7.244456616239467</v>
      </c>
      <c r="E5" s="128">
        <f>'Таблица №2.2-ОФ'!E5/'Таблица №2.2-ОФ'!E$14*100</f>
        <v>0</v>
      </c>
      <c r="F5" s="128">
        <f>'Таблица №2.2-ОФ'!F5/'Таблица №2.2-ОФ'!F$14*100</f>
        <v>8.7412937688926249</v>
      </c>
      <c r="H5" s="132"/>
      <c r="I5" s="133"/>
      <c r="J5" s="132"/>
    </row>
    <row r="6" spans="1:11" ht="30" customHeight="1">
      <c r="A6" s="56" t="s">
        <v>55</v>
      </c>
      <c r="B6" s="128">
        <f>'Таблица №2.2-ОФ'!B6/'Таблица №2.2-ОФ'!B$14*100</f>
        <v>20.826227397529532</v>
      </c>
      <c r="C6" s="128">
        <f>'Таблица №2.2-ОФ'!C6/'Таблица №2.2-ОФ'!C$14*100</f>
        <v>19.343844980898812</v>
      </c>
      <c r="D6" s="128">
        <f>'Таблица №2.2-ОФ'!D6/'Таблица №2.2-ОФ'!D$14*100</f>
        <v>10.972850446960607</v>
      </c>
      <c r="E6" s="128">
        <f>'Таблица №2.2-ОФ'!E6/'Таблица №2.2-ОФ'!E$14*100</f>
        <v>100</v>
      </c>
      <c r="F6" s="128">
        <f>'Таблица №2.2-ОФ'!F6/'Таблица №2.2-ОФ'!F$14*100</f>
        <v>20.197439329556193</v>
      </c>
      <c r="H6" s="132"/>
      <c r="I6" s="133"/>
      <c r="J6" s="132"/>
      <c r="K6" s="132"/>
    </row>
    <row r="7" spans="1:11" ht="30" customHeight="1">
      <c r="A7" s="56" t="s">
        <v>5</v>
      </c>
      <c r="B7" s="128">
        <f>'Таблица №2.2-ОФ'!B7/'Таблица №2.2-ОФ'!B$14*100</f>
        <v>19.114382985960692</v>
      </c>
      <c r="C7" s="128">
        <f>'Таблица №2.2-ОФ'!C7/'Таблица №2.2-ОФ'!C$14*100</f>
        <v>16.7273960192408</v>
      </c>
      <c r="D7" s="128">
        <f>'Таблица №2.2-ОФ'!D7/'Таблица №2.2-ОФ'!D$14*100</f>
        <v>43.29914227545941</v>
      </c>
      <c r="E7" s="128">
        <f>'Таблица №2.2-ОФ'!E7/'Таблица №2.2-ОФ'!E$14*100</f>
        <v>0</v>
      </c>
      <c r="F7" s="128">
        <f>'Таблица №2.2-ОФ'!F7/'Таблица №2.2-ОФ'!F$14*100</f>
        <v>20.380116589196373</v>
      </c>
      <c r="H7" s="132"/>
      <c r="I7" s="133"/>
      <c r="J7" s="132"/>
    </row>
    <row r="8" spans="1:11" ht="30" customHeight="1">
      <c r="A8" s="56" t="s">
        <v>59</v>
      </c>
      <c r="B8" s="128">
        <f>'Таблица №2.2-ОФ'!B8/'Таблица №2.2-ОФ'!B$14*100</f>
        <v>12.151266778944338</v>
      </c>
      <c r="C8" s="128">
        <f>'Таблица №2.2-ОФ'!C8/'Таблица №2.2-ОФ'!C$14*100</f>
        <v>6.721648437788021</v>
      </c>
      <c r="D8" s="128">
        <f>'Таблица №2.2-ОФ'!D8/'Таблица №2.2-ОФ'!D$14*100</f>
        <v>15.057405873285695</v>
      </c>
      <c r="E8" s="128">
        <f>'Таблица №2.2-ОФ'!E8/'Таблица №2.2-ОФ'!E$14*100</f>
        <v>0</v>
      </c>
      <c r="F8" s="128">
        <f>'Таблица №2.2-ОФ'!F8/'Таблица №2.2-ОФ'!F$14*100</f>
        <v>11.950065205853271</v>
      </c>
      <c r="H8" s="132"/>
      <c r="I8" s="133"/>
      <c r="J8" s="132"/>
    </row>
    <row r="9" spans="1:11" ht="30" customHeight="1">
      <c r="A9" s="56" t="s">
        <v>105</v>
      </c>
      <c r="B9" s="128">
        <f>'Таблица №2.2-ОФ'!B9/'Таблица №2.2-ОФ'!B$14*100</f>
        <v>8.9267834834336988</v>
      </c>
      <c r="C9" s="128">
        <f>'Таблица №2.2-ОФ'!C9/'Таблица №2.2-ОФ'!C$14*100</f>
        <v>9.6808369832389403</v>
      </c>
      <c r="D9" s="128">
        <f>'Таблица №2.2-ОФ'!D9/'Таблица №2.2-ОФ'!D$14*100</f>
        <v>8.3102095787322021</v>
      </c>
      <c r="E9" s="128">
        <f>'Таблица №2.2-ОФ'!E9/'Таблица №2.2-ОФ'!E$14*100</f>
        <v>0</v>
      </c>
      <c r="F9" s="128">
        <f>'Таблица №2.2-ОФ'!F9/'Таблица №2.2-ОФ'!F$14*100</f>
        <v>8.9342939836898125</v>
      </c>
      <c r="H9" s="132"/>
      <c r="I9" s="133"/>
      <c r="J9" s="132"/>
    </row>
    <row r="10" spans="1:11" ht="30" customHeight="1">
      <c r="A10" s="58" t="s">
        <v>56</v>
      </c>
      <c r="B10" s="128">
        <f>'Таблица №2.2-ОФ'!B10/'Таблица №2.2-ОФ'!B$14*100</f>
        <v>2.4654761081110514</v>
      </c>
      <c r="C10" s="128">
        <f>'Таблица №2.2-ОФ'!C10/'Таблица №2.2-ОФ'!C$14*100</f>
        <v>2.6744687113390535</v>
      </c>
      <c r="D10" s="128">
        <f>'Таблица №2.2-ОФ'!D10/'Таблица №2.2-ОФ'!D$14*100</f>
        <v>1.3181052339705086</v>
      </c>
      <c r="E10" s="128">
        <f>'Таблица №2.2-ОФ'!E10/'Таблица №2.2-ОФ'!E$14*100</f>
        <v>0</v>
      </c>
      <c r="F10" s="128">
        <f>'Таблица №2.2-ОФ'!F10/'Таблица №2.2-ОФ'!F$14*100</f>
        <v>2.4094094590401367</v>
      </c>
      <c r="H10" s="132"/>
      <c r="I10" s="133"/>
      <c r="J10" s="132"/>
    </row>
    <row r="11" spans="1:11" ht="30" customHeight="1">
      <c r="A11" s="56" t="s">
        <v>6</v>
      </c>
      <c r="B11" s="128">
        <f>'Таблица №2.2-ОФ'!B11/'Таблица №2.2-ОФ'!B$14*100</f>
        <v>1.4356430196663708</v>
      </c>
      <c r="C11" s="128">
        <f>'Таблица №2.2-ОФ'!C11/'Таблица №2.2-ОФ'!C$14*100</f>
        <v>4.765597189426626</v>
      </c>
      <c r="D11" s="128">
        <f>'Таблица №2.2-ОФ'!D11/'Таблица №2.2-ОФ'!D$14*100</f>
        <v>1.0370688071420815</v>
      </c>
      <c r="E11" s="128">
        <f>'Таблица №2.2-ОФ'!E11/'Таблица №2.2-ОФ'!E$14*100</f>
        <v>0</v>
      </c>
      <c r="F11" s="128">
        <f>'Таблица №2.2-ОФ'!F11/'Таблица №2.2-ОФ'!F$14*100</f>
        <v>1.6349600502042161</v>
      </c>
      <c r="H11" s="132"/>
      <c r="I11" s="133"/>
      <c r="J11" s="132"/>
    </row>
    <row r="12" spans="1:11" ht="30" customHeight="1">
      <c r="A12" s="56" t="s">
        <v>35</v>
      </c>
      <c r="B12" s="128">
        <f>'Таблица №2.2-ОФ'!B12/'Таблица №2.2-ОФ'!B$14*100</f>
        <v>1.0165878416746841</v>
      </c>
      <c r="C12" s="128">
        <f>'Таблица №2.2-ОФ'!C12/'Таблица №2.2-ОФ'!C$14*100</f>
        <v>1.6881329667613316</v>
      </c>
      <c r="D12" s="128">
        <f>'Таблица №2.2-ОФ'!D12/'Таблица №2.2-ОФ'!D$14*100</f>
        <v>6.9183450881457262E-2</v>
      </c>
      <c r="E12" s="128">
        <f>'Таблица №2.2-ОФ'!E12/'Таблица №2.2-ОФ'!E$14*100</f>
        <v>0</v>
      </c>
      <c r="F12" s="128">
        <f>'Таблица №2.2-ОФ'!F12/'Таблица №2.2-ОФ'!F$14*100</f>
        <v>1.0046171430282045</v>
      </c>
      <c r="H12" s="132"/>
      <c r="I12" s="133"/>
      <c r="J12" s="132"/>
    </row>
    <row r="13" spans="1:11" ht="30" customHeight="1">
      <c r="A13" s="56" t="s">
        <v>52</v>
      </c>
      <c r="B13" s="128">
        <f>'Таблица №2.2-ОФ'!B13/'Таблица №2.2-ОФ'!B$14*100</f>
        <v>0.30909305538797616</v>
      </c>
      <c r="C13" s="128">
        <f>'Таблица №2.2-ОФ'!C13/'Таблица №2.2-ОФ'!C$14*100</f>
        <v>0.77806901811847995</v>
      </c>
      <c r="D13" s="128">
        <f>'Таблица №2.2-ОФ'!D13/'Таблица №2.2-ОФ'!D$14*100</f>
        <v>0.29790544199893049</v>
      </c>
      <c r="E13" s="128">
        <f>'Таблица №2.2-ОФ'!E13/'Таблица №2.2-ОФ'!E$14*100</f>
        <v>0</v>
      </c>
      <c r="F13" s="128">
        <f>'Таблица №2.2-ОФ'!F13/'Таблица №2.2-ОФ'!F$14*100</f>
        <v>0.3397627013733801</v>
      </c>
      <c r="H13" s="132"/>
      <c r="I13" s="133"/>
      <c r="J13" s="132"/>
    </row>
    <row r="14" spans="1:11" ht="30" customHeight="1">
      <c r="A14" s="114" t="s">
        <v>19</v>
      </c>
      <c r="B14" s="128">
        <f>SUM(B4:B13)</f>
        <v>99.999999999999986</v>
      </c>
      <c r="C14" s="128">
        <f t="shared" ref="C14:F14" si="0">SUM(C4:C13)</f>
        <v>100.00000000000001</v>
      </c>
      <c r="D14" s="128">
        <f t="shared" si="0"/>
        <v>100</v>
      </c>
      <c r="E14" s="128">
        <f t="shared" si="0"/>
        <v>100</v>
      </c>
      <c r="F14" s="128">
        <f t="shared" si="0"/>
        <v>99.999999999999986</v>
      </c>
      <c r="H14" s="132"/>
      <c r="I14" s="133"/>
      <c r="J14" s="132"/>
    </row>
    <row r="15" spans="1:11" ht="36.75" customHeight="1">
      <c r="A15" s="114" t="s">
        <v>24</v>
      </c>
      <c r="B15" s="128">
        <f>'Таблица №2.2-ОФ'!B14/'Таблица №2.2-ОФ'!$F14*100</f>
        <v>87.241596156639332</v>
      </c>
      <c r="C15" s="128">
        <f>'Таблица №2.2-ОФ'!C14/'Таблица №2.2-ОФ'!$F14*100</f>
        <v>6.7298875135478626</v>
      </c>
      <c r="D15" s="128">
        <f>'Таблица №2.2-ОФ'!D14/'Таблица №2.2-ОФ'!$F14*100</f>
        <v>5.9555194518762988</v>
      </c>
      <c r="E15" s="128">
        <f>'Таблица №2.2-ОФ'!E14/'Таблица №2.2-ОФ'!$F14*100</f>
        <v>7.2996877936505528E-2</v>
      </c>
      <c r="F15" s="128">
        <f>SUM(B15:E15)</f>
        <v>100</v>
      </c>
      <c r="H15" s="132"/>
      <c r="I15" s="133"/>
      <c r="J15" s="132"/>
    </row>
    <row r="20" spans="2:6" ht="13.5" customHeight="1">
      <c r="B20" s="132"/>
      <c r="C20" s="132"/>
      <c r="D20" s="132"/>
      <c r="E20" s="132"/>
      <c r="F20" s="132"/>
    </row>
    <row r="21" spans="2:6" ht="13.5" customHeight="1">
      <c r="B21" s="132"/>
      <c r="C21" s="132"/>
      <c r="D21" s="132"/>
      <c r="E21" s="132"/>
      <c r="F21" s="132"/>
    </row>
    <row r="22" spans="2:6" ht="13.5" customHeight="1">
      <c r="B22" s="132"/>
      <c r="C22" s="132"/>
      <c r="D22" s="132"/>
      <c r="E22" s="132"/>
      <c r="F22" s="132"/>
    </row>
    <row r="23" spans="2:6" ht="13.5" customHeight="1">
      <c r="B23" s="132"/>
      <c r="C23" s="132"/>
      <c r="D23" s="132"/>
      <c r="E23" s="132"/>
      <c r="F23" s="132"/>
    </row>
    <row r="24" spans="2:6" ht="13.5" customHeight="1">
      <c r="B24" s="132"/>
      <c r="C24" s="132"/>
      <c r="D24" s="132"/>
      <c r="E24" s="132"/>
      <c r="F24" s="132"/>
    </row>
    <row r="25" spans="2:6" ht="13.5" customHeight="1">
      <c r="B25" s="132"/>
      <c r="C25" s="132"/>
      <c r="D25" s="132"/>
      <c r="E25" s="132"/>
      <c r="F25" s="132"/>
    </row>
    <row r="26" spans="2:6" ht="13.5" customHeight="1">
      <c r="B26" s="132"/>
      <c r="C26" s="132"/>
      <c r="D26" s="132"/>
      <c r="E26" s="132"/>
      <c r="F26" s="132"/>
    </row>
    <row r="27" spans="2:6" ht="13.5" customHeight="1">
      <c r="B27" s="132"/>
      <c r="C27" s="132"/>
      <c r="D27" s="132"/>
      <c r="E27" s="132"/>
      <c r="F27" s="132"/>
    </row>
    <row r="28" spans="2:6" ht="13.5" customHeight="1">
      <c r="B28" s="132"/>
      <c r="C28" s="132"/>
      <c r="D28" s="132"/>
      <c r="E28" s="132"/>
      <c r="F28" s="132"/>
    </row>
    <row r="29" spans="2:6" ht="13.5" customHeight="1">
      <c r="B29" s="132"/>
      <c r="C29" s="132"/>
      <c r="D29" s="132"/>
      <c r="E29" s="132"/>
      <c r="F29" s="132"/>
    </row>
    <row r="30" spans="2:6" ht="13.5" customHeight="1">
      <c r="B30" s="132"/>
      <c r="C30" s="132"/>
      <c r="D30" s="132"/>
      <c r="E30" s="132"/>
      <c r="F30" s="132"/>
    </row>
    <row r="31" spans="2:6" ht="13.5" customHeight="1">
      <c r="B31" s="132"/>
      <c r="C31" s="132"/>
      <c r="D31" s="132"/>
      <c r="E31" s="132"/>
      <c r="F31" s="132"/>
    </row>
    <row r="32" spans="2:6" ht="13.5" customHeight="1">
      <c r="B32" s="132"/>
    </row>
    <row r="34" spans="2:6" ht="13.5" customHeight="1">
      <c r="B34" s="132"/>
      <c r="C34" s="132"/>
      <c r="D34" s="132"/>
      <c r="E34" s="132"/>
      <c r="F34" s="132"/>
    </row>
    <row r="35" spans="2:6" ht="13.5" customHeight="1">
      <c r="B35" s="132"/>
      <c r="C35" s="132"/>
      <c r="D35" s="132"/>
      <c r="E35" s="132"/>
      <c r="F35" s="132"/>
    </row>
    <row r="36" spans="2:6" ht="13.5" customHeight="1">
      <c r="B36" s="132"/>
      <c r="C36" s="132"/>
      <c r="D36" s="132"/>
      <c r="E36" s="132"/>
      <c r="F36" s="132"/>
    </row>
    <row r="37" spans="2:6" ht="13.5" customHeight="1">
      <c r="B37" s="132"/>
      <c r="C37" s="132"/>
      <c r="D37" s="132"/>
      <c r="E37" s="132"/>
      <c r="F37" s="132"/>
    </row>
    <row r="38" spans="2:6" ht="13.5" customHeight="1">
      <c r="B38" s="132"/>
      <c r="C38" s="132"/>
      <c r="D38" s="132"/>
      <c r="E38" s="132"/>
      <c r="F38" s="132"/>
    </row>
    <row r="39" spans="2:6" ht="13.5" customHeight="1">
      <c r="B39" s="132"/>
      <c r="C39" s="132"/>
      <c r="D39" s="132"/>
      <c r="E39" s="132"/>
      <c r="F39" s="132"/>
    </row>
    <row r="40" spans="2:6" ht="13.5" customHeight="1">
      <c r="B40" s="132"/>
      <c r="C40" s="132"/>
      <c r="D40" s="132"/>
      <c r="E40" s="132"/>
      <c r="F40" s="132"/>
    </row>
    <row r="41" spans="2:6" ht="13.5" customHeight="1">
      <c r="B41" s="132"/>
      <c r="C41" s="132"/>
      <c r="D41" s="132"/>
      <c r="E41" s="132"/>
      <c r="F41" s="132"/>
    </row>
    <row r="42" spans="2:6" ht="13.5" customHeight="1">
      <c r="B42" s="132"/>
      <c r="C42" s="132"/>
      <c r="D42" s="132"/>
      <c r="E42" s="132"/>
      <c r="F42" s="132"/>
    </row>
    <row r="43" spans="2:6" ht="13.5" customHeight="1">
      <c r="B43" s="132"/>
      <c r="C43" s="132"/>
      <c r="D43" s="132"/>
      <c r="E43" s="132"/>
      <c r="F43" s="132"/>
    </row>
    <row r="44" spans="2:6" ht="13.5" customHeight="1">
      <c r="B44" s="132"/>
      <c r="C44" s="132"/>
      <c r="D44" s="132"/>
      <c r="E44" s="132"/>
      <c r="F44" s="132"/>
    </row>
    <row r="45" spans="2:6" ht="13.5" customHeight="1">
      <c r="B45" s="132"/>
      <c r="C45" s="132"/>
      <c r="D45" s="132"/>
      <c r="E45" s="132"/>
      <c r="F45" s="132"/>
    </row>
    <row r="46" spans="2:6" ht="13.5" customHeight="1">
      <c r="B46" s="132"/>
      <c r="C46" s="132"/>
      <c r="D46" s="132"/>
      <c r="E46" s="132"/>
      <c r="F46" s="132"/>
    </row>
    <row r="47" spans="2:6" ht="13.5" customHeight="1">
      <c r="B47" s="132"/>
      <c r="C47" s="132"/>
      <c r="D47" s="132"/>
      <c r="E47" s="132"/>
      <c r="F47" s="132"/>
    </row>
    <row r="48" spans="2:6" ht="13.5" customHeight="1">
      <c r="B48" s="132"/>
      <c r="C48" s="132"/>
      <c r="D48" s="132"/>
      <c r="E48" s="132"/>
      <c r="F48" s="132"/>
    </row>
    <row r="50" spans="2:6" ht="13.5" customHeight="1">
      <c r="B50" s="132"/>
      <c r="C50" s="132"/>
      <c r="D50" s="132"/>
      <c r="E50" s="132"/>
      <c r="F50" s="132"/>
    </row>
    <row r="51" spans="2:6" ht="13.5" customHeight="1">
      <c r="B51" s="132"/>
      <c r="C51" s="132"/>
      <c r="D51" s="132"/>
      <c r="E51" s="132"/>
      <c r="F51" s="132"/>
    </row>
    <row r="52" spans="2:6" ht="13.5" customHeight="1">
      <c r="B52" s="132"/>
      <c r="C52" s="132"/>
      <c r="D52" s="132"/>
      <c r="E52" s="132"/>
      <c r="F52" s="132"/>
    </row>
    <row r="53" spans="2:6" ht="13.5" customHeight="1">
      <c r="B53" s="132"/>
      <c r="C53" s="132"/>
      <c r="D53" s="132"/>
      <c r="E53" s="132"/>
      <c r="F53" s="132"/>
    </row>
    <row r="54" spans="2:6" ht="13.5" customHeight="1">
      <c r="B54" s="132"/>
      <c r="C54" s="132"/>
      <c r="D54" s="132"/>
      <c r="E54" s="132"/>
      <c r="F54" s="132"/>
    </row>
    <row r="55" spans="2:6" ht="13.5" customHeight="1">
      <c r="B55" s="132"/>
      <c r="C55" s="132"/>
      <c r="D55" s="132"/>
      <c r="E55" s="132"/>
      <c r="F55" s="132"/>
    </row>
    <row r="56" spans="2:6" ht="13.5" customHeight="1">
      <c r="B56" s="132"/>
      <c r="C56" s="132"/>
      <c r="D56" s="132"/>
      <c r="E56" s="132"/>
      <c r="F56" s="132"/>
    </row>
    <row r="57" spans="2:6" ht="13.5" customHeight="1">
      <c r="B57" s="132"/>
      <c r="C57" s="132"/>
      <c r="D57" s="132"/>
      <c r="E57" s="132"/>
      <c r="F57" s="132"/>
    </row>
    <row r="58" spans="2:6" ht="13.5" customHeight="1">
      <c r="B58" s="132"/>
      <c r="C58" s="132"/>
      <c r="D58" s="132"/>
      <c r="E58" s="132"/>
      <c r="F58" s="132"/>
    </row>
    <row r="59" spans="2:6" ht="13.5" customHeight="1">
      <c r="B59" s="132"/>
      <c r="C59" s="132"/>
      <c r="D59" s="132"/>
      <c r="E59" s="132"/>
      <c r="F59" s="132"/>
    </row>
    <row r="60" spans="2:6" ht="13.5" customHeight="1">
      <c r="B60" s="132"/>
      <c r="C60" s="132"/>
      <c r="D60" s="132"/>
      <c r="E60" s="132"/>
      <c r="F60" s="132"/>
    </row>
    <row r="61" spans="2:6" ht="13.5" customHeight="1">
      <c r="B61" s="132"/>
      <c r="C61" s="132"/>
      <c r="D61" s="132"/>
      <c r="E61" s="132"/>
      <c r="F61" s="132"/>
    </row>
    <row r="62" spans="2:6" ht="13.5" customHeight="1">
      <c r="B62" s="132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scale="98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T63"/>
  <sheetViews>
    <sheetView showGridLines="0" zoomScale="90" zoomScaleNormal="90" workbookViewId="0">
      <selection sqref="A1:Q1"/>
    </sheetView>
  </sheetViews>
  <sheetFormatPr defaultColWidth="9.140625" defaultRowHeight="12.75"/>
  <cols>
    <col min="1" max="1" width="51.140625" style="79" customWidth="1"/>
    <col min="2" max="17" width="12.85546875" style="79" customWidth="1"/>
    <col min="18" max="18" width="10.28515625" style="79" customWidth="1"/>
    <col min="19" max="16384" width="9.140625" style="79"/>
  </cols>
  <sheetData>
    <row r="1" spans="1:20" ht="40.5" customHeight="1">
      <c r="A1" s="148" t="s">
        <v>66</v>
      </c>
      <c r="B1" s="148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50"/>
    </row>
    <row r="2" spans="1:20" ht="22.5" customHeight="1">
      <c r="A2" s="137" t="s">
        <v>11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</row>
    <row r="3" spans="1:20" ht="33" customHeight="1">
      <c r="A3" s="146" t="s">
        <v>90</v>
      </c>
      <c r="B3" s="136" t="s">
        <v>12</v>
      </c>
      <c r="C3" s="136"/>
      <c r="D3" s="136" t="s">
        <v>13</v>
      </c>
      <c r="E3" s="136"/>
      <c r="F3" s="136" t="s">
        <v>14</v>
      </c>
      <c r="G3" s="136"/>
      <c r="H3" s="136" t="s">
        <v>15</v>
      </c>
      <c r="I3" s="136"/>
      <c r="J3" s="142" t="s">
        <v>36</v>
      </c>
      <c r="K3" s="143"/>
      <c r="L3" s="142" t="s">
        <v>63</v>
      </c>
      <c r="M3" s="143"/>
      <c r="N3" s="142" t="s">
        <v>64</v>
      </c>
      <c r="O3" s="143"/>
      <c r="P3" s="136" t="s">
        <v>67</v>
      </c>
      <c r="Q3" s="136"/>
    </row>
    <row r="4" spans="1:20" ht="29.25" customHeight="1">
      <c r="A4" s="152"/>
      <c r="B4" s="51" t="s">
        <v>77</v>
      </c>
      <c r="C4" s="51" t="s">
        <v>78</v>
      </c>
      <c r="D4" s="51" t="s">
        <v>77</v>
      </c>
      <c r="E4" s="51" t="s">
        <v>78</v>
      </c>
      <c r="F4" s="51" t="s">
        <v>77</v>
      </c>
      <c r="G4" s="51" t="s">
        <v>78</v>
      </c>
      <c r="H4" s="51" t="s">
        <v>77</v>
      </c>
      <c r="I4" s="51" t="s">
        <v>78</v>
      </c>
      <c r="J4" s="51" t="s">
        <v>77</v>
      </c>
      <c r="K4" s="51" t="s">
        <v>78</v>
      </c>
      <c r="L4" s="51" t="s">
        <v>77</v>
      </c>
      <c r="M4" s="51" t="s">
        <v>78</v>
      </c>
      <c r="N4" s="51" t="s">
        <v>77</v>
      </c>
      <c r="O4" s="51" t="s">
        <v>78</v>
      </c>
      <c r="P4" s="51" t="s">
        <v>77</v>
      </c>
      <c r="Q4" s="51" t="s">
        <v>78</v>
      </c>
    </row>
    <row r="5" spans="1:20" ht="35.1" customHeight="1">
      <c r="A5" s="49" t="s">
        <v>16</v>
      </c>
      <c r="B5" s="36">
        <v>139688</v>
      </c>
      <c r="C5" s="36">
        <v>138052</v>
      </c>
      <c r="D5" s="36">
        <v>5101241</v>
      </c>
      <c r="E5" s="36">
        <v>5446917</v>
      </c>
      <c r="F5" s="36">
        <v>373301</v>
      </c>
      <c r="G5" s="36">
        <v>397522</v>
      </c>
      <c r="H5" s="36">
        <v>176930</v>
      </c>
      <c r="I5" s="36">
        <v>181681</v>
      </c>
      <c r="J5" s="36">
        <v>0</v>
      </c>
      <c r="K5" s="36"/>
      <c r="L5" s="36">
        <v>12378</v>
      </c>
      <c r="M5" s="36">
        <v>15974</v>
      </c>
      <c r="N5" s="36">
        <v>29216</v>
      </c>
      <c r="O5" s="36">
        <v>30044</v>
      </c>
      <c r="P5" s="36">
        <v>5693066</v>
      </c>
      <c r="Q5" s="36">
        <v>6072138</v>
      </c>
      <c r="R5" s="80"/>
      <c r="S5" s="81"/>
      <c r="T5" s="81"/>
    </row>
    <row r="6" spans="1:20" ht="35.1" customHeight="1">
      <c r="A6" s="49" t="s">
        <v>17</v>
      </c>
      <c r="B6" s="36">
        <v>104486</v>
      </c>
      <c r="C6" s="36">
        <v>110442</v>
      </c>
      <c r="D6" s="36">
        <v>1771585</v>
      </c>
      <c r="E6" s="36">
        <v>1844331</v>
      </c>
      <c r="F6" s="36">
        <v>223541</v>
      </c>
      <c r="G6" s="36">
        <v>228978</v>
      </c>
      <c r="H6" s="36">
        <v>104961</v>
      </c>
      <c r="I6" s="36">
        <v>106127</v>
      </c>
      <c r="J6" s="36">
        <v>0</v>
      </c>
      <c r="K6" s="36"/>
      <c r="L6" s="36">
        <v>5167</v>
      </c>
      <c r="M6" s="36">
        <v>6907</v>
      </c>
      <c r="N6" s="36">
        <v>7486</v>
      </c>
      <c r="O6" s="36">
        <v>6763</v>
      </c>
      <c r="P6" s="36">
        <v>2112740</v>
      </c>
      <c r="Q6" s="36">
        <v>2193106</v>
      </c>
      <c r="R6" s="80"/>
      <c r="S6" s="81"/>
      <c r="T6" s="81"/>
    </row>
    <row r="7" spans="1:20" ht="35.1" customHeight="1">
      <c r="A7" s="49" t="s">
        <v>54</v>
      </c>
      <c r="B7" s="36">
        <v>98849</v>
      </c>
      <c r="C7" s="36">
        <v>96607</v>
      </c>
      <c r="D7" s="36">
        <v>4170307</v>
      </c>
      <c r="E7" s="36">
        <v>4485020</v>
      </c>
      <c r="F7" s="36">
        <v>307823</v>
      </c>
      <c r="G7" s="36">
        <v>322592</v>
      </c>
      <c r="H7" s="36">
        <v>158272</v>
      </c>
      <c r="I7" s="36">
        <v>160866</v>
      </c>
      <c r="J7" s="36">
        <v>17544</v>
      </c>
      <c r="K7" s="36">
        <v>17970</v>
      </c>
      <c r="L7" s="36">
        <v>8767</v>
      </c>
      <c r="M7" s="36">
        <v>12515</v>
      </c>
      <c r="N7" s="36">
        <v>18698</v>
      </c>
      <c r="O7" s="36">
        <v>20991</v>
      </c>
      <c r="P7" s="36">
        <v>4681411</v>
      </c>
      <c r="Q7" s="36">
        <v>5019954</v>
      </c>
      <c r="R7" s="80"/>
      <c r="S7" s="81"/>
      <c r="T7" s="81"/>
    </row>
    <row r="8" spans="1:20" ht="35.1" customHeight="1">
      <c r="A8" s="49" t="s">
        <v>5</v>
      </c>
      <c r="B8" s="36">
        <v>95815</v>
      </c>
      <c r="C8" s="36">
        <v>86609</v>
      </c>
      <c r="D8" s="36">
        <v>3851148</v>
      </c>
      <c r="E8" s="36">
        <v>4124798</v>
      </c>
      <c r="F8" s="36">
        <v>261703</v>
      </c>
      <c r="G8" s="36">
        <v>279605</v>
      </c>
      <c r="H8" s="36">
        <v>619172</v>
      </c>
      <c r="I8" s="36">
        <v>635901</v>
      </c>
      <c r="J8" s="36">
        <v>0</v>
      </c>
      <c r="K8" s="36"/>
      <c r="L8" s="36">
        <v>10186</v>
      </c>
      <c r="M8" s="36">
        <v>12729</v>
      </c>
      <c r="N8" s="36">
        <v>13924</v>
      </c>
      <c r="O8" s="36">
        <v>13451</v>
      </c>
      <c r="P8" s="36">
        <v>4756133</v>
      </c>
      <c r="Q8" s="36">
        <v>5066484</v>
      </c>
      <c r="R8" s="80"/>
      <c r="S8" s="81"/>
      <c r="T8" s="81"/>
    </row>
    <row r="9" spans="1:20" ht="35.1" customHeight="1">
      <c r="A9" s="49" t="s">
        <v>53</v>
      </c>
      <c r="B9" s="36">
        <v>53830</v>
      </c>
      <c r="C9" s="36">
        <v>58483</v>
      </c>
      <c r="D9" s="36">
        <v>2308843</v>
      </c>
      <c r="E9" s="36">
        <v>2612439</v>
      </c>
      <c r="F9" s="36">
        <v>103715</v>
      </c>
      <c r="G9" s="36">
        <v>111487</v>
      </c>
      <c r="H9" s="36">
        <v>209080</v>
      </c>
      <c r="I9" s="36">
        <v>221012</v>
      </c>
      <c r="J9" s="36">
        <v>0</v>
      </c>
      <c r="K9" s="36"/>
      <c r="L9" s="36">
        <v>5583</v>
      </c>
      <c r="M9" s="36">
        <v>7202</v>
      </c>
      <c r="N9" s="36">
        <v>5322</v>
      </c>
      <c r="O9" s="36">
        <v>5282</v>
      </c>
      <c r="P9" s="36">
        <v>2632543</v>
      </c>
      <c r="Q9" s="36">
        <v>2957422</v>
      </c>
      <c r="R9" s="80"/>
      <c r="S9" s="81"/>
      <c r="T9" s="81"/>
    </row>
    <row r="10" spans="1:20" ht="35.1" customHeight="1">
      <c r="A10" s="49" t="s">
        <v>97</v>
      </c>
      <c r="B10" s="36">
        <v>78401</v>
      </c>
      <c r="C10" s="36">
        <v>80459</v>
      </c>
      <c r="D10" s="36">
        <v>1789956</v>
      </c>
      <c r="E10" s="36">
        <v>1923023</v>
      </c>
      <c r="F10" s="36">
        <v>152939</v>
      </c>
      <c r="G10" s="36">
        <v>160988</v>
      </c>
      <c r="H10" s="36">
        <v>117999</v>
      </c>
      <c r="I10" s="36">
        <v>121808</v>
      </c>
      <c r="J10" s="36">
        <v>0</v>
      </c>
      <c r="K10" s="36"/>
      <c r="L10" s="36">
        <v>5512</v>
      </c>
      <c r="M10" s="36">
        <v>7105</v>
      </c>
      <c r="N10" s="36">
        <v>6171</v>
      </c>
      <c r="O10" s="36">
        <v>5914</v>
      </c>
      <c r="P10" s="36">
        <v>2072577</v>
      </c>
      <c r="Q10" s="36">
        <v>2218838</v>
      </c>
      <c r="R10" s="80"/>
      <c r="S10" s="81"/>
      <c r="T10" s="81"/>
    </row>
    <row r="11" spans="1:20" ht="35.1" customHeight="1">
      <c r="A11" s="50" t="s">
        <v>56</v>
      </c>
      <c r="B11" s="36">
        <v>17777</v>
      </c>
      <c r="C11" s="36">
        <v>19102</v>
      </c>
      <c r="D11" s="36">
        <v>500562</v>
      </c>
      <c r="E11" s="36">
        <v>530248</v>
      </c>
      <c r="F11" s="36">
        <v>41009</v>
      </c>
      <c r="G11" s="36">
        <v>44550</v>
      </c>
      <c r="H11" s="36">
        <v>17281</v>
      </c>
      <c r="I11" s="36">
        <v>19334</v>
      </c>
      <c r="J11" s="36">
        <v>0</v>
      </c>
      <c r="K11" s="36"/>
      <c r="L11" s="36">
        <v>167</v>
      </c>
      <c r="M11" s="36">
        <v>223</v>
      </c>
      <c r="N11" s="36">
        <v>381</v>
      </c>
      <c r="O11" s="36">
        <v>450</v>
      </c>
      <c r="P11" s="36">
        <v>559400</v>
      </c>
      <c r="Q11" s="36">
        <v>594805</v>
      </c>
      <c r="R11" s="80"/>
      <c r="S11" s="81"/>
      <c r="T11" s="81"/>
    </row>
    <row r="12" spans="1:20" ht="35.1" customHeight="1">
      <c r="A12" s="49" t="s">
        <v>6</v>
      </c>
      <c r="B12" s="36">
        <v>11930</v>
      </c>
      <c r="C12" s="36">
        <v>12322</v>
      </c>
      <c r="D12" s="36">
        <v>279601</v>
      </c>
      <c r="E12" s="36">
        <v>308785</v>
      </c>
      <c r="F12" s="36">
        <v>72853</v>
      </c>
      <c r="G12" s="36">
        <v>79299</v>
      </c>
      <c r="H12" s="36">
        <v>14162</v>
      </c>
      <c r="I12" s="36">
        <v>15240</v>
      </c>
      <c r="J12" s="36">
        <v>0</v>
      </c>
      <c r="K12" s="36"/>
      <c r="L12" s="36">
        <v>115</v>
      </c>
      <c r="M12" s="36">
        <v>213</v>
      </c>
      <c r="N12" s="36">
        <v>402</v>
      </c>
      <c r="O12" s="36">
        <v>481</v>
      </c>
      <c r="P12" s="36">
        <v>367133</v>
      </c>
      <c r="Q12" s="36">
        <v>404018</v>
      </c>
      <c r="R12" s="80"/>
      <c r="S12" s="81"/>
      <c r="T12" s="81"/>
    </row>
    <row r="13" spans="1:20" ht="35.1" customHeight="1">
      <c r="A13" s="49" t="s">
        <v>35</v>
      </c>
      <c r="B13" s="36">
        <v>11129</v>
      </c>
      <c r="C13" s="36">
        <v>11592</v>
      </c>
      <c r="D13" s="36">
        <v>201448</v>
      </c>
      <c r="E13" s="36">
        <v>218575</v>
      </c>
      <c r="F13" s="36">
        <v>24935</v>
      </c>
      <c r="G13" s="36">
        <v>28013</v>
      </c>
      <c r="H13" s="36">
        <v>989</v>
      </c>
      <c r="I13" s="36">
        <v>1014</v>
      </c>
      <c r="J13" s="36">
        <v>0</v>
      </c>
      <c r="K13" s="36"/>
      <c r="L13" s="36">
        <v>111</v>
      </c>
      <c r="M13" s="36">
        <v>170</v>
      </c>
      <c r="N13" s="36">
        <v>305</v>
      </c>
      <c r="O13" s="36">
        <v>324</v>
      </c>
      <c r="P13" s="36">
        <v>227788</v>
      </c>
      <c r="Q13" s="36">
        <v>248096</v>
      </c>
      <c r="R13" s="80"/>
      <c r="S13" s="81"/>
      <c r="T13" s="81"/>
    </row>
    <row r="14" spans="1:20" ht="35.1" customHeight="1">
      <c r="A14" s="49" t="s">
        <v>52</v>
      </c>
      <c r="B14" s="36">
        <v>9507</v>
      </c>
      <c r="C14" s="36">
        <v>9322</v>
      </c>
      <c r="D14" s="36">
        <v>41158</v>
      </c>
      <c r="E14" s="36">
        <v>66543</v>
      </c>
      <c r="F14" s="36">
        <v>10458</v>
      </c>
      <c r="G14" s="36">
        <v>13001</v>
      </c>
      <c r="H14" s="36">
        <v>3079</v>
      </c>
      <c r="I14" s="36">
        <v>4383</v>
      </c>
      <c r="J14" s="36">
        <v>0</v>
      </c>
      <c r="K14" s="36"/>
      <c r="L14" s="36">
        <v>20</v>
      </c>
      <c r="M14" s="36">
        <v>19</v>
      </c>
      <c r="N14" s="36">
        <v>0</v>
      </c>
      <c r="O14" s="36">
        <v>50</v>
      </c>
      <c r="P14" s="36">
        <v>54715</v>
      </c>
      <c r="Q14" s="36">
        <v>83996</v>
      </c>
      <c r="R14" s="80"/>
      <c r="S14" s="81"/>
      <c r="T14" s="81"/>
    </row>
    <row r="15" spans="1:20" ht="35.1" customHeight="1">
      <c r="A15" s="49" t="s">
        <v>19</v>
      </c>
      <c r="B15" s="36">
        <v>621412</v>
      </c>
      <c r="C15" s="36">
        <v>622990</v>
      </c>
      <c r="D15" s="36">
        <v>20015849</v>
      </c>
      <c r="E15" s="36">
        <v>21560679</v>
      </c>
      <c r="F15" s="36">
        <v>1572277</v>
      </c>
      <c r="G15" s="36">
        <v>1666035</v>
      </c>
      <c r="H15" s="36">
        <v>1421925</v>
      </c>
      <c r="I15" s="36">
        <v>1467366</v>
      </c>
      <c r="J15" s="36">
        <v>17544</v>
      </c>
      <c r="K15" s="36">
        <v>17970</v>
      </c>
      <c r="L15" s="36">
        <v>48006</v>
      </c>
      <c r="M15" s="36">
        <v>63057</v>
      </c>
      <c r="N15" s="36">
        <v>81905</v>
      </c>
      <c r="O15" s="36">
        <v>83750</v>
      </c>
      <c r="P15" s="36">
        <v>23157506</v>
      </c>
      <c r="Q15" s="36">
        <v>24858857</v>
      </c>
      <c r="S15" s="81"/>
      <c r="T15" s="81"/>
    </row>
    <row r="16" spans="1:20">
      <c r="B16" s="81"/>
    </row>
    <row r="17" spans="2:17"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</row>
    <row r="18" spans="2:17">
      <c r="B18" s="81"/>
      <c r="C18" s="81"/>
      <c r="D18" s="81"/>
      <c r="E18" s="81"/>
      <c r="F18" s="81"/>
      <c r="G18" s="81"/>
      <c r="H18" s="81"/>
      <c r="I18" s="81"/>
      <c r="K18" s="81"/>
      <c r="L18" s="81"/>
      <c r="M18" s="81"/>
      <c r="N18" s="81"/>
      <c r="O18" s="81"/>
      <c r="P18" s="81"/>
      <c r="Q18" s="81"/>
    </row>
    <row r="19" spans="2:17">
      <c r="B19" s="81"/>
      <c r="C19" s="81"/>
      <c r="D19" s="81"/>
      <c r="E19" s="81"/>
      <c r="F19" s="81"/>
      <c r="G19" s="81"/>
      <c r="H19" s="81"/>
      <c r="I19" s="81"/>
      <c r="K19" s="81"/>
      <c r="L19" s="81"/>
      <c r="M19" s="81"/>
      <c r="N19" s="81"/>
      <c r="O19" s="81"/>
      <c r="P19" s="81"/>
      <c r="Q19" s="81"/>
    </row>
    <row r="20" spans="2:17"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</row>
    <row r="21" spans="2:17">
      <c r="B21" s="81"/>
      <c r="C21" s="81"/>
      <c r="D21" s="81"/>
      <c r="E21" s="81"/>
      <c r="F21" s="81"/>
      <c r="G21" s="81"/>
      <c r="H21" s="81"/>
      <c r="I21" s="81"/>
      <c r="K21" s="81"/>
      <c r="L21" s="81"/>
      <c r="M21" s="81"/>
      <c r="N21" s="81"/>
      <c r="O21" s="81"/>
      <c r="P21" s="81"/>
      <c r="Q21" s="81"/>
    </row>
    <row r="22" spans="2:17">
      <c r="B22" s="81"/>
      <c r="C22" s="81"/>
      <c r="D22" s="81"/>
      <c r="E22" s="81"/>
      <c r="F22" s="81"/>
      <c r="G22" s="81"/>
      <c r="H22" s="81"/>
      <c r="I22" s="81"/>
      <c r="K22" s="81"/>
      <c r="L22" s="81"/>
      <c r="M22" s="81"/>
      <c r="N22" s="81"/>
      <c r="O22" s="81"/>
      <c r="P22" s="81"/>
      <c r="Q22" s="81"/>
    </row>
    <row r="23" spans="2:17">
      <c r="B23" s="81"/>
      <c r="C23" s="81"/>
      <c r="D23" s="81"/>
      <c r="E23" s="81"/>
      <c r="F23" s="81"/>
      <c r="G23" s="81"/>
      <c r="H23" s="81"/>
      <c r="I23" s="81"/>
      <c r="K23" s="81"/>
      <c r="L23" s="81"/>
      <c r="M23" s="81"/>
      <c r="N23" s="81"/>
      <c r="O23" s="81"/>
      <c r="P23" s="81"/>
      <c r="Q23" s="81"/>
    </row>
    <row r="24" spans="2:17">
      <c r="B24" s="81"/>
      <c r="C24" s="81"/>
      <c r="D24" s="81"/>
      <c r="E24" s="81"/>
      <c r="F24" s="81"/>
      <c r="G24" s="81"/>
      <c r="H24" s="81"/>
      <c r="I24" s="81"/>
      <c r="K24" s="81"/>
      <c r="L24" s="81"/>
      <c r="M24" s="81"/>
      <c r="N24" s="81"/>
      <c r="O24" s="81"/>
      <c r="P24" s="81"/>
      <c r="Q24" s="81"/>
    </row>
    <row r="25" spans="2:17">
      <c r="B25" s="81"/>
      <c r="C25" s="81"/>
      <c r="D25" s="81"/>
      <c r="E25" s="81"/>
      <c r="F25" s="81"/>
      <c r="G25" s="81"/>
      <c r="H25" s="81"/>
      <c r="I25" s="81"/>
      <c r="K25" s="81"/>
      <c r="L25" s="81"/>
      <c r="M25" s="81"/>
      <c r="N25" s="81"/>
      <c r="O25" s="81"/>
      <c r="P25" s="81"/>
      <c r="Q25" s="81"/>
    </row>
    <row r="26" spans="2:17">
      <c r="B26" s="81"/>
      <c r="C26" s="81"/>
      <c r="D26" s="81"/>
      <c r="E26" s="81"/>
      <c r="F26" s="81"/>
      <c r="G26" s="81"/>
      <c r="H26" s="81"/>
      <c r="I26" s="81"/>
      <c r="K26" s="81"/>
      <c r="L26" s="81"/>
      <c r="M26" s="81"/>
      <c r="N26" s="81"/>
      <c r="O26" s="81"/>
      <c r="P26" s="81"/>
      <c r="Q26" s="81"/>
    </row>
    <row r="27" spans="2:17">
      <c r="B27" s="81"/>
      <c r="C27" s="81"/>
      <c r="D27" s="81"/>
      <c r="E27" s="81"/>
      <c r="F27" s="81"/>
      <c r="G27" s="81"/>
      <c r="H27" s="81"/>
      <c r="I27" s="81"/>
      <c r="K27" s="81"/>
      <c r="L27" s="81"/>
      <c r="M27" s="81"/>
      <c r="N27" s="81"/>
      <c r="O27" s="81"/>
      <c r="P27" s="81"/>
      <c r="Q27" s="81"/>
    </row>
    <row r="28" spans="2:17">
      <c r="B28" s="81"/>
      <c r="C28" s="81"/>
      <c r="D28" s="81"/>
      <c r="E28" s="81"/>
      <c r="F28" s="81"/>
      <c r="G28" s="81"/>
      <c r="H28" s="81"/>
      <c r="I28" s="81"/>
      <c r="K28" s="81"/>
      <c r="L28" s="81"/>
      <c r="M28" s="81"/>
      <c r="N28" s="81"/>
      <c r="O28" s="81"/>
      <c r="P28" s="81"/>
      <c r="Q28" s="81"/>
    </row>
    <row r="32" spans="2:17">
      <c r="B32" s="78"/>
      <c r="C32" s="81"/>
    </row>
    <row r="34" spans="2:17"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</row>
    <row r="35" spans="2:17"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</row>
    <row r="36" spans="2:17"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</row>
    <row r="37" spans="2:17"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</row>
    <row r="38" spans="2:17"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</row>
    <row r="39" spans="2:17"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</row>
    <row r="40" spans="2:17"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</row>
    <row r="41" spans="2:17"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</row>
    <row r="42" spans="2:17"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</row>
    <row r="43" spans="2:17"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</row>
    <row r="44" spans="2:17"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</row>
    <row r="45" spans="2:17">
      <c r="B45" s="81"/>
    </row>
    <row r="46" spans="2:17">
      <c r="B46" s="81"/>
    </row>
    <row r="47" spans="2:17">
      <c r="B47" s="81"/>
    </row>
    <row r="48" spans="2:17">
      <c r="B48" s="81"/>
    </row>
    <row r="49" spans="2:17">
      <c r="B49" s="81"/>
    </row>
    <row r="50" spans="2:17"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</row>
    <row r="51" spans="2:17"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</row>
    <row r="52" spans="2:17"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</row>
    <row r="53" spans="2:17"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</row>
    <row r="54" spans="2:17"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</row>
    <row r="55" spans="2:17"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</row>
    <row r="56" spans="2:17"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</row>
    <row r="57" spans="2:17"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</row>
    <row r="58" spans="2:17"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</row>
    <row r="59" spans="2:17"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</row>
    <row r="60" spans="2:17"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</row>
    <row r="61" spans="2:17">
      <c r="B61" s="81"/>
    </row>
    <row r="62" spans="2:17">
      <c r="B62" s="81"/>
    </row>
    <row r="63" spans="2:17">
      <c r="B63" s="81"/>
    </row>
  </sheetData>
  <mergeCells count="11">
    <mergeCell ref="A1:Q1"/>
    <mergeCell ref="A2:Q2"/>
    <mergeCell ref="A3:A4"/>
    <mergeCell ref="B3:C3"/>
    <mergeCell ref="D3:E3"/>
    <mergeCell ref="F3:G3"/>
    <mergeCell ref="H3:I3"/>
    <mergeCell ref="J3:K3"/>
    <mergeCell ref="P3:Q3"/>
    <mergeCell ref="L3:M3"/>
    <mergeCell ref="N3:O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6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54"/>
  <sheetViews>
    <sheetView showGridLines="0" zoomScale="90" zoomScaleNormal="90" workbookViewId="0">
      <selection sqref="A1:H2"/>
    </sheetView>
  </sheetViews>
  <sheetFormatPr defaultColWidth="9.140625" defaultRowHeight="12.75"/>
  <cols>
    <col min="1" max="1" width="52.28515625" style="13" customWidth="1"/>
    <col min="2" max="8" width="12.85546875" style="12" customWidth="1"/>
    <col min="9" max="16384" width="9.140625" style="13"/>
  </cols>
  <sheetData>
    <row r="1" spans="1:9">
      <c r="A1" s="153" t="s">
        <v>79</v>
      </c>
      <c r="B1" s="154"/>
      <c r="C1" s="154"/>
      <c r="D1" s="154"/>
      <c r="E1" s="154"/>
      <c r="F1" s="154"/>
      <c r="G1" s="154"/>
      <c r="H1" s="155"/>
    </row>
    <row r="2" spans="1:9" ht="30.75" customHeight="1">
      <c r="A2" s="156"/>
      <c r="B2" s="156"/>
      <c r="C2" s="156"/>
      <c r="D2" s="156"/>
      <c r="E2" s="156"/>
      <c r="F2" s="156"/>
      <c r="G2" s="156"/>
      <c r="H2" s="155"/>
    </row>
    <row r="3" spans="1:9">
      <c r="A3" s="157" t="s">
        <v>20</v>
      </c>
      <c r="B3" s="158"/>
      <c r="C3" s="158"/>
      <c r="D3" s="158"/>
      <c r="E3" s="158"/>
      <c r="F3" s="158"/>
      <c r="G3" s="158"/>
      <c r="H3" s="158"/>
    </row>
    <row r="4" spans="1:9" ht="49.5" customHeight="1">
      <c r="A4" s="22" t="s">
        <v>91</v>
      </c>
      <c r="B4" s="14" t="s">
        <v>21</v>
      </c>
      <c r="C4" s="14" t="s">
        <v>22</v>
      </c>
      <c r="D4" s="14" t="s">
        <v>15</v>
      </c>
      <c r="E4" s="14" t="s">
        <v>36</v>
      </c>
      <c r="F4" s="14" t="s">
        <v>63</v>
      </c>
      <c r="G4" s="14" t="s">
        <v>64</v>
      </c>
      <c r="H4" s="14" t="s">
        <v>19</v>
      </c>
    </row>
    <row r="5" spans="1:9" ht="35.1" customHeight="1">
      <c r="A5" s="40" t="s">
        <v>16</v>
      </c>
      <c r="B5" s="44">
        <f>'Таблица №2-ПОД'!E5/'Таблица №2-ПОД'!E$15*100</f>
        <v>25.263197879807031</v>
      </c>
      <c r="C5" s="44">
        <f>'Таблица №2-ПОД'!G5/'Таблица №2-ПОД'!G$15*100</f>
        <v>23.860363077606415</v>
      </c>
      <c r="D5" s="44">
        <f>'Таблица №2-ПОД'!I5/'Таблица №2-ПОД'!I$15*100</f>
        <v>12.381437214709894</v>
      </c>
      <c r="E5" s="44">
        <f>'Таблица №2-ПОД'!K5/'Таблица №2-ПОД'!K$15*100</f>
        <v>0</v>
      </c>
      <c r="F5" s="44">
        <f>'Таблица №2-ПОД'!M5/'Таблица №2-ПОД'!M$15*100</f>
        <v>25.332635551960927</v>
      </c>
      <c r="G5" s="44">
        <f>'Таблица №2-ПОД'!O5/'Таблица №2-ПОД'!O$15*100</f>
        <v>35.873432835820893</v>
      </c>
      <c r="H5" s="44">
        <f>'Таблица №2-ПОД'!Q5/'Таблица №2-ПОД'!Q$15*100</f>
        <v>24.426456936455285</v>
      </c>
    </row>
    <row r="6" spans="1:9" ht="35.1" customHeight="1">
      <c r="A6" s="40" t="s">
        <v>17</v>
      </c>
      <c r="B6" s="44">
        <f>'Таблица №2-ПОД'!E6/'Таблица №2-ПОД'!E$15*100</f>
        <v>8.5541415462843258</v>
      </c>
      <c r="C6" s="44">
        <f>'Таблица №2-ПОД'!G6/'Таблица №2-ПОД'!G$15*100</f>
        <v>13.743888933905952</v>
      </c>
      <c r="D6" s="44">
        <f>'Таблица №2-ПОД'!I6/'Таблица №2-ПОД'!I$15*100</f>
        <v>7.2324832386739226</v>
      </c>
      <c r="E6" s="44">
        <f>'Таблица №2-ПОД'!K6/'Таблица №2-ПОД'!K$15*100</f>
        <v>0</v>
      </c>
      <c r="F6" s="44">
        <f>'Таблица №2-ПОД'!M6/'Таблица №2-ПОД'!M$15*100</f>
        <v>10.953581680067241</v>
      </c>
      <c r="G6" s="44">
        <f>'Таблица №2-ПОД'!O6/'Таблица №2-ПОД'!O$15*100</f>
        <v>8.0752238805970151</v>
      </c>
      <c r="H6" s="44">
        <f>'Таблица №2-ПОД'!Q6/'Таблица №2-ПОД'!Q$15*100</f>
        <v>8.8222318508047248</v>
      </c>
    </row>
    <row r="7" spans="1:9" ht="35.1" customHeight="1">
      <c r="A7" s="40" t="s">
        <v>54</v>
      </c>
      <c r="B7" s="44">
        <f>'Таблица №2-ПОД'!E7/'Таблица №2-ПОД'!E$15*100</f>
        <v>20.801849515036146</v>
      </c>
      <c r="C7" s="44">
        <f>'Таблица №2-ПОД'!G7/'Таблица №2-ПОД'!G$15*100</f>
        <v>19.362858523380361</v>
      </c>
      <c r="D7" s="44">
        <f>'Таблица №2-ПОД'!I7/'Таблица №2-ПОД'!I$15*100</f>
        <v>10.96290904927605</v>
      </c>
      <c r="E7" s="44">
        <f>'Таблица №2-ПОД'!K7/'Таблица №2-ПОД'!K$15*100</f>
        <v>100</v>
      </c>
      <c r="F7" s="44">
        <f>'Таблица №2-ПОД'!M7/'Таблица №2-ПОД'!M$15*100</f>
        <v>19.847122444772189</v>
      </c>
      <c r="G7" s="44">
        <f>'Таблица №2-ПОД'!O7/'Таблица №2-ПОД'!O$15*100</f>
        <v>25.063880597014926</v>
      </c>
      <c r="H7" s="44">
        <f>'Таблица №2-ПОД'!Q7/'Таблица №2-ПОД'!Q$15*100</f>
        <v>20.193824679871643</v>
      </c>
    </row>
    <row r="8" spans="1:9" ht="35.1" customHeight="1">
      <c r="A8" s="40" t="s">
        <v>5</v>
      </c>
      <c r="B8" s="44">
        <f>'Таблица №2-ПОД'!E8/'Таблица №2-ПОД'!E$15*100</f>
        <v>19.13111363515036</v>
      </c>
      <c r="C8" s="44">
        <f>'Таблица №2-ПОД'!G8/'Таблица №2-ПОД'!G$15*100</f>
        <v>16.782660628378153</v>
      </c>
      <c r="D8" s="44">
        <f>'Таблица №2-ПОД'!I8/'Таблица №2-ПОД'!I$15*100</f>
        <v>43.336222864643176</v>
      </c>
      <c r="E8" s="44">
        <f>'Таблица №2-ПОД'!K8/'Таблица №2-ПОД'!K$15*100</f>
        <v>0</v>
      </c>
      <c r="F8" s="44">
        <f>'Таблица №2-ПОД'!M8/'Таблица №2-ПОД'!M$15*100</f>
        <v>20.186497930443885</v>
      </c>
      <c r="G8" s="44">
        <f>'Таблица №2-ПОД'!O8/'Таблица №2-ПОД'!O$15*100</f>
        <v>16.060895522388062</v>
      </c>
      <c r="H8" s="44">
        <f>'Таблица №2-ПОД'!Q8/'Таблица №2-ПОД'!Q$15*100</f>
        <v>20.381001427378582</v>
      </c>
    </row>
    <row r="9" spans="1:9" ht="35.1" customHeight="1">
      <c r="A9" s="40" t="s">
        <v>53</v>
      </c>
      <c r="B9" s="44">
        <f>'Таблица №2-ПОД'!E9/'Таблица №2-ПОД'!E$15*100</f>
        <v>12.116682410604971</v>
      </c>
      <c r="C9" s="44">
        <f>'Таблица №2-ПОД'!G9/'Таблица №2-ПОД'!G$15*100</f>
        <v>6.691756175590549</v>
      </c>
      <c r="D9" s="44">
        <f>'Таблица №2-ПОД'!I9/'Таблица №2-ПОД'!I$15*100</f>
        <v>15.061818251206585</v>
      </c>
      <c r="E9" s="44">
        <f>'Таблица №2-ПОД'!K9/'Таблица №2-ПОД'!K$15*100</f>
        <v>0</v>
      </c>
      <c r="F9" s="44">
        <f>'Таблица №2-ПОД'!M9/'Таблица №2-ПОД'!M$15*100</f>
        <v>11.421412372932426</v>
      </c>
      <c r="G9" s="44">
        <f>'Таблица №2-ПОД'!O9/'Таблица №2-ПОД'!O$15*100</f>
        <v>6.3068656716417912</v>
      </c>
      <c r="H9" s="44">
        <f>'Таблица №2-ПОД'!Q9/'Таблица №2-ПОД'!Q$15*100</f>
        <v>11.896854308305487</v>
      </c>
    </row>
    <row r="10" spans="1:9" ht="35.1" customHeight="1">
      <c r="A10" s="40" t="s">
        <v>97</v>
      </c>
      <c r="B10" s="44">
        <f>'Таблица №2-ПОД'!E10/'Таблица №2-ПОД'!E$15*100</f>
        <v>8.9191207753707573</v>
      </c>
      <c r="C10" s="44">
        <f>'Таблица №2-ПОД'!G10/'Таблица №2-ПОД'!G$15*100</f>
        <v>9.6629422551146877</v>
      </c>
      <c r="D10" s="44">
        <f>'Таблица №2-ПОД'!I10/'Таблица №2-ПОД'!I$15*100</f>
        <v>8.3011327780526472</v>
      </c>
      <c r="E10" s="44">
        <f>'Таблица №2-ПОД'!K10/'Таблица №2-ПОД'!K$15*100</f>
        <v>0</v>
      </c>
      <c r="F10" s="44">
        <f>'Таблица №2-ПОД'!M10/'Таблица №2-ПОД'!M$15*100</f>
        <v>11.267583297651331</v>
      </c>
      <c r="G10" s="44">
        <f>'Таблица №2-ПОД'!O10/'Таблица №2-ПОД'!O$15*100</f>
        <v>7.0614925373134323</v>
      </c>
      <c r="H10" s="44">
        <f>'Таблица №2-ПОД'!Q10/'Таблица №2-ПОД'!Q$15*100</f>
        <v>8.9257442528431614</v>
      </c>
    </row>
    <row r="11" spans="1:9" ht="35.1" customHeight="1">
      <c r="A11" s="40" t="s">
        <v>56</v>
      </c>
      <c r="B11" s="44">
        <f>'Таблица №2-ПОД'!E11/'Таблица №2-ПОД'!E$15*100</f>
        <v>2.4593288550884691</v>
      </c>
      <c r="C11" s="44">
        <f>'Таблица №2-ПОД'!G11/'Таблица №2-ПОД'!G$15*100</f>
        <v>2.6740134510979661</v>
      </c>
      <c r="D11" s="44">
        <f>'Таблица №2-ПОД'!I11/'Таблица №2-ПОД'!I$15*100</f>
        <v>1.3175990175593546</v>
      </c>
      <c r="E11" s="44">
        <f>'Таблица №2-ПОД'!K11/'Таблица №2-ПОД'!K$15*100</f>
        <v>0</v>
      </c>
      <c r="F11" s="44">
        <f>'Таблица №2-ПОД'!M11/'Таблица №2-ПОД'!M$15*100</f>
        <v>0.35364828647097069</v>
      </c>
      <c r="G11" s="44">
        <f>'Таблица №2-ПОД'!O11/'Таблица №2-ПОД'!O$15*100</f>
        <v>0.53731343283582089</v>
      </c>
      <c r="H11" s="44">
        <f>'Таблица №2-ПОД'!Q11/'Таблица №2-ПОД'!Q$15*100</f>
        <v>2.3927286761414654</v>
      </c>
    </row>
    <row r="12" spans="1:9" ht="35.1" customHeight="1">
      <c r="A12" s="40" t="s">
        <v>6</v>
      </c>
      <c r="B12" s="44">
        <f>'Таблица №2-ПОД'!E12/'Таблица №2-ПОД'!E$15*100</f>
        <v>1.4321673264557206</v>
      </c>
      <c r="C12" s="44">
        <f>'Таблица №2-ПОД'!G12/'Таблица №2-ПОД'!G$15*100</f>
        <v>4.7597439429543797</v>
      </c>
      <c r="D12" s="44">
        <f>'Таблица №2-ПОД'!I12/'Таблица №2-ПОД'!I$15*100</f>
        <v>1.0385956877834159</v>
      </c>
      <c r="E12" s="44">
        <f>'Таблица №2-ПОД'!K12/'Таблица №2-ПОД'!K$15*100</f>
        <v>0</v>
      </c>
      <c r="F12" s="44">
        <f>'Таблица №2-ПОД'!M12/'Таблица №2-ПОД'!M$15*100</f>
        <v>0.33778961891621867</v>
      </c>
      <c r="G12" s="44">
        <f>'Таблица №2-ПОД'!O12/'Таблица №2-ПОД'!O$15*100</f>
        <v>0.57432835820895523</v>
      </c>
      <c r="H12" s="44">
        <f>'Таблица №2-ПОД'!Q12/'Таблица №2-ПОД'!Q$15*100</f>
        <v>1.6252476934076252</v>
      </c>
    </row>
    <row r="13" spans="1:9" ht="35.1" customHeight="1">
      <c r="A13" s="41" t="s">
        <v>35</v>
      </c>
      <c r="B13" s="44">
        <f>'Таблица №2-ПОД'!E13/'Таблица №2-ПОД'!E$15*100</f>
        <v>1.0137667742282144</v>
      </c>
      <c r="C13" s="44">
        <f>'Таблица №2-ПОД'!G13/'Таблица №2-ПОД'!G$15*100</f>
        <v>1.6814172571404562</v>
      </c>
      <c r="D13" s="44">
        <f>'Таблица №2-ПОД'!I13/'Таблица №2-ПОД'!I$15*100</f>
        <v>6.9103413872203673E-2</v>
      </c>
      <c r="E13" s="44">
        <f>'Таблица №2-ПОД'!K13/'Таблица №2-ПОД'!K$15*100</f>
        <v>0</v>
      </c>
      <c r="F13" s="44">
        <f>'Таблица №2-ПОД'!M13/'Таблица №2-ПОД'!M$15*100</f>
        <v>0.26959734843078487</v>
      </c>
      <c r="G13" s="44">
        <f>'Таблица №2-ПОД'!O13/'Таблица №2-ПОД'!O$15*100</f>
        <v>0.38686567164179103</v>
      </c>
      <c r="H13" s="44">
        <f>'Таблица №2-ПОД'!Q13/'Таблица №2-ПОД'!Q$15*100</f>
        <v>0.99801853319321965</v>
      </c>
    </row>
    <row r="14" spans="1:9" ht="35.1" customHeight="1">
      <c r="A14" s="41" t="s">
        <v>52</v>
      </c>
      <c r="B14" s="44">
        <f>'Таблица №2-ПОД'!E14/'Таблица №2-ПОД'!E$15*100</f>
        <v>0.30863128197400463</v>
      </c>
      <c r="C14" s="44">
        <f>'Таблица №2-ПОД'!G14/'Таблица №2-ПОД'!G$15*100</f>
        <v>0.78035575483108099</v>
      </c>
      <c r="D14" s="44">
        <f>'Таблица №2-ПОД'!I14/'Таблица №2-ПОД'!I$15*100</f>
        <v>0.29869848422275014</v>
      </c>
      <c r="E14" s="44">
        <f>'Таблица №2-ПОД'!K14/'Таблица №2-ПОД'!K$15*100</f>
        <v>0</v>
      </c>
      <c r="F14" s="44">
        <f>'Таблица №2-ПОД'!M14/'Таблица №2-ПОД'!M$15*100</f>
        <v>3.0131468354028895E-2</v>
      </c>
      <c r="G14" s="44">
        <f>'Таблица №2-ПОД'!O14/'Таблица №2-ПОД'!O$15*100</f>
        <v>5.9701492537313432E-2</v>
      </c>
      <c r="H14" s="44">
        <f>'Таблица №2-ПОД'!Q14/'Таблица №2-ПОД'!Q$15*100</f>
        <v>0.33789164159880719</v>
      </c>
    </row>
    <row r="15" spans="1:9" ht="35.1" customHeight="1">
      <c r="A15" s="42" t="s">
        <v>23</v>
      </c>
      <c r="B15" s="44">
        <f>SUM(B5:B14)</f>
        <v>100</v>
      </c>
      <c r="C15" s="44">
        <f t="shared" ref="C15:H15" si="0">SUM(C5:C14)</f>
        <v>100</v>
      </c>
      <c r="D15" s="44">
        <f t="shared" si="0"/>
        <v>100</v>
      </c>
      <c r="E15" s="44">
        <f t="shared" si="0"/>
        <v>100</v>
      </c>
      <c r="F15" s="44">
        <f t="shared" si="0"/>
        <v>99.999999999999986</v>
      </c>
      <c r="G15" s="44">
        <f t="shared" si="0"/>
        <v>99.999999999999986</v>
      </c>
      <c r="H15" s="44">
        <f t="shared" si="0"/>
        <v>99.999999999999986</v>
      </c>
      <c r="I15" s="15"/>
    </row>
    <row r="16" spans="1:9" ht="36" customHeight="1">
      <c r="A16" s="43" t="s">
        <v>68</v>
      </c>
      <c r="B16" s="44">
        <f>'Таблица №2-ПОД'!E15/'Таблица №2-ПОД'!$Q15*100</f>
        <v>86.73238274792763</v>
      </c>
      <c r="C16" s="44">
        <f>'Таблица №2-ПОД'!G15/'Таблица №2-ПОД'!$Q15*100</f>
        <v>6.7019774883455021</v>
      </c>
      <c r="D16" s="44">
        <f>'Таблица №2-ПОД'!I15/'Таблица №2-ПОД'!$Q15*100</f>
        <v>5.902789496717407</v>
      </c>
      <c r="E16" s="44">
        <f>'Таблица №2-ПОД'!K15/'Таблица №2-ПОД'!$Q15*100</f>
        <v>7.2288118476243696E-2</v>
      </c>
      <c r="F16" s="44">
        <f>'Таблица №2-ПОД'!M15/'Таблица №2-ПОД'!$Q15*100</f>
        <v>0.25366009386513627</v>
      </c>
      <c r="G16" s="44">
        <f>'Таблица №2-ПОД'!O15/'Таблица №2-ПОД'!$Q15*100</f>
        <v>0.33690205466808071</v>
      </c>
      <c r="H16" s="44">
        <f>SUM(B16:G16)</f>
        <v>100</v>
      </c>
    </row>
    <row r="18" spans="2:8">
      <c r="H18" s="26"/>
    </row>
    <row r="25" spans="2:8">
      <c r="B25" s="62"/>
      <c r="C25" s="62"/>
      <c r="D25" s="62"/>
      <c r="E25" s="62"/>
      <c r="F25" s="62"/>
      <c r="G25" s="62"/>
      <c r="H25" s="62"/>
    </row>
    <row r="26" spans="2:8">
      <c r="B26" s="62"/>
      <c r="C26" s="62"/>
      <c r="D26" s="62"/>
      <c r="E26" s="62"/>
      <c r="F26" s="62"/>
      <c r="G26" s="62"/>
      <c r="H26" s="62"/>
    </row>
    <row r="27" spans="2:8">
      <c r="B27" s="62"/>
      <c r="C27" s="62"/>
      <c r="D27" s="62"/>
      <c r="E27" s="62"/>
      <c r="F27" s="62"/>
      <c r="G27" s="62"/>
      <c r="H27" s="62"/>
    </row>
    <row r="28" spans="2:8">
      <c r="B28" s="62"/>
      <c r="C28" s="62"/>
      <c r="D28" s="62"/>
      <c r="E28" s="62"/>
      <c r="F28" s="62"/>
      <c r="G28" s="62"/>
      <c r="H28" s="62"/>
    </row>
    <row r="29" spans="2:8">
      <c r="B29" s="62"/>
      <c r="C29" s="62"/>
      <c r="D29" s="62"/>
      <c r="E29" s="62"/>
      <c r="F29" s="62"/>
      <c r="G29" s="62"/>
      <c r="H29" s="62"/>
    </row>
    <row r="30" spans="2:8">
      <c r="B30" s="62"/>
      <c r="C30" s="62"/>
      <c r="D30" s="62"/>
      <c r="E30" s="62"/>
      <c r="F30" s="62"/>
      <c r="G30" s="62"/>
      <c r="H30" s="62"/>
    </row>
    <row r="31" spans="2:8">
      <c r="B31" s="62"/>
      <c r="C31" s="62"/>
      <c r="D31" s="62"/>
      <c r="E31" s="62"/>
      <c r="F31" s="62"/>
      <c r="G31" s="62"/>
      <c r="H31" s="62"/>
    </row>
    <row r="32" spans="2:8">
      <c r="B32" s="62"/>
      <c r="C32" s="62"/>
      <c r="D32" s="62"/>
      <c r="E32" s="62"/>
      <c r="F32" s="62"/>
      <c r="G32" s="62"/>
      <c r="H32" s="62"/>
    </row>
    <row r="33" spans="2:8">
      <c r="B33" s="62"/>
      <c r="C33" s="62"/>
      <c r="D33" s="62"/>
      <c r="E33" s="62"/>
      <c r="F33" s="62"/>
      <c r="G33" s="62"/>
      <c r="H33" s="62"/>
    </row>
    <row r="34" spans="2:8">
      <c r="B34" s="62"/>
      <c r="C34" s="62"/>
      <c r="D34" s="62"/>
      <c r="E34" s="62"/>
      <c r="F34" s="62"/>
      <c r="G34" s="62"/>
      <c r="H34" s="62"/>
    </row>
    <row r="35" spans="2:8">
      <c r="B35" s="62"/>
      <c r="C35" s="62"/>
      <c r="D35" s="62"/>
      <c r="E35" s="62"/>
      <c r="F35" s="62"/>
      <c r="G35" s="62"/>
      <c r="H35" s="62"/>
    </row>
    <row r="36" spans="2:8">
      <c r="B36" s="62"/>
      <c r="C36" s="62"/>
      <c r="D36" s="62"/>
      <c r="E36" s="62"/>
      <c r="F36" s="62"/>
      <c r="G36" s="62"/>
      <c r="H36" s="62"/>
    </row>
    <row r="37" spans="2:8">
      <c r="B37" s="62"/>
    </row>
    <row r="38" spans="2:8">
      <c r="B38" s="62"/>
    </row>
    <row r="39" spans="2:8">
      <c r="B39" s="62"/>
    </row>
    <row r="40" spans="2:8">
      <c r="B40" s="62"/>
      <c r="C40" s="62"/>
      <c r="D40" s="62"/>
      <c r="E40" s="62"/>
      <c r="F40" s="62"/>
      <c r="G40" s="62"/>
      <c r="H40" s="62"/>
    </row>
    <row r="41" spans="2:8">
      <c r="B41" s="62"/>
      <c r="C41" s="62"/>
      <c r="D41" s="62"/>
      <c r="E41" s="62"/>
      <c r="F41" s="62"/>
      <c r="G41" s="62"/>
      <c r="H41" s="62"/>
    </row>
    <row r="42" spans="2:8">
      <c r="B42" s="62"/>
      <c r="C42" s="62"/>
      <c r="D42" s="62"/>
      <c r="E42" s="62"/>
      <c r="F42" s="62"/>
      <c r="G42" s="62"/>
      <c r="H42" s="62"/>
    </row>
    <row r="43" spans="2:8">
      <c r="B43" s="62"/>
      <c r="C43" s="62"/>
      <c r="D43" s="62"/>
      <c r="E43" s="62"/>
      <c r="F43" s="62"/>
      <c r="G43" s="62"/>
      <c r="H43" s="62"/>
    </row>
    <row r="44" spans="2:8">
      <c r="B44" s="62"/>
      <c r="C44" s="62"/>
      <c r="D44" s="62"/>
      <c r="E44" s="62"/>
      <c r="F44" s="62"/>
      <c r="G44" s="62"/>
      <c r="H44" s="62"/>
    </row>
    <row r="45" spans="2:8">
      <c r="B45" s="62"/>
      <c r="C45" s="62"/>
      <c r="D45" s="62"/>
      <c r="E45" s="62"/>
      <c r="F45" s="62"/>
      <c r="G45" s="62"/>
      <c r="H45" s="62"/>
    </row>
    <row r="46" spans="2:8">
      <c r="B46" s="62"/>
      <c r="C46" s="62"/>
      <c r="D46" s="62"/>
      <c r="E46" s="62"/>
      <c r="F46" s="62"/>
      <c r="G46" s="62"/>
      <c r="H46" s="62"/>
    </row>
    <row r="47" spans="2:8">
      <c r="B47" s="62"/>
      <c r="C47" s="62"/>
      <c r="D47" s="62"/>
      <c r="E47" s="62"/>
      <c r="F47" s="62"/>
      <c r="G47" s="62"/>
      <c r="H47" s="62"/>
    </row>
    <row r="48" spans="2:8">
      <c r="B48" s="62"/>
      <c r="C48" s="62"/>
      <c r="D48" s="62"/>
      <c r="E48" s="62"/>
      <c r="F48" s="62"/>
      <c r="G48" s="62"/>
      <c r="H48" s="62"/>
    </row>
    <row r="49" spans="2:8">
      <c r="B49" s="62"/>
      <c r="C49" s="62"/>
      <c r="D49" s="62"/>
      <c r="E49" s="62"/>
      <c r="F49" s="62"/>
      <c r="G49" s="62"/>
      <c r="H49" s="62"/>
    </row>
    <row r="50" spans="2:8">
      <c r="B50" s="62"/>
      <c r="C50" s="62"/>
      <c r="D50" s="62"/>
      <c r="E50" s="62"/>
      <c r="F50" s="62"/>
      <c r="G50" s="62"/>
      <c r="H50" s="62"/>
    </row>
    <row r="51" spans="2:8">
      <c r="B51" s="62"/>
      <c r="C51" s="62"/>
      <c r="D51" s="62"/>
      <c r="E51" s="62"/>
      <c r="F51" s="62"/>
      <c r="G51" s="62"/>
      <c r="H51" s="62"/>
    </row>
    <row r="52" spans="2:8">
      <c r="B52" s="62"/>
    </row>
    <row r="53" spans="2:8">
      <c r="B53" s="62"/>
    </row>
    <row r="54" spans="2:8">
      <c r="B54" s="62"/>
    </row>
  </sheetData>
  <mergeCells count="2">
    <mergeCell ref="A1:H2"/>
    <mergeCell ref="A3:H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8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46"/>
  <sheetViews>
    <sheetView showGridLines="0" zoomScale="90" zoomScaleNormal="90" workbookViewId="0">
      <selection sqref="A1:M1"/>
    </sheetView>
  </sheetViews>
  <sheetFormatPr defaultColWidth="9.140625" defaultRowHeight="12.75"/>
  <cols>
    <col min="1" max="1" width="51.28515625" style="12" customWidth="1"/>
    <col min="2" max="13" width="12.7109375" style="12" customWidth="1"/>
    <col min="14" max="16384" width="9.140625" style="12"/>
  </cols>
  <sheetData>
    <row r="1" spans="1:13" ht="35.25" customHeight="1">
      <c r="A1" s="159" t="s">
        <v>65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ht="15.75" customHeight="1">
      <c r="B2" s="34"/>
      <c r="C2" s="34"/>
      <c r="D2" s="34"/>
      <c r="E2" s="34"/>
      <c r="F2" s="34"/>
      <c r="G2" s="34"/>
      <c r="H2" s="34"/>
      <c r="I2" s="34"/>
      <c r="M2" s="37" t="s">
        <v>11</v>
      </c>
    </row>
    <row r="3" spans="1:13" ht="30" customHeight="1">
      <c r="A3" s="146" t="s">
        <v>92</v>
      </c>
      <c r="B3" s="136" t="s">
        <v>13</v>
      </c>
      <c r="C3" s="136"/>
      <c r="D3" s="136" t="s">
        <v>14</v>
      </c>
      <c r="E3" s="136"/>
      <c r="F3" s="136" t="s">
        <v>25</v>
      </c>
      <c r="G3" s="136"/>
      <c r="H3" s="136" t="s">
        <v>36</v>
      </c>
      <c r="I3" s="136"/>
      <c r="J3" s="136" t="s">
        <v>63</v>
      </c>
      <c r="K3" s="136"/>
      <c r="L3" s="136" t="s">
        <v>64</v>
      </c>
      <c r="M3" s="136"/>
    </row>
    <row r="4" spans="1:13" ht="36.75" customHeight="1">
      <c r="A4" s="152"/>
      <c r="B4" s="51" t="s">
        <v>86</v>
      </c>
      <c r="C4" s="51" t="s">
        <v>87</v>
      </c>
      <c r="D4" s="51" t="str">
        <f>B4</f>
        <v>I полугодие 2023</v>
      </c>
      <c r="E4" s="51" t="str">
        <f t="shared" ref="E4:M4" si="0">C4</f>
        <v>I полугодие 2024</v>
      </c>
      <c r="F4" s="51" t="str">
        <f t="shared" si="0"/>
        <v>I полугодие 2023</v>
      </c>
      <c r="G4" s="51" t="str">
        <f t="shared" si="0"/>
        <v>I полугодие 2024</v>
      </c>
      <c r="H4" s="51" t="str">
        <f t="shared" si="0"/>
        <v>I полугодие 2023</v>
      </c>
      <c r="I4" s="51" t="str">
        <f t="shared" si="0"/>
        <v>I полугодие 2024</v>
      </c>
      <c r="J4" s="51" t="str">
        <f t="shared" si="0"/>
        <v>I полугодие 2023</v>
      </c>
      <c r="K4" s="51" t="str">
        <f t="shared" si="0"/>
        <v>I полугодие 2024</v>
      </c>
      <c r="L4" s="51" t="str">
        <f t="shared" si="0"/>
        <v>I полугодие 2023</v>
      </c>
      <c r="M4" s="51" t="str">
        <f t="shared" si="0"/>
        <v>I полугодие 2024</v>
      </c>
    </row>
    <row r="5" spans="1:13" ht="24.95" customHeight="1">
      <c r="A5" s="49" t="s">
        <v>16</v>
      </c>
      <c r="B5" s="36">
        <v>27226</v>
      </c>
      <c r="C5" s="36">
        <v>31346</v>
      </c>
      <c r="D5" s="36">
        <v>1932</v>
      </c>
      <c r="E5" s="36">
        <v>2177</v>
      </c>
      <c r="F5" s="36">
        <v>887</v>
      </c>
      <c r="G5" s="36">
        <v>632</v>
      </c>
      <c r="H5" s="36">
        <v>0</v>
      </c>
      <c r="I5" s="36">
        <v>0</v>
      </c>
      <c r="J5" s="36">
        <v>16</v>
      </c>
      <c r="K5" s="36">
        <v>36</v>
      </c>
      <c r="L5" s="36">
        <v>47</v>
      </c>
      <c r="M5" s="36">
        <v>72</v>
      </c>
    </row>
    <row r="6" spans="1:13" ht="24.95" customHeight="1">
      <c r="A6" s="49" t="s">
        <v>17</v>
      </c>
      <c r="B6" s="36">
        <v>9569</v>
      </c>
      <c r="C6" s="36">
        <v>10454</v>
      </c>
      <c r="D6" s="36">
        <v>1194</v>
      </c>
      <c r="E6" s="36">
        <v>1247</v>
      </c>
      <c r="F6" s="36">
        <v>274</v>
      </c>
      <c r="G6" s="36">
        <v>179</v>
      </c>
      <c r="H6" s="36">
        <v>0</v>
      </c>
      <c r="I6" s="36">
        <v>0</v>
      </c>
      <c r="J6" s="36">
        <v>7</v>
      </c>
      <c r="K6" s="36">
        <v>15</v>
      </c>
      <c r="L6" s="36">
        <v>12</v>
      </c>
      <c r="M6" s="36">
        <v>17</v>
      </c>
    </row>
    <row r="7" spans="1:13" ht="24.95" customHeight="1">
      <c r="A7" s="49" t="s">
        <v>55</v>
      </c>
      <c r="B7" s="36">
        <v>21847</v>
      </c>
      <c r="C7" s="36">
        <v>26173</v>
      </c>
      <c r="D7" s="36">
        <v>1560</v>
      </c>
      <c r="E7" s="36">
        <v>1759</v>
      </c>
      <c r="F7" s="36">
        <v>641</v>
      </c>
      <c r="G7" s="36">
        <v>464</v>
      </c>
      <c r="H7" s="36">
        <v>88</v>
      </c>
      <c r="I7" s="36">
        <v>52</v>
      </c>
      <c r="J7" s="36">
        <v>4</v>
      </c>
      <c r="K7" s="36">
        <v>8</v>
      </c>
      <c r="L7" s="36">
        <v>9</v>
      </c>
      <c r="M7" s="36">
        <v>15</v>
      </c>
    </row>
    <row r="8" spans="1:13" ht="24.95" customHeight="1">
      <c r="A8" s="49" t="s">
        <v>5</v>
      </c>
      <c r="B8" s="36">
        <v>20600</v>
      </c>
      <c r="C8" s="36">
        <v>23417</v>
      </c>
      <c r="D8" s="36">
        <v>1342</v>
      </c>
      <c r="E8" s="36">
        <v>1491</v>
      </c>
      <c r="F8" s="36">
        <v>4041</v>
      </c>
      <c r="G8" s="36">
        <v>2683</v>
      </c>
      <c r="H8" s="36">
        <v>0</v>
      </c>
      <c r="I8" s="36">
        <v>0</v>
      </c>
      <c r="J8" s="36">
        <v>14</v>
      </c>
      <c r="K8" s="36">
        <v>28</v>
      </c>
      <c r="L8" s="36">
        <v>22</v>
      </c>
      <c r="M8" s="36">
        <v>33</v>
      </c>
    </row>
    <row r="9" spans="1:13" ht="24.95" customHeight="1">
      <c r="A9" s="49" t="s">
        <v>53</v>
      </c>
      <c r="B9" s="36">
        <v>11340</v>
      </c>
      <c r="C9" s="36">
        <v>14493</v>
      </c>
      <c r="D9" s="36">
        <v>534</v>
      </c>
      <c r="E9" s="36">
        <v>615</v>
      </c>
      <c r="F9" s="36">
        <v>1284</v>
      </c>
      <c r="G9" s="36">
        <v>1132</v>
      </c>
      <c r="H9" s="36">
        <v>0</v>
      </c>
      <c r="I9" s="36">
        <v>0</v>
      </c>
      <c r="J9" s="36">
        <v>7</v>
      </c>
      <c r="K9" s="36">
        <v>16</v>
      </c>
      <c r="L9" s="36">
        <v>9</v>
      </c>
      <c r="M9" s="36">
        <v>13</v>
      </c>
    </row>
    <row r="10" spans="1:13" ht="24.95" customHeight="1">
      <c r="A10" s="49" t="s">
        <v>97</v>
      </c>
      <c r="B10" s="36">
        <v>9248</v>
      </c>
      <c r="C10" s="36">
        <v>10739</v>
      </c>
      <c r="D10" s="36">
        <v>807</v>
      </c>
      <c r="E10" s="36">
        <v>897</v>
      </c>
      <c r="F10" s="36">
        <v>682</v>
      </c>
      <c r="G10" s="36">
        <v>436</v>
      </c>
      <c r="H10" s="36">
        <v>0</v>
      </c>
      <c r="I10" s="36">
        <v>0</v>
      </c>
      <c r="J10" s="36">
        <v>6</v>
      </c>
      <c r="K10" s="36">
        <v>16</v>
      </c>
      <c r="L10" s="36">
        <v>10</v>
      </c>
      <c r="M10" s="36">
        <v>15</v>
      </c>
    </row>
    <row r="11" spans="1:13" ht="24.95" customHeight="1">
      <c r="A11" s="50" t="s">
        <v>56</v>
      </c>
      <c r="B11" s="36">
        <v>3201</v>
      </c>
      <c r="C11" s="36">
        <v>3424</v>
      </c>
      <c r="D11" s="36">
        <v>258</v>
      </c>
      <c r="E11" s="36">
        <v>277</v>
      </c>
      <c r="F11" s="36">
        <v>17</v>
      </c>
      <c r="G11" s="36">
        <v>108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6">
        <v>1</v>
      </c>
    </row>
    <row r="12" spans="1:13" ht="24.75" customHeight="1">
      <c r="A12" s="49" t="s">
        <v>6</v>
      </c>
      <c r="B12" s="36">
        <v>1621</v>
      </c>
      <c r="C12" s="36">
        <v>1955</v>
      </c>
      <c r="D12" s="36">
        <v>428</v>
      </c>
      <c r="E12" s="36">
        <v>476</v>
      </c>
      <c r="F12" s="36">
        <v>30</v>
      </c>
      <c r="G12" s="36">
        <v>125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>
        <v>0</v>
      </c>
    </row>
    <row r="13" spans="1:13" ht="24.95" customHeight="1">
      <c r="A13" s="49" t="s">
        <v>35</v>
      </c>
      <c r="B13" s="36">
        <v>1269</v>
      </c>
      <c r="C13" s="36">
        <v>1451</v>
      </c>
      <c r="D13" s="36">
        <v>158</v>
      </c>
      <c r="E13" s="36">
        <v>181</v>
      </c>
      <c r="F13" s="36">
        <v>6</v>
      </c>
      <c r="G13" s="36">
        <v>5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1</v>
      </c>
    </row>
    <row r="14" spans="1:13" ht="24.95" customHeight="1">
      <c r="A14" s="49" t="s">
        <v>52</v>
      </c>
      <c r="B14" s="36">
        <v>239</v>
      </c>
      <c r="C14" s="36">
        <v>417</v>
      </c>
      <c r="D14" s="36">
        <v>56</v>
      </c>
      <c r="E14" s="36">
        <v>128</v>
      </c>
      <c r="F14" s="36">
        <v>46</v>
      </c>
      <c r="G14" s="36">
        <v>66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</row>
    <row r="15" spans="1:13" ht="24.95" customHeight="1">
      <c r="A15" s="49" t="s">
        <v>19</v>
      </c>
      <c r="B15" s="36">
        <v>106160</v>
      </c>
      <c r="C15" s="36">
        <v>123869</v>
      </c>
      <c r="D15" s="36">
        <v>8269</v>
      </c>
      <c r="E15" s="36">
        <v>9248</v>
      </c>
      <c r="F15" s="36">
        <v>7908</v>
      </c>
      <c r="G15" s="36">
        <v>5830</v>
      </c>
      <c r="H15" s="36">
        <v>88</v>
      </c>
      <c r="I15" s="36">
        <v>52</v>
      </c>
      <c r="J15" s="36">
        <v>54</v>
      </c>
      <c r="K15" s="36">
        <v>119</v>
      </c>
      <c r="L15" s="36">
        <v>109</v>
      </c>
      <c r="M15" s="36">
        <v>167</v>
      </c>
    </row>
    <row r="18" spans="2:13">
      <c r="B18" s="33"/>
    </row>
    <row r="20" spans="2:13"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</row>
    <row r="21" spans="2:13"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</row>
    <row r="22" spans="2:13"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</row>
    <row r="23" spans="2:13"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</row>
    <row r="24" spans="2:13"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2:13"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</row>
    <row r="26" spans="2:13"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2:13"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</row>
    <row r="28" spans="2:13"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2:13"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</row>
    <row r="30" spans="2:13"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</row>
    <row r="31" spans="2:13">
      <c r="B31" s="33"/>
    </row>
    <row r="32" spans="2:13">
      <c r="B32" s="33"/>
    </row>
    <row r="33" spans="2:13">
      <c r="B33" s="33"/>
    </row>
    <row r="36" spans="2:13"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</row>
    <row r="37" spans="2:13"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</row>
    <row r="38" spans="2:13"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</row>
    <row r="39" spans="2:13"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</row>
    <row r="40" spans="2:13"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</row>
    <row r="41" spans="2:13"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</row>
    <row r="42" spans="2:13"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</row>
    <row r="43" spans="2:13"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</row>
    <row r="44" spans="2:13"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</row>
    <row r="45" spans="2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</row>
    <row r="46" spans="2:13"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71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55"/>
  <sheetViews>
    <sheetView showGridLines="0" zoomScale="90" zoomScaleNormal="90" workbookViewId="0">
      <selection sqref="A1:M1"/>
    </sheetView>
  </sheetViews>
  <sheetFormatPr defaultColWidth="9.140625" defaultRowHeight="12.75"/>
  <cols>
    <col min="1" max="1" width="55.7109375" style="79" customWidth="1"/>
    <col min="2" max="13" width="12.85546875" style="79" customWidth="1"/>
    <col min="14" max="16384" width="9.140625" style="79"/>
  </cols>
  <sheetData>
    <row r="1" spans="1:13" ht="31.5" customHeight="1">
      <c r="A1" s="148" t="s">
        <v>26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ht="13.5" customHeight="1">
      <c r="B2" s="82"/>
      <c r="C2" s="82"/>
      <c r="D2" s="82"/>
      <c r="E2" s="82"/>
      <c r="F2" s="82"/>
      <c r="G2" s="82"/>
      <c r="H2" s="82"/>
      <c r="I2" s="82"/>
      <c r="M2" s="73" t="s">
        <v>20</v>
      </c>
    </row>
    <row r="3" spans="1:13" ht="30" customHeight="1">
      <c r="A3" s="146" t="s">
        <v>93</v>
      </c>
      <c r="B3" s="142" t="s">
        <v>13</v>
      </c>
      <c r="C3" s="160"/>
      <c r="D3" s="142" t="s">
        <v>14</v>
      </c>
      <c r="E3" s="160"/>
      <c r="F3" s="142" t="s">
        <v>25</v>
      </c>
      <c r="G3" s="143"/>
      <c r="H3" s="142" t="s">
        <v>37</v>
      </c>
      <c r="I3" s="143"/>
      <c r="J3" s="142" t="s">
        <v>63</v>
      </c>
      <c r="K3" s="143"/>
      <c r="L3" s="142" t="s">
        <v>64</v>
      </c>
      <c r="M3" s="143"/>
    </row>
    <row r="4" spans="1:13" ht="41.25" customHeight="1">
      <c r="A4" s="147"/>
      <c r="B4" s="51" t="s">
        <v>86</v>
      </c>
      <c r="C4" s="51" t="s">
        <v>87</v>
      </c>
      <c r="D4" s="51" t="s">
        <v>86</v>
      </c>
      <c r="E4" s="51" t="s">
        <v>87</v>
      </c>
      <c r="F4" s="51" t="s">
        <v>86</v>
      </c>
      <c r="G4" s="51" t="s">
        <v>87</v>
      </c>
      <c r="H4" s="51" t="s">
        <v>86</v>
      </c>
      <c r="I4" s="51" t="s">
        <v>87</v>
      </c>
      <c r="J4" s="51" t="s">
        <v>86</v>
      </c>
      <c r="K4" s="51" t="s">
        <v>87</v>
      </c>
      <c r="L4" s="51" t="s">
        <v>86</v>
      </c>
      <c r="M4" s="51" t="s">
        <v>87</v>
      </c>
    </row>
    <row r="5" spans="1:13" ht="24.95" customHeight="1">
      <c r="A5" s="49" t="s">
        <v>16</v>
      </c>
      <c r="B5" s="52">
        <f>'Таблица №3-ПОД'!B5/'Таблица №3-ПОД'!B$15*100</f>
        <v>25.64619442351168</v>
      </c>
      <c r="C5" s="52">
        <f>'Таблица №3-ПОД'!C5/'Таблица №3-ПОД'!C$15*100</f>
        <v>25.305766575979462</v>
      </c>
      <c r="D5" s="52">
        <f>'Таблица №3-ПОД'!D5/'Таблица №3-ПОД'!D$15*100</f>
        <v>23.364372959245376</v>
      </c>
      <c r="E5" s="52">
        <f>'Таблица №3-ПОД'!E5/'Таблица №3-ПОД'!E$15*100</f>
        <v>23.540224913494807</v>
      </c>
      <c r="F5" s="52">
        <f>'Таблица №3-ПОД'!F5/'Таблица №3-ПОД'!F$15*100</f>
        <v>11.216489630753667</v>
      </c>
      <c r="G5" s="52">
        <f>'Таблица №3-ПОД'!G5/'Таблица №3-ПОД'!G$15*100</f>
        <v>10.840480274442539</v>
      </c>
      <c r="H5" s="52">
        <f>'Таблица №3-ПОД'!H5/'Таблица №3-ПОД'!H$15*100</f>
        <v>0</v>
      </c>
      <c r="I5" s="52">
        <f>'Таблица №3-ПОД'!I5/'Таблица №3-ПОД'!I$15*100</f>
        <v>0</v>
      </c>
      <c r="J5" s="52">
        <f>'Таблица №3-ПОД'!J5/'Таблица №3-ПОД'!J$15*100</f>
        <v>29.629629629629626</v>
      </c>
      <c r="K5" s="52">
        <f>'Таблица №3-ПОД'!K5/'Таблица №3-ПОД'!K$15*100</f>
        <v>30.252100840336134</v>
      </c>
      <c r="L5" s="52">
        <f>'Таблица №3-ПОД'!L5/'Таблица №3-ПОД'!L$15*100</f>
        <v>43.119266055045877</v>
      </c>
      <c r="M5" s="52">
        <f>'Таблица №3-ПОД'!M5/'Таблица №3-ПОД'!M$15*100</f>
        <v>43.113772455089823</v>
      </c>
    </row>
    <row r="6" spans="1:13" ht="24.95" customHeight="1">
      <c r="A6" s="49" t="s">
        <v>17</v>
      </c>
      <c r="B6" s="52">
        <f>'Таблица №3-ПОД'!B6/'Таблица №3-ПОД'!B$15*100</f>
        <v>9.0137528259231345</v>
      </c>
      <c r="C6" s="52">
        <f>'Таблица №3-ПОД'!C6/'Таблица №3-ПОД'!C$15*100</f>
        <v>8.4395611492786742</v>
      </c>
      <c r="D6" s="52">
        <f>'Таблица №3-ПОД'!D6/'Таблица №3-ПОД'!D$15*100</f>
        <v>14.43947272947152</v>
      </c>
      <c r="E6" s="52">
        <f>'Таблица №3-ПОД'!E6/'Таблица №3-ПОД'!E$15*100</f>
        <v>13.483996539792386</v>
      </c>
      <c r="F6" s="52">
        <f>'Таблица №3-ПОД'!F6/'Таблица №3-ПОД'!F$15*100</f>
        <v>3.4648457258472432</v>
      </c>
      <c r="G6" s="52">
        <f>'Таблица №3-ПОД'!G6/'Таблица №3-ПОД'!G$15*100</f>
        <v>3.0703259005145798</v>
      </c>
      <c r="H6" s="52">
        <f>'Таблица №3-ПОД'!H6/'Таблица №3-ПОД'!H$15*100</f>
        <v>0</v>
      </c>
      <c r="I6" s="52">
        <f>'Таблица №3-ПОД'!I6/'Таблица №3-ПОД'!I$15*100</f>
        <v>0</v>
      </c>
      <c r="J6" s="52">
        <f>'Таблица №3-ПОД'!J6/'Таблица №3-ПОД'!J$15*100</f>
        <v>12.962962962962962</v>
      </c>
      <c r="K6" s="52">
        <f>'Таблица №3-ПОД'!K6/'Таблица №3-ПОД'!K$15*100</f>
        <v>12.605042016806722</v>
      </c>
      <c r="L6" s="52">
        <f>'Таблица №3-ПОД'!L6/'Таблица №3-ПОД'!L$15*100</f>
        <v>11.009174311926607</v>
      </c>
      <c r="M6" s="52">
        <f>'Таблица №3-ПОД'!M6/'Таблица №3-ПОД'!M$15*100</f>
        <v>10.179640718562874</v>
      </c>
    </row>
    <row r="7" spans="1:13" ht="24.95" customHeight="1">
      <c r="A7" s="49" t="s">
        <v>55</v>
      </c>
      <c r="B7" s="52">
        <f>'Таблица №3-ПОД'!B7/'Таблица №3-ПОД'!B$15*100</f>
        <v>20.5793142426526</v>
      </c>
      <c r="C7" s="52">
        <f>'Таблица №3-ПОД'!C7/'Таблица №3-ПОД'!C$15*100</f>
        <v>21.129580443856007</v>
      </c>
      <c r="D7" s="52">
        <f>'Таблица №3-ПОД'!D7/'Таблица №3-ПОД'!D$15*100</f>
        <v>18.865642762123596</v>
      </c>
      <c r="E7" s="52">
        <f>'Таблица №3-ПОД'!E7/'Таблица №3-ПОД'!E$15*100</f>
        <v>19.020328719723185</v>
      </c>
      <c r="F7" s="52">
        <f>'Таблица №3-ПОД'!F7/'Таблица №3-ПОД'!F$15*100</f>
        <v>8.1057157309054126</v>
      </c>
      <c r="G7" s="52">
        <f>'Таблица №3-ПОД'!G7/'Таблица №3-ПОД'!G$15*100</f>
        <v>7.9588336192109779</v>
      </c>
      <c r="H7" s="52">
        <f>'Таблица №3-ПОД'!H7/'Таблица №3-ПОД'!H$15*100</f>
        <v>100</v>
      </c>
      <c r="I7" s="52">
        <f>'Таблица №3-ПОД'!I7/'Таблица №3-ПОД'!I$15*100</f>
        <v>100</v>
      </c>
      <c r="J7" s="52">
        <f>'Таблица №3-ПОД'!J7/'Таблица №3-ПОД'!J$15*100</f>
        <v>7.4074074074074066</v>
      </c>
      <c r="K7" s="52">
        <f>'Таблица №3-ПОД'!K7/'Таблица №3-ПОД'!K$15*100</f>
        <v>6.7226890756302522</v>
      </c>
      <c r="L7" s="52">
        <f>'Таблица №3-ПОД'!L7/'Таблица №3-ПОД'!L$15*100</f>
        <v>8.2568807339449553</v>
      </c>
      <c r="M7" s="52">
        <f>'Таблица №3-ПОД'!M7/'Таблица №3-ПОД'!M$15*100</f>
        <v>8.9820359281437128</v>
      </c>
    </row>
    <row r="8" spans="1:13" ht="24.95" customHeight="1">
      <c r="A8" s="49" t="s">
        <v>5</v>
      </c>
      <c r="B8" s="52">
        <f>'Таблица №3-ПОД'!B8/'Таблица №3-ПОД'!B$15*100</f>
        <v>19.404672192916355</v>
      </c>
      <c r="C8" s="52">
        <f>'Таблица №3-ПОД'!C8/'Таблица №3-ПОД'!C$15*100</f>
        <v>18.904649266563869</v>
      </c>
      <c r="D8" s="52">
        <f>'Таблица №3-ПОД'!D8/'Таблица №3-ПОД'!D$15*100</f>
        <v>16.229290119724272</v>
      </c>
      <c r="E8" s="52">
        <f>'Таблица №3-ПОД'!E8/'Таблица №3-ПОД'!E$15*100</f>
        <v>16.122404844290656</v>
      </c>
      <c r="F8" s="52">
        <f>'Таблица №3-ПОД'!F8/'Таблица №3-ПОД'!F$15*100</f>
        <v>51.100151745068288</v>
      </c>
      <c r="G8" s="52">
        <f>'Таблица №3-ПОД'!G8/'Таблица №3-ПОД'!G$15*100</f>
        <v>46.020583190394511</v>
      </c>
      <c r="H8" s="52">
        <f>'Таблица №3-ПОД'!H8/'Таблица №3-ПОД'!H$15*100</f>
        <v>0</v>
      </c>
      <c r="I8" s="52">
        <f>'Таблица №3-ПОД'!I8/'Таблица №3-ПОД'!I$15*100</f>
        <v>0</v>
      </c>
      <c r="J8" s="52">
        <f>'Таблица №3-ПОД'!J8/'Таблица №3-ПОД'!J$15*100</f>
        <v>25.925925925925924</v>
      </c>
      <c r="K8" s="52">
        <f>'Таблица №3-ПОД'!K8/'Таблица №3-ПОД'!K$15*100</f>
        <v>23.52941176470588</v>
      </c>
      <c r="L8" s="52">
        <f>'Таблица №3-ПОД'!L8/'Таблица №3-ПОД'!L$15*100</f>
        <v>20.183486238532112</v>
      </c>
      <c r="M8" s="52">
        <f>'Таблица №3-ПОД'!M8/'Таблица №3-ПОД'!M$15*100</f>
        <v>19.760479041916167</v>
      </c>
    </row>
    <row r="9" spans="1:13" ht="24.95" customHeight="1">
      <c r="A9" s="49" t="s">
        <v>53</v>
      </c>
      <c r="B9" s="52">
        <f>'Таблица №3-ПОД'!B9/'Таблица №3-ПОД'!B$15*100</f>
        <v>10.681989449886963</v>
      </c>
      <c r="C9" s="52">
        <f>'Таблица №3-ПОД'!C9/'Таблица №3-ПОД'!C$15*100</f>
        <v>11.700263988568569</v>
      </c>
      <c r="D9" s="52">
        <f>'Таблица №3-ПОД'!D9/'Таблица №3-ПОД'!D$15*100</f>
        <v>6.4578546378038464</v>
      </c>
      <c r="E9" s="52">
        <f>'Таблица №3-ПОД'!E9/'Таблица №3-ПОД'!E$15*100</f>
        <v>6.6500865051903109</v>
      </c>
      <c r="F9" s="52">
        <f>'Таблица №3-ПОД'!F9/'Таблица №3-ПОД'!F$15*100</f>
        <v>16.236722306525035</v>
      </c>
      <c r="G9" s="52">
        <f>'Таблица №3-ПОД'!G9/'Таблица №3-ПОД'!G$15*100</f>
        <v>19.416809605488851</v>
      </c>
      <c r="H9" s="52">
        <f>'Таблица №3-ПОД'!H9/'Таблица №3-ПОД'!H$15*100</f>
        <v>0</v>
      </c>
      <c r="I9" s="52">
        <f>'Таблица №3-ПОД'!I9/'Таблица №3-ПОД'!I$15*100</f>
        <v>0</v>
      </c>
      <c r="J9" s="52">
        <f>'Таблица №3-ПОД'!J9/'Таблица №3-ПОД'!J$15*100</f>
        <v>12.962962962962962</v>
      </c>
      <c r="K9" s="52">
        <f>'Таблица №3-ПОД'!K9/'Таблица №3-ПОД'!K$15*100</f>
        <v>13.445378151260504</v>
      </c>
      <c r="L9" s="52">
        <f>'Таблица №3-ПОД'!L9/'Таблица №3-ПОД'!L$15*100</f>
        <v>8.2568807339449553</v>
      </c>
      <c r="M9" s="52">
        <f>'Таблица №3-ПОД'!M9/'Таблица №3-ПОД'!M$15*100</f>
        <v>7.7844311377245514</v>
      </c>
    </row>
    <row r="10" spans="1:13" ht="24.95" customHeight="1">
      <c r="A10" s="49" t="s">
        <v>97</v>
      </c>
      <c r="B10" s="52">
        <f>'Таблица №3-ПОД'!B10/'Таблица №3-ПОД'!B$15*100</f>
        <v>8.7113790504898265</v>
      </c>
      <c r="C10" s="52">
        <f>'Таблица №3-ПОД'!C10/'Таблица №3-ПОД'!C$15*100</f>
        <v>8.669642929223615</v>
      </c>
      <c r="D10" s="52">
        <f>'Таблица №3-ПОД'!D10/'Таблица №3-ПОД'!D$15*100</f>
        <v>9.7593421211754752</v>
      </c>
      <c r="E10" s="52">
        <f>'Таблица №3-ПОД'!E10/'Таблица №3-ПОД'!E$15*100</f>
        <v>9.6993944636678187</v>
      </c>
      <c r="F10" s="52">
        <f>'Таблица №3-ПОД'!F10/'Таблица №3-ПОД'!F$15*100</f>
        <v>8.6241780475467884</v>
      </c>
      <c r="G10" s="52">
        <f>'Таблица №3-ПОД'!G10/'Таблица №3-ПОД'!G$15*100</f>
        <v>7.478559176672384</v>
      </c>
      <c r="H10" s="52">
        <f>'Таблица №3-ПОД'!H10/'Таблица №3-ПОД'!H$15*100</f>
        <v>0</v>
      </c>
      <c r="I10" s="52">
        <f>'Таблица №3-ПОД'!I10/'Таблица №3-ПОД'!I$15*100</f>
        <v>0</v>
      </c>
      <c r="J10" s="52">
        <f>'Таблица №3-ПОД'!J10/'Таблица №3-ПОД'!J$15*100</f>
        <v>11.111111111111111</v>
      </c>
      <c r="K10" s="52">
        <f>'Таблица №3-ПОД'!K10/'Таблица №3-ПОД'!K$15*100</f>
        <v>13.445378151260504</v>
      </c>
      <c r="L10" s="52">
        <f>'Таблица №3-ПОД'!L10/'Таблица №3-ПОД'!L$15*100</f>
        <v>9.1743119266055047</v>
      </c>
      <c r="M10" s="52">
        <f>'Таблица №3-ПОД'!M10/'Таблица №3-ПОД'!M$15*100</f>
        <v>8.9820359281437128</v>
      </c>
    </row>
    <row r="11" spans="1:13" ht="24.95" customHeight="1">
      <c r="A11" s="50" t="s">
        <v>56</v>
      </c>
      <c r="B11" s="52">
        <f>'Таблица №3-ПОД'!B11/'Таблица №3-ПОД'!B$15*100</f>
        <v>3.0152599849284099</v>
      </c>
      <c r="C11" s="52">
        <f>'Таблица №3-ПОД'!C11/'Таблица №3-ПОД'!C$15*100</f>
        <v>2.7642105773034413</v>
      </c>
      <c r="D11" s="52">
        <f>'Таблица №3-ПОД'!D11/'Таблица №3-ПОД'!D$15*100</f>
        <v>3.1200870721973635</v>
      </c>
      <c r="E11" s="52">
        <f>'Таблица №3-ПОД'!E11/'Таблица №3-ПОД'!E$15*100</f>
        <v>2.9952422145328721</v>
      </c>
      <c r="F11" s="52">
        <f>'Таблица №3-ПОД'!F11/'Таблица №3-ПОД'!F$15*100</f>
        <v>0.21497218007081437</v>
      </c>
      <c r="G11" s="52">
        <f>'Таблица №3-ПОД'!G11/'Таблица №3-ПОД'!G$15*100</f>
        <v>1.8524871355060035</v>
      </c>
      <c r="H11" s="52">
        <f>'Таблица №3-ПОД'!H11/'Таблица №3-ПОД'!H$15*100</f>
        <v>0</v>
      </c>
      <c r="I11" s="52">
        <f>'Таблица №3-ПОД'!I11/'Таблица №3-ПОД'!I$15*100</f>
        <v>0</v>
      </c>
      <c r="J11" s="52">
        <f>'Таблица №3-ПОД'!J11/'Таблица №3-ПОД'!J$15*100</f>
        <v>0</v>
      </c>
      <c r="K11" s="52">
        <f>'Таблица №3-ПОД'!K11/'Таблица №3-ПОД'!K$15*100</f>
        <v>0</v>
      </c>
      <c r="L11" s="52">
        <f>'Таблица №3-ПОД'!L11/'Таблица №3-ПОД'!L$15*100</f>
        <v>0</v>
      </c>
      <c r="M11" s="52">
        <f>'Таблица №3-ПОД'!M11/'Таблица №3-ПОД'!M$15*100</f>
        <v>0.5988023952095809</v>
      </c>
    </row>
    <row r="12" spans="1:13" ht="24.95" customHeight="1">
      <c r="A12" s="49" t="s">
        <v>6</v>
      </c>
      <c r="B12" s="52">
        <f>'Таблица №3-ПОД'!B12/'Таблица №3-ПОД'!B$15*100</f>
        <v>1.5269404672192917</v>
      </c>
      <c r="C12" s="52">
        <f>'Таблица №3-ПОД'!C12/'Таблица №3-ПОД'!C$15*100</f>
        <v>1.5782802799731974</v>
      </c>
      <c r="D12" s="52">
        <f>'Таблица №3-ПОД'!D12/'Таблица №3-ПОД'!D$15*100</f>
        <v>5.1759583988390379</v>
      </c>
      <c r="E12" s="52">
        <f>'Таблица №3-ПОД'!E12/'Таблица №3-ПОД'!E$15*100</f>
        <v>5.1470588235294112</v>
      </c>
      <c r="F12" s="52">
        <f>'Таблица №3-ПОД'!F12/'Таблица №3-ПОД'!F$15*100</f>
        <v>0.37936267071320184</v>
      </c>
      <c r="G12" s="52">
        <f>'Таблица №3-ПОД'!G12/'Таблица №3-ПОД'!G$15*100</f>
        <v>2.1440823327615779</v>
      </c>
      <c r="H12" s="52">
        <f>'Таблица №3-ПОД'!H12/'Таблица №3-ПОД'!H$15*100</f>
        <v>0</v>
      </c>
      <c r="I12" s="52">
        <f>'Таблица №3-ПОД'!I12/'Таблица №3-ПОД'!I$15*100</f>
        <v>0</v>
      </c>
      <c r="J12" s="52">
        <f>'Таблица №3-ПОД'!J12/'Таблица №3-ПОД'!J$15*100</f>
        <v>0</v>
      </c>
      <c r="K12" s="52">
        <f>'Таблица №3-ПОД'!K12/'Таблица №3-ПОД'!K$15*100</f>
        <v>0</v>
      </c>
      <c r="L12" s="52">
        <f>'Таблица №3-ПОД'!L12/'Таблица №3-ПОД'!L$15*100</f>
        <v>0</v>
      </c>
      <c r="M12" s="52">
        <f>'Таблица №3-ПОД'!M12/'Таблица №3-ПОД'!M$15*100</f>
        <v>0</v>
      </c>
    </row>
    <row r="13" spans="1:13" ht="24.95" customHeight="1">
      <c r="A13" s="49" t="s">
        <v>35</v>
      </c>
      <c r="B13" s="52">
        <f>'Таблица №3-ПОД'!B13/'Таблица №3-ПОД'!B$15*100</f>
        <v>1.1953654860587792</v>
      </c>
      <c r="C13" s="52">
        <f>'Таблица №3-ПОД'!C13/'Таблица №3-ПОД'!C$15*100</f>
        <v>1.1713988164916163</v>
      </c>
      <c r="D13" s="52">
        <f>'Таблица №3-ПОД'!D13/'Таблица №3-ПОД'!D$15*100</f>
        <v>1.9107509977022614</v>
      </c>
      <c r="E13" s="52">
        <f>'Таблица №3-ПОД'!E13/'Таблица №3-ПОД'!E$15*100</f>
        <v>1.957179930795848</v>
      </c>
      <c r="F13" s="52">
        <f>'Таблица №3-ПОД'!F13/'Таблица №3-ПОД'!F$15*100</f>
        <v>7.5872534142640363E-2</v>
      </c>
      <c r="G13" s="52">
        <f>'Таблица №3-ПОД'!G13/'Таблица №3-ПОД'!G$15*100</f>
        <v>8.5763293310463118E-2</v>
      </c>
      <c r="H13" s="52">
        <f>'Таблица №3-ПОД'!H13/'Таблица №3-ПОД'!H$15*100</f>
        <v>0</v>
      </c>
      <c r="I13" s="52">
        <f>'Таблица №3-ПОД'!I13/'Таблица №3-ПОД'!I$15*100</f>
        <v>0</v>
      </c>
      <c r="J13" s="52">
        <f>'Таблица №3-ПОД'!J13/'Таблица №3-ПОД'!J$15*100</f>
        <v>0</v>
      </c>
      <c r="K13" s="52">
        <f>'Таблица №3-ПОД'!K13/'Таблица №3-ПОД'!K$15*100</f>
        <v>0</v>
      </c>
      <c r="L13" s="52">
        <f>'Таблица №3-ПОД'!L13/'Таблица №3-ПОД'!L$15*100</f>
        <v>0</v>
      </c>
      <c r="M13" s="52">
        <f>'Таблица №3-ПОД'!M13/'Таблица №3-ПОД'!M$15*100</f>
        <v>0.5988023952095809</v>
      </c>
    </row>
    <row r="14" spans="1:13" ht="24.95" customHeight="1">
      <c r="A14" s="49" t="s">
        <v>52</v>
      </c>
      <c r="B14" s="52">
        <f>'Таблица №3-ПОД'!B14/'Таблица №3-ПОД'!B$15*100</f>
        <v>0.22513187641296153</v>
      </c>
      <c r="C14" s="52">
        <f>'Таблица №3-ПОД'!C14/'Таблица №3-ПОД'!C$15*100</f>
        <v>0.33664597276154651</v>
      </c>
      <c r="D14" s="52">
        <f>'Таблица №3-ПОД'!D14/'Таблица №3-ПОД'!D$15*100</f>
        <v>0.67722820171725728</v>
      </c>
      <c r="E14" s="52">
        <f>'Таблица №3-ПОД'!E14/'Таблица №3-ПОД'!E$15*100</f>
        <v>1.3840830449826991</v>
      </c>
      <c r="F14" s="52">
        <f>'Таблица №3-ПОД'!F14/'Таблица №3-ПОД'!F$15*100</f>
        <v>0.58168942842690952</v>
      </c>
      <c r="G14" s="52">
        <f>'Таблица №3-ПОД'!G14/'Таблица №3-ПОД'!G$15*100</f>
        <v>1.1320754716981132</v>
      </c>
      <c r="H14" s="52">
        <f>'Таблица №3-ПОД'!H14/'Таблица №3-ПОД'!H$15*100</f>
        <v>0</v>
      </c>
      <c r="I14" s="52">
        <f>'Таблица №3-ПОД'!I14/'Таблица №3-ПОД'!I$15*100</f>
        <v>0</v>
      </c>
      <c r="J14" s="52">
        <f>'Таблица №3-ПОД'!J14/'Таблица №3-ПОД'!J$15*100</f>
        <v>0</v>
      </c>
      <c r="K14" s="52">
        <f>'Таблица №3-ПОД'!K14/'Таблица №3-ПОД'!K$15*100</f>
        <v>0</v>
      </c>
      <c r="L14" s="52">
        <f>'Таблица №3-ПОД'!L14/'Таблица №3-ПОД'!L$15*100</f>
        <v>0</v>
      </c>
      <c r="M14" s="52">
        <f>'Таблица №3-ПОД'!M14/'Таблица №3-ПОД'!M$15*100</f>
        <v>0</v>
      </c>
    </row>
    <row r="15" spans="1:13" ht="24.95" customHeight="1">
      <c r="A15" s="49" t="s">
        <v>19</v>
      </c>
      <c r="B15" s="52">
        <f>SUM(B5:B14)</f>
        <v>99.999999999999986</v>
      </c>
      <c r="C15" s="52">
        <f t="shared" ref="C15:M15" si="0">SUM(C5:C14)</f>
        <v>100</v>
      </c>
      <c r="D15" s="52">
        <f t="shared" si="0"/>
        <v>100.00000000000001</v>
      </c>
      <c r="E15" s="52">
        <f t="shared" si="0"/>
        <v>99.999999999999986</v>
      </c>
      <c r="F15" s="52">
        <f t="shared" si="0"/>
        <v>100.00000000000003</v>
      </c>
      <c r="G15" s="52">
        <f t="shared" si="0"/>
        <v>100.00000000000003</v>
      </c>
      <c r="H15" s="52">
        <f t="shared" si="0"/>
        <v>100</v>
      </c>
      <c r="I15" s="52">
        <f t="shared" si="0"/>
        <v>100</v>
      </c>
      <c r="J15" s="52">
        <f t="shared" si="0"/>
        <v>100</v>
      </c>
      <c r="K15" s="52">
        <f t="shared" si="0"/>
        <v>99.999999999999986</v>
      </c>
      <c r="L15" s="52">
        <f t="shared" si="0"/>
        <v>100</v>
      </c>
      <c r="M15" s="52">
        <f t="shared" si="0"/>
        <v>100</v>
      </c>
    </row>
    <row r="18" spans="2:13"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</row>
    <row r="19" spans="2:13"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</row>
    <row r="20" spans="2:13"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</row>
    <row r="21" spans="2:13"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</row>
    <row r="22" spans="2:13"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</row>
    <row r="23" spans="2:13"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</row>
    <row r="24" spans="2:13"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</row>
    <row r="25" spans="2:13"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</row>
    <row r="26" spans="2:13"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</row>
    <row r="27" spans="2:13"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</row>
    <row r="28" spans="2:13"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</row>
    <row r="29" spans="2:13">
      <c r="B29" s="83"/>
    </row>
    <row r="30" spans="2:13"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</row>
    <row r="31" spans="2:13"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</row>
    <row r="32" spans="2:13"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</row>
    <row r="33" spans="2:13"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</row>
    <row r="34" spans="2:13"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</row>
    <row r="35" spans="2:13"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</row>
    <row r="36" spans="2:13"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</row>
    <row r="37" spans="2:13"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</row>
    <row r="38" spans="2:13"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</row>
    <row r="39" spans="2:13"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</row>
    <row r="40" spans="2:13">
      <c r="B40" s="83"/>
    </row>
    <row r="41" spans="2:13">
      <c r="B41" s="83"/>
    </row>
    <row r="42" spans="2:13">
      <c r="B42" s="83"/>
    </row>
    <row r="43" spans="2:13"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</row>
    <row r="44" spans="2:13"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</row>
    <row r="45" spans="2:13"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</row>
    <row r="46" spans="2:13"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</row>
    <row r="47" spans="2:13"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</row>
    <row r="48" spans="2:13"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</row>
    <row r="49" spans="2:13"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</row>
    <row r="50" spans="2:13"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</row>
    <row r="51" spans="2:13"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</row>
    <row r="52" spans="2:13"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</row>
    <row r="53" spans="2:13"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</row>
    <row r="54" spans="2:13">
      <c r="B54" s="83"/>
    </row>
    <row r="55" spans="2:13">
      <c r="B55" s="83"/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8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H11"/>
  <sheetViews>
    <sheetView showGridLines="0" zoomScale="80" zoomScaleNormal="80" workbookViewId="0">
      <selection sqref="A1:AU1"/>
    </sheetView>
  </sheetViews>
  <sheetFormatPr defaultColWidth="9.140625" defaultRowHeight="15"/>
  <cols>
    <col min="1" max="1" width="48.140625" style="16" customWidth="1"/>
    <col min="2" max="2" width="9.5703125" style="16" customWidth="1"/>
    <col min="3" max="4" width="6.7109375" style="16" customWidth="1"/>
    <col min="5" max="5" width="8.140625" style="16" customWidth="1"/>
    <col min="6" max="6" width="7.85546875" style="16" customWidth="1"/>
    <col min="7" max="8" width="6.7109375" style="16" customWidth="1"/>
    <col min="9" max="9" width="8.140625" style="16" customWidth="1"/>
    <col min="10" max="10" width="7.85546875" style="16" customWidth="1"/>
    <col min="11" max="12" width="6.7109375" style="16" customWidth="1"/>
    <col min="13" max="13" width="9.28515625" style="16" customWidth="1"/>
    <col min="14" max="14" width="8.140625" style="16" customWidth="1"/>
    <col min="15" max="15" width="9" style="16" bestFit="1" customWidth="1"/>
    <col min="16" max="17" width="6.7109375" style="16" customWidth="1"/>
    <col min="18" max="18" width="8.140625" style="16" customWidth="1"/>
    <col min="19" max="19" width="7.7109375" style="16" customWidth="1"/>
    <col min="20" max="21" width="6.7109375" style="16" customWidth="1"/>
    <col min="22" max="22" width="8.140625" style="16" customWidth="1"/>
    <col min="23" max="23" width="8.42578125" style="16" customWidth="1"/>
    <col min="24" max="25" width="6.7109375" style="16" customWidth="1"/>
    <col min="26" max="26" width="8.140625" style="16" customWidth="1"/>
    <col min="27" max="27" width="7.42578125" style="16" customWidth="1"/>
    <col min="28" max="29" width="6.7109375" style="16" customWidth="1"/>
    <col min="30" max="30" width="8.140625" style="16" customWidth="1"/>
    <col min="31" max="33" width="6.7109375" style="16" customWidth="1"/>
    <col min="34" max="34" width="8.140625" style="16" customWidth="1"/>
    <col min="35" max="37" width="6.7109375" style="16" customWidth="1"/>
    <col min="38" max="38" width="8.140625" style="16" customWidth="1"/>
    <col min="39" max="39" width="9.5703125" style="16" bestFit="1" customWidth="1"/>
    <col min="40" max="42" width="8.140625" style="16" customWidth="1"/>
    <col min="43" max="43" width="10.42578125" style="16" bestFit="1" customWidth="1"/>
    <col min="44" max="47" width="9.28515625" style="16" bestFit="1" customWidth="1"/>
    <col min="48" max="48" width="9.140625" style="16"/>
    <col min="49" max="49" width="9.7109375" style="16" bestFit="1" customWidth="1"/>
    <col min="50" max="50" width="11.7109375" style="16" bestFit="1" customWidth="1"/>
    <col min="51" max="16384" width="9.140625" style="16"/>
  </cols>
  <sheetData>
    <row r="1" spans="1:242" ht="23.25" customHeight="1">
      <c r="A1" s="145" t="s">
        <v>88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</row>
    <row r="2" spans="1:242" ht="15" customHeight="1"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U2" s="31" t="s">
        <v>11</v>
      </c>
    </row>
    <row r="3" spans="1:242" s="17" customFormat="1" ht="59.25" customHeight="1">
      <c r="A3" s="161" t="s">
        <v>94</v>
      </c>
      <c r="B3" s="142" t="s">
        <v>3</v>
      </c>
      <c r="C3" s="163"/>
      <c r="D3" s="163"/>
      <c r="E3" s="164"/>
      <c r="F3" s="142" t="s">
        <v>27</v>
      </c>
      <c r="G3" s="160"/>
      <c r="H3" s="160"/>
      <c r="I3" s="165"/>
      <c r="J3" s="142" t="s">
        <v>57</v>
      </c>
      <c r="K3" s="160"/>
      <c r="L3" s="160"/>
      <c r="M3" s="160"/>
      <c r="N3" s="143"/>
      <c r="O3" s="142" t="s">
        <v>5</v>
      </c>
      <c r="P3" s="160"/>
      <c r="Q3" s="160"/>
      <c r="R3" s="166"/>
      <c r="S3" s="142" t="s">
        <v>53</v>
      </c>
      <c r="T3" s="160"/>
      <c r="U3" s="160"/>
      <c r="V3" s="167"/>
      <c r="W3" s="142" t="s">
        <v>98</v>
      </c>
      <c r="X3" s="160"/>
      <c r="Y3" s="160"/>
      <c r="Z3" s="166"/>
      <c r="AA3" s="142" t="s">
        <v>56</v>
      </c>
      <c r="AB3" s="160"/>
      <c r="AC3" s="160"/>
      <c r="AD3" s="168"/>
      <c r="AE3" s="142" t="s">
        <v>6</v>
      </c>
      <c r="AF3" s="160"/>
      <c r="AG3" s="160"/>
      <c r="AH3" s="143"/>
      <c r="AI3" s="142" t="s">
        <v>47</v>
      </c>
      <c r="AJ3" s="160"/>
      <c r="AK3" s="160"/>
      <c r="AL3" s="143"/>
      <c r="AM3" s="142" t="s">
        <v>74</v>
      </c>
      <c r="AN3" s="160"/>
      <c r="AO3" s="160"/>
      <c r="AP3" s="160"/>
      <c r="AQ3" s="142" t="s">
        <v>23</v>
      </c>
      <c r="AR3" s="160"/>
      <c r="AS3" s="160"/>
      <c r="AT3" s="160"/>
      <c r="AU3" s="143"/>
    </row>
    <row r="4" spans="1:242" s="38" customFormat="1" ht="31.5">
      <c r="A4" s="162"/>
      <c r="B4" s="72" t="s">
        <v>21</v>
      </c>
      <c r="C4" s="72" t="s">
        <v>22</v>
      </c>
      <c r="D4" s="72" t="s">
        <v>15</v>
      </c>
      <c r="E4" s="72" t="s">
        <v>73</v>
      </c>
      <c r="F4" s="72" t="s">
        <v>21</v>
      </c>
      <c r="G4" s="72" t="s">
        <v>22</v>
      </c>
      <c r="H4" s="72" t="s">
        <v>15</v>
      </c>
      <c r="I4" s="72" t="s">
        <v>73</v>
      </c>
      <c r="J4" s="72" t="s">
        <v>21</v>
      </c>
      <c r="K4" s="72" t="s">
        <v>22</v>
      </c>
      <c r="L4" s="72" t="s">
        <v>15</v>
      </c>
      <c r="M4" s="72" t="s">
        <v>36</v>
      </c>
      <c r="N4" s="72" t="s">
        <v>73</v>
      </c>
      <c r="O4" s="72" t="s">
        <v>21</v>
      </c>
      <c r="P4" s="72" t="s">
        <v>22</v>
      </c>
      <c r="Q4" s="72" t="s">
        <v>15</v>
      </c>
      <c r="R4" s="72" t="s">
        <v>73</v>
      </c>
      <c r="S4" s="72" t="s">
        <v>21</v>
      </c>
      <c r="T4" s="72" t="s">
        <v>22</v>
      </c>
      <c r="U4" s="72" t="s">
        <v>15</v>
      </c>
      <c r="V4" s="72" t="s">
        <v>73</v>
      </c>
      <c r="W4" s="72" t="s">
        <v>21</v>
      </c>
      <c r="X4" s="72" t="s">
        <v>22</v>
      </c>
      <c r="Y4" s="72" t="s">
        <v>15</v>
      </c>
      <c r="Z4" s="72" t="s">
        <v>73</v>
      </c>
      <c r="AA4" s="72" t="s">
        <v>21</v>
      </c>
      <c r="AB4" s="72" t="s">
        <v>22</v>
      </c>
      <c r="AC4" s="72" t="s">
        <v>15</v>
      </c>
      <c r="AD4" s="72" t="s">
        <v>73</v>
      </c>
      <c r="AE4" s="72" t="s">
        <v>21</v>
      </c>
      <c r="AF4" s="72" t="s">
        <v>22</v>
      </c>
      <c r="AG4" s="72" t="s">
        <v>15</v>
      </c>
      <c r="AH4" s="72" t="s">
        <v>73</v>
      </c>
      <c r="AI4" s="72" t="s">
        <v>21</v>
      </c>
      <c r="AJ4" s="72" t="s">
        <v>22</v>
      </c>
      <c r="AK4" s="72" t="s">
        <v>15</v>
      </c>
      <c r="AL4" s="72" t="s">
        <v>73</v>
      </c>
      <c r="AM4" s="72" t="s">
        <v>21</v>
      </c>
      <c r="AN4" s="72" t="s">
        <v>22</v>
      </c>
      <c r="AO4" s="72" t="s">
        <v>15</v>
      </c>
      <c r="AP4" s="72" t="s">
        <v>63</v>
      </c>
      <c r="AQ4" s="72" t="s">
        <v>21</v>
      </c>
      <c r="AR4" s="72" t="s">
        <v>22</v>
      </c>
      <c r="AS4" s="72" t="s">
        <v>15</v>
      </c>
      <c r="AT4" s="72" t="s">
        <v>36</v>
      </c>
      <c r="AU4" s="72" t="s">
        <v>73</v>
      </c>
    </row>
    <row r="5" spans="1:242" s="18" customFormat="1" ht="39.75" customHeight="1">
      <c r="A5" s="39" t="s">
        <v>28</v>
      </c>
      <c r="B5" s="36">
        <v>12004</v>
      </c>
      <c r="C5" s="36">
        <v>767</v>
      </c>
      <c r="D5" s="36">
        <v>147</v>
      </c>
      <c r="E5" s="36">
        <v>0</v>
      </c>
      <c r="F5" s="36">
        <v>3934</v>
      </c>
      <c r="G5" s="36">
        <v>432</v>
      </c>
      <c r="H5" s="36">
        <v>56</v>
      </c>
      <c r="I5" s="36">
        <v>0</v>
      </c>
      <c r="J5" s="36">
        <v>10327</v>
      </c>
      <c r="K5" s="36">
        <v>606</v>
      </c>
      <c r="L5" s="36">
        <v>254</v>
      </c>
      <c r="M5" s="36">
        <v>4</v>
      </c>
      <c r="N5" s="36">
        <v>0</v>
      </c>
      <c r="O5" s="36">
        <v>8809</v>
      </c>
      <c r="P5" s="36">
        <v>506</v>
      </c>
      <c r="Q5" s="36">
        <v>508</v>
      </c>
      <c r="R5" s="36">
        <v>0</v>
      </c>
      <c r="S5" s="36">
        <v>5493</v>
      </c>
      <c r="T5" s="36">
        <v>221</v>
      </c>
      <c r="U5" s="36">
        <v>233</v>
      </c>
      <c r="V5" s="36">
        <v>0</v>
      </c>
      <c r="W5" s="36">
        <v>3983</v>
      </c>
      <c r="X5" s="36">
        <v>328</v>
      </c>
      <c r="Y5" s="36">
        <v>84</v>
      </c>
      <c r="Z5" s="36">
        <v>0</v>
      </c>
      <c r="AA5" s="36">
        <v>1561</v>
      </c>
      <c r="AB5" s="36">
        <v>121</v>
      </c>
      <c r="AC5" s="36">
        <v>16</v>
      </c>
      <c r="AD5" s="36">
        <v>0</v>
      </c>
      <c r="AE5" s="36">
        <v>891</v>
      </c>
      <c r="AF5" s="36">
        <v>201</v>
      </c>
      <c r="AG5" s="36">
        <v>26</v>
      </c>
      <c r="AH5" s="36">
        <v>0</v>
      </c>
      <c r="AI5" s="36">
        <v>683</v>
      </c>
      <c r="AJ5" s="36">
        <v>86</v>
      </c>
      <c r="AK5" s="36">
        <v>1</v>
      </c>
      <c r="AL5" s="36">
        <v>0</v>
      </c>
      <c r="AM5" s="36">
        <v>234</v>
      </c>
      <c r="AN5" s="36">
        <v>85</v>
      </c>
      <c r="AO5" s="36">
        <v>45</v>
      </c>
      <c r="AP5" s="36">
        <v>0</v>
      </c>
      <c r="AQ5" s="36">
        <f>B5+F5+J5+O5+S5+W5+AA5+AE5+AI5+AM5</f>
        <v>47919</v>
      </c>
      <c r="AR5" s="36">
        <f>C5+G5+K5+P5+T5+X5+AB5+AF5+AJ5+AN5</f>
        <v>3353</v>
      </c>
      <c r="AS5" s="36">
        <f>D5+H5+L5+Q5+U5+Y5+AC5+AG5+AK5+AO5</f>
        <v>1370</v>
      </c>
      <c r="AT5" s="36">
        <f>M5</f>
        <v>4</v>
      </c>
      <c r="AU5" s="36">
        <f>E5+I5+N5+R5+V5+Z5+AD5+AH5+AL5+AP5</f>
        <v>0</v>
      </c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</row>
    <row r="6" spans="1:242" s="18" customFormat="1" ht="39.75" customHeight="1">
      <c r="A6" s="39" t="s">
        <v>29</v>
      </c>
      <c r="B6" s="36">
        <v>19342</v>
      </c>
      <c r="C6" s="36">
        <v>1410</v>
      </c>
      <c r="D6" s="36">
        <v>476</v>
      </c>
      <c r="E6" s="36">
        <v>108</v>
      </c>
      <c r="F6" s="36">
        <v>6520</v>
      </c>
      <c r="G6" s="36">
        <v>815</v>
      </c>
      <c r="H6" s="36">
        <v>120</v>
      </c>
      <c r="I6" s="36">
        <v>32</v>
      </c>
      <c r="J6" s="36">
        <v>15846</v>
      </c>
      <c r="K6" s="36">
        <v>1153</v>
      </c>
      <c r="L6" s="36">
        <v>186</v>
      </c>
      <c r="M6" s="36">
        <v>48</v>
      </c>
      <c r="N6" s="36">
        <v>23</v>
      </c>
      <c r="O6" s="36">
        <v>14608</v>
      </c>
      <c r="P6" s="36">
        <v>985</v>
      </c>
      <c r="Q6" s="36">
        <v>2141</v>
      </c>
      <c r="R6" s="36">
        <v>61</v>
      </c>
      <c r="S6" s="36">
        <v>9000</v>
      </c>
      <c r="T6" s="36">
        <v>394</v>
      </c>
      <c r="U6" s="36">
        <v>895</v>
      </c>
      <c r="V6" s="36">
        <v>29</v>
      </c>
      <c r="W6" s="36">
        <v>6756</v>
      </c>
      <c r="X6" s="36">
        <v>569</v>
      </c>
      <c r="Y6" s="36">
        <v>346</v>
      </c>
      <c r="Z6" s="36">
        <v>31</v>
      </c>
      <c r="AA6" s="36">
        <v>1863</v>
      </c>
      <c r="AB6" s="36">
        <v>156</v>
      </c>
      <c r="AC6" s="36">
        <v>91</v>
      </c>
      <c r="AD6" s="36">
        <v>1</v>
      </c>
      <c r="AE6" s="36">
        <v>1064</v>
      </c>
      <c r="AF6" s="36">
        <v>275</v>
      </c>
      <c r="AG6" s="36">
        <v>98</v>
      </c>
      <c r="AH6" s="36">
        <v>0</v>
      </c>
      <c r="AI6" s="36">
        <v>768</v>
      </c>
      <c r="AJ6" s="36">
        <v>95</v>
      </c>
      <c r="AK6" s="36">
        <v>4</v>
      </c>
      <c r="AL6" s="36">
        <v>1</v>
      </c>
      <c r="AM6" s="36">
        <v>183</v>
      </c>
      <c r="AN6" s="36">
        <v>43</v>
      </c>
      <c r="AO6" s="36">
        <v>13</v>
      </c>
      <c r="AP6" s="36">
        <v>0</v>
      </c>
      <c r="AQ6" s="36">
        <f t="shared" ref="AQ6" si="0">B6+F6+J6+O6+S6+W6+AA6+AE6+AI6+AM6</f>
        <v>75950</v>
      </c>
      <c r="AR6" s="36">
        <f t="shared" ref="AR6:AS7" si="1">C6+G6+K6+P6+T6+X6+AB6+AF6+AJ6+AN6</f>
        <v>5895</v>
      </c>
      <c r="AS6" s="36">
        <f t="shared" si="1"/>
        <v>4370</v>
      </c>
      <c r="AT6" s="36">
        <f t="shared" ref="AT6:AT7" si="2">M6</f>
        <v>48</v>
      </c>
      <c r="AU6" s="36">
        <f t="shared" ref="AU6:AU7" si="3">E6+I6+N6+R6+V6+Z6+AD6+AH6+AL6+AP6</f>
        <v>286</v>
      </c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</row>
    <row r="7" spans="1:242" ht="37.5" customHeight="1">
      <c r="A7" s="39" t="s">
        <v>48</v>
      </c>
      <c r="B7" s="36">
        <v>0</v>
      </c>
      <c r="C7" s="36">
        <v>0</v>
      </c>
      <c r="D7" s="36">
        <v>9</v>
      </c>
      <c r="E7" s="36">
        <v>0</v>
      </c>
      <c r="F7" s="36">
        <v>0</v>
      </c>
      <c r="G7" s="36">
        <v>0</v>
      </c>
      <c r="H7" s="36">
        <v>3</v>
      </c>
      <c r="I7" s="36">
        <v>0</v>
      </c>
      <c r="J7" s="36">
        <v>0</v>
      </c>
      <c r="K7" s="36">
        <v>0</v>
      </c>
      <c r="L7" s="36">
        <v>24</v>
      </c>
      <c r="M7" s="36">
        <v>0</v>
      </c>
      <c r="N7" s="36">
        <v>0</v>
      </c>
      <c r="O7" s="36">
        <v>0</v>
      </c>
      <c r="P7" s="36">
        <v>0</v>
      </c>
      <c r="Q7" s="36">
        <v>34</v>
      </c>
      <c r="R7" s="36">
        <v>0</v>
      </c>
      <c r="S7" s="36">
        <v>0</v>
      </c>
      <c r="T7" s="36">
        <v>0</v>
      </c>
      <c r="U7" s="36">
        <v>4</v>
      </c>
      <c r="V7" s="36">
        <v>0</v>
      </c>
      <c r="W7" s="36">
        <v>0</v>
      </c>
      <c r="X7" s="36">
        <v>0</v>
      </c>
      <c r="Y7" s="36">
        <v>6</v>
      </c>
      <c r="Z7" s="36">
        <v>0</v>
      </c>
      <c r="AA7" s="36">
        <v>0</v>
      </c>
      <c r="AB7" s="36">
        <v>0</v>
      </c>
      <c r="AC7" s="36">
        <v>1</v>
      </c>
      <c r="AD7" s="36">
        <v>0</v>
      </c>
      <c r="AE7" s="36">
        <v>0</v>
      </c>
      <c r="AF7" s="36">
        <v>0</v>
      </c>
      <c r="AG7" s="36">
        <v>1</v>
      </c>
      <c r="AH7" s="36">
        <v>0</v>
      </c>
      <c r="AI7" s="36">
        <v>0</v>
      </c>
      <c r="AJ7" s="36">
        <v>0</v>
      </c>
      <c r="AK7" s="36">
        <v>0</v>
      </c>
      <c r="AL7" s="36">
        <v>0</v>
      </c>
      <c r="AM7" s="36">
        <v>0</v>
      </c>
      <c r="AN7" s="36">
        <v>0</v>
      </c>
      <c r="AO7" s="36">
        <v>8</v>
      </c>
      <c r="AP7" s="36">
        <v>0</v>
      </c>
      <c r="AQ7" s="36">
        <f>B7+F7+J7+O7+S7+W7+AA7+AE7+AI7+AM7</f>
        <v>0</v>
      </c>
      <c r="AR7" s="36">
        <f t="shared" si="1"/>
        <v>0</v>
      </c>
      <c r="AS7" s="36">
        <f t="shared" si="1"/>
        <v>90</v>
      </c>
      <c r="AT7" s="36">
        <f t="shared" si="2"/>
        <v>0</v>
      </c>
      <c r="AU7" s="36">
        <f t="shared" si="3"/>
        <v>0</v>
      </c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</row>
    <row r="8" spans="1:242" s="18" customFormat="1" ht="43.5" customHeight="1">
      <c r="A8" s="39" t="s">
        <v>31</v>
      </c>
      <c r="B8" s="36">
        <f>SUM(B5:B7)</f>
        <v>31346</v>
      </c>
      <c r="C8" s="36">
        <f t="shared" ref="C8:AU8" si="4">SUM(C5:C7)</f>
        <v>2177</v>
      </c>
      <c r="D8" s="36">
        <f t="shared" si="4"/>
        <v>632</v>
      </c>
      <c r="E8" s="36">
        <f t="shared" si="4"/>
        <v>108</v>
      </c>
      <c r="F8" s="36">
        <f t="shared" si="4"/>
        <v>10454</v>
      </c>
      <c r="G8" s="36">
        <f t="shared" si="4"/>
        <v>1247</v>
      </c>
      <c r="H8" s="36">
        <f t="shared" si="4"/>
        <v>179</v>
      </c>
      <c r="I8" s="36">
        <f t="shared" si="4"/>
        <v>32</v>
      </c>
      <c r="J8" s="36">
        <f t="shared" si="4"/>
        <v>26173</v>
      </c>
      <c r="K8" s="36">
        <f t="shared" si="4"/>
        <v>1759</v>
      </c>
      <c r="L8" s="36">
        <f t="shared" si="4"/>
        <v>464</v>
      </c>
      <c r="M8" s="36">
        <f t="shared" si="4"/>
        <v>52</v>
      </c>
      <c r="N8" s="36">
        <f t="shared" si="4"/>
        <v>23</v>
      </c>
      <c r="O8" s="36">
        <f t="shared" si="4"/>
        <v>23417</v>
      </c>
      <c r="P8" s="36">
        <f t="shared" si="4"/>
        <v>1491</v>
      </c>
      <c r="Q8" s="36">
        <f t="shared" si="4"/>
        <v>2683</v>
      </c>
      <c r="R8" s="36">
        <f t="shared" si="4"/>
        <v>61</v>
      </c>
      <c r="S8" s="36">
        <f t="shared" si="4"/>
        <v>14493</v>
      </c>
      <c r="T8" s="36">
        <f t="shared" si="4"/>
        <v>615</v>
      </c>
      <c r="U8" s="36">
        <f t="shared" si="4"/>
        <v>1132</v>
      </c>
      <c r="V8" s="36">
        <f t="shared" si="4"/>
        <v>29</v>
      </c>
      <c r="W8" s="36">
        <f t="shared" si="4"/>
        <v>10739</v>
      </c>
      <c r="X8" s="36">
        <f t="shared" si="4"/>
        <v>897</v>
      </c>
      <c r="Y8" s="36">
        <f t="shared" si="4"/>
        <v>436</v>
      </c>
      <c r="Z8" s="36">
        <f t="shared" si="4"/>
        <v>31</v>
      </c>
      <c r="AA8" s="36">
        <f t="shared" si="4"/>
        <v>3424</v>
      </c>
      <c r="AB8" s="36">
        <f t="shared" si="4"/>
        <v>277</v>
      </c>
      <c r="AC8" s="36">
        <f t="shared" si="4"/>
        <v>108</v>
      </c>
      <c r="AD8" s="36">
        <f t="shared" si="4"/>
        <v>1</v>
      </c>
      <c r="AE8" s="36">
        <f t="shared" si="4"/>
        <v>1955</v>
      </c>
      <c r="AF8" s="36">
        <f t="shared" si="4"/>
        <v>476</v>
      </c>
      <c r="AG8" s="36">
        <f t="shared" si="4"/>
        <v>125</v>
      </c>
      <c r="AH8" s="36">
        <f t="shared" si="4"/>
        <v>0</v>
      </c>
      <c r="AI8" s="36">
        <f t="shared" si="4"/>
        <v>1451</v>
      </c>
      <c r="AJ8" s="36">
        <f t="shared" si="4"/>
        <v>181</v>
      </c>
      <c r="AK8" s="36">
        <f t="shared" si="4"/>
        <v>5</v>
      </c>
      <c r="AL8" s="36">
        <f t="shared" si="4"/>
        <v>1</v>
      </c>
      <c r="AM8" s="36">
        <f t="shared" si="4"/>
        <v>417</v>
      </c>
      <c r="AN8" s="36">
        <f t="shared" si="4"/>
        <v>128</v>
      </c>
      <c r="AO8" s="36">
        <f t="shared" si="4"/>
        <v>66</v>
      </c>
      <c r="AP8" s="36">
        <f t="shared" si="4"/>
        <v>0</v>
      </c>
      <c r="AQ8" s="36">
        <f t="shared" si="4"/>
        <v>123869</v>
      </c>
      <c r="AR8" s="36">
        <f t="shared" si="4"/>
        <v>9248</v>
      </c>
      <c r="AS8" s="36">
        <f t="shared" si="4"/>
        <v>5830</v>
      </c>
      <c r="AT8" s="36">
        <f t="shared" si="4"/>
        <v>52</v>
      </c>
      <c r="AU8" s="36">
        <f t="shared" si="4"/>
        <v>286</v>
      </c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</row>
    <row r="9" spans="1:242" s="20" customFormat="1" ht="15" customHeight="1"/>
    <row r="10" spans="1:242">
      <c r="M10" s="63"/>
      <c r="AL10" s="63"/>
    </row>
    <row r="11" spans="1:242" ht="15.75"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W11" s="63"/>
      <c r="AX11" s="65"/>
    </row>
  </sheetData>
  <mergeCells count="13">
    <mergeCell ref="A1:AU1"/>
    <mergeCell ref="AE3:AH3"/>
    <mergeCell ref="AI3:AL3"/>
    <mergeCell ref="AQ3:AU3"/>
    <mergeCell ref="A3:A4"/>
    <mergeCell ref="B3:E3"/>
    <mergeCell ref="F3:I3"/>
    <mergeCell ref="J3:N3"/>
    <mergeCell ref="O3:R3"/>
    <mergeCell ref="S3:V3"/>
    <mergeCell ref="W3:Z3"/>
    <mergeCell ref="AA3:AD3"/>
    <mergeCell ref="AM3:AP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36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J23"/>
  <sheetViews>
    <sheetView showGridLines="0" zoomScale="80" zoomScaleNormal="80" workbookViewId="0">
      <selection sqref="A1:AJ1"/>
    </sheetView>
  </sheetViews>
  <sheetFormatPr defaultColWidth="9.140625" defaultRowHeight="15"/>
  <cols>
    <col min="1" max="1" width="47.140625" style="16" customWidth="1"/>
    <col min="2" max="10" width="8" style="16" customWidth="1"/>
    <col min="11" max="11" width="9.5703125" style="16" bestFit="1" customWidth="1"/>
    <col min="12" max="19" width="8" style="16" customWidth="1"/>
    <col min="20" max="20" width="8.28515625" style="16" customWidth="1"/>
    <col min="21" max="22" width="8" style="16" customWidth="1"/>
    <col min="23" max="23" width="8.5703125" style="16" customWidth="1"/>
    <col min="24" max="24" width="8" style="16" customWidth="1"/>
    <col min="25" max="25" width="9.5703125" style="16" bestFit="1" customWidth="1"/>
    <col min="26" max="35" width="8" style="16" customWidth="1"/>
    <col min="36" max="36" width="9.5703125" style="16" bestFit="1" customWidth="1"/>
    <col min="37" max="16384" width="9.140625" style="16"/>
  </cols>
  <sheetData>
    <row r="1" spans="1:36" ht="23.25" customHeight="1">
      <c r="A1" s="145" t="s">
        <v>89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6" ht="15" customHeight="1">
      <c r="A2" s="169" t="s">
        <v>20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</row>
    <row r="3" spans="1:36" s="17" customFormat="1" ht="45" customHeight="1">
      <c r="A3" s="161" t="s">
        <v>100</v>
      </c>
      <c r="B3" s="136" t="s">
        <v>3</v>
      </c>
      <c r="C3" s="136"/>
      <c r="D3" s="170"/>
      <c r="E3" s="136" t="s">
        <v>32</v>
      </c>
      <c r="F3" s="136"/>
      <c r="G3" s="170"/>
      <c r="H3" s="142" t="s">
        <v>58</v>
      </c>
      <c r="I3" s="160"/>
      <c r="J3" s="160"/>
      <c r="K3" s="143"/>
      <c r="L3" s="136" t="s">
        <v>5</v>
      </c>
      <c r="M3" s="136"/>
      <c r="N3" s="171"/>
      <c r="O3" s="142" t="s">
        <v>53</v>
      </c>
      <c r="P3" s="160"/>
      <c r="Q3" s="167"/>
      <c r="R3" s="136" t="s">
        <v>99</v>
      </c>
      <c r="S3" s="136"/>
      <c r="T3" s="171"/>
      <c r="U3" s="136" t="s">
        <v>18</v>
      </c>
      <c r="V3" s="136"/>
      <c r="W3" s="171"/>
      <c r="X3" s="142" t="s">
        <v>6</v>
      </c>
      <c r="Y3" s="160"/>
      <c r="Z3" s="143"/>
      <c r="AA3" s="142" t="s">
        <v>47</v>
      </c>
      <c r="AB3" s="160"/>
      <c r="AC3" s="143"/>
      <c r="AD3" s="142" t="s">
        <v>74</v>
      </c>
      <c r="AE3" s="160"/>
      <c r="AF3" s="160"/>
      <c r="AG3" s="142" t="s">
        <v>23</v>
      </c>
      <c r="AH3" s="160"/>
      <c r="AI3" s="160"/>
      <c r="AJ3" s="143"/>
    </row>
    <row r="4" spans="1:36" ht="24.75" customHeight="1">
      <c r="A4" s="162"/>
      <c r="B4" s="72" t="s">
        <v>21</v>
      </c>
      <c r="C4" s="72" t="s">
        <v>22</v>
      </c>
      <c r="D4" s="72" t="s">
        <v>15</v>
      </c>
      <c r="E4" s="72" t="s">
        <v>21</v>
      </c>
      <c r="F4" s="72" t="s">
        <v>22</v>
      </c>
      <c r="G4" s="72" t="s">
        <v>15</v>
      </c>
      <c r="H4" s="72" t="s">
        <v>21</v>
      </c>
      <c r="I4" s="72" t="s">
        <v>22</v>
      </c>
      <c r="J4" s="72" t="s">
        <v>15</v>
      </c>
      <c r="K4" s="72" t="s">
        <v>36</v>
      </c>
      <c r="L4" s="72" t="s">
        <v>21</v>
      </c>
      <c r="M4" s="72" t="s">
        <v>22</v>
      </c>
      <c r="N4" s="72" t="s">
        <v>15</v>
      </c>
      <c r="O4" s="72" t="s">
        <v>21</v>
      </c>
      <c r="P4" s="72" t="s">
        <v>22</v>
      </c>
      <c r="Q4" s="72" t="s">
        <v>15</v>
      </c>
      <c r="R4" s="72" t="s">
        <v>21</v>
      </c>
      <c r="S4" s="72" t="s">
        <v>22</v>
      </c>
      <c r="T4" s="72" t="s">
        <v>15</v>
      </c>
      <c r="U4" s="72" t="s">
        <v>21</v>
      </c>
      <c r="V4" s="72" t="s">
        <v>22</v>
      </c>
      <c r="W4" s="72" t="s">
        <v>15</v>
      </c>
      <c r="X4" s="72" t="s">
        <v>21</v>
      </c>
      <c r="Y4" s="72" t="s">
        <v>22</v>
      </c>
      <c r="Z4" s="72" t="s">
        <v>15</v>
      </c>
      <c r="AA4" s="72" t="s">
        <v>21</v>
      </c>
      <c r="AB4" s="72" t="s">
        <v>22</v>
      </c>
      <c r="AC4" s="72" t="s">
        <v>15</v>
      </c>
      <c r="AD4" s="72" t="s">
        <v>21</v>
      </c>
      <c r="AE4" s="72" t="s">
        <v>22</v>
      </c>
      <c r="AF4" s="72" t="s">
        <v>15</v>
      </c>
      <c r="AG4" s="72" t="s">
        <v>21</v>
      </c>
      <c r="AH4" s="72" t="s">
        <v>22</v>
      </c>
      <c r="AI4" s="72" t="s">
        <v>15</v>
      </c>
      <c r="AJ4" s="72" t="s">
        <v>36</v>
      </c>
    </row>
    <row r="5" spans="1:36" s="8" customFormat="1" ht="39.950000000000003" customHeight="1">
      <c r="A5" s="39" t="s">
        <v>28</v>
      </c>
      <c r="B5" s="53">
        <f>'Таблица №4-ПОД'!B5/'Таблица №4-ПОД'!B$8*100</f>
        <v>38.295157276845529</v>
      </c>
      <c r="C5" s="53">
        <f>'Таблица №4-ПОД'!C5/'Таблица №4-ПОД'!C$8*100</f>
        <v>35.231970601745523</v>
      </c>
      <c r="D5" s="53">
        <f>'Таблица №4-ПОД'!D5/'Таблица №4-ПОД'!D$8*100</f>
        <v>23.259493670886076</v>
      </c>
      <c r="E5" s="53">
        <f>'Таблица №4-ПОД'!F5/'Таблица №4-ПОД'!F$8*100</f>
        <v>37.631528601492256</v>
      </c>
      <c r="F5" s="53">
        <f>'Таблица №4-ПОД'!G5/'Таблица №4-ПОД'!G$8*100</f>
        <v>34.643143544506813</v>
      </c>
      <c r="G5" s="53">
        <f>'Таблица №4-ПОД'!H5/'Таблица №4-ПОД'!H$8*100</f>
        <v>31.284916201117319</v>
      </c>
      <c r="H5" s="53">
        <f>'Таблица №4-ПОД'!J5/'Таблица №4-ПОД'!J$8*100</f>
        <v>39.456692010850873</v>
      </c>
      <c r="I5" s="53">
        <f>'Таблица №4-ПОД'!K5/'Таблица №4-ПОД'!K$8*100</f>
        <v>34.451392836839112</v>
      </c>
      <c r="J5" s="53">
        <f>'Таблица №4-ПОД'!L5/'Таблица №4-ПОД'!L$8*100</f>
        <v>54.741379310344826</v>
      </c>
      <c r="K5" s="53">
        <f>'Таблица №4-ПОД'!M5/'Таблица №4-ПОД'!M$8*100</f>
        <v>7.6923076923076925</v>
      </c>
      <c r="L5" s="53">
        <f>'Таблица №4-ПОД'!O5/'Таблица №4-ПОД'!O$8*100</f>
        <v>37.617969850962972</v>
      </c>
      <c r="M5" s="53">
        <f>'Таблица №4-ПОД'!P5/'Таблица №4-ПОД'!P$8*100</f>
        <v>33.936955063715629</v>
      </c>
      <c r="N5" s="53">
        <f>'Таблица №4-ПОД'!Q5/'Таблица №4-ПОД'!Q$8*100</f>
        <v>18.934029071934404</v>
      </c>
      <c r="O5" s="53">
        <f>'Таблица №4-ПОД'!S5/'Таблица №4-ПОД'!S$8*100</f>
        <v>37.901055682053403</v>
      </c>
      <c r="P5" s="53">
        <f>'Таблица №4-ПОД'!T5/'Таблица №4-ПОД'!T$8*100</f>
        <v>35.934959349593498</v>
      </c>
      <c r="Q5" s="53">
        <f>'Таблица №4-ПОД'!U5/'Таблица №4-ПОД'!U$8*100</f>
        <v>20.583038869257951</v>
      </c>
      <c r="R5" s="53">
        <f>'Таблица №4-ПОД'!W5/'Таблица №4-ПОД'!W$8*100</f>
        <v>37.089114442685542</v>
      </c>
      <c r="S5" s="53">
        <f>'Таблица №4-ПОД'!X5/'Таблица №4-ПОД'!X$8*100</f>
        <v>36.566332218506133</v>
      </c>
      <c r="T5" s="53">
        <f>'Таблица №4-ПОД'!Y5/'Таблица №4-ПОД'!Y$8*100</f>
        <v>19.26605504587156</v>
      </c>
      <c r="U5" s="53">
        <f>'Таблица №4-ПОД'!AA5/'Таблица №4-ПОД'!AA$8*100</f>
        <v>45.589953271028037</v>
      </c>
      <c r="V5" s="53">
        <f>'Таблица №4-ПОД'!AB5/'Таблица №4-ПОД'!AB$8*100</f>
        <v>43.682310469314075</v>
      </c>
      <c r="W5" s="53">
        <f>'Таблица №4-ПОД'!AC5/'Таблица №4-ПОД'!AC$8*100</f>
        <v>14.814814814814813</v>
      </c>
      <c r="X5" s="53">
        <f>'Таблица №4-ПОД'!AE5/'Таблица №4-ПОД'!AE$8*100</f>
        <v>45.575447570332486</v>
      </c>
      <c r="Y5" s="53">
        <f>'Таблица №4-ПОД'!AF5/'Таблица №4-ПОД'!AF$8*100</f>
        <v>42.226890756302524</v>
      </c>
      <c r="Z5" s="53">
        <f>'Таблица №4-ПОД'!AG5/'Таблица №4-ПОД'!AG$8*100</f>
        <v>20.8</v>
      </c>
      <c r="AA5" s="53">
        <f>'Таблица №4-ПОД'!AI5/'Таблица №4-ПОД'!AI$8*100</f>
        <v>47.070985527222604</v>
      </c>
      <c r="AB5" s="53">
        <f>'Таблица №4-ПОД'!AJ5/'Таблица №4-ПОД'!AJ$8*100</f>
        <v>47.513812154696133</v>
      </c>
      <c r="AC5" s="53">
        <f>'Таблица №4-ПОД'!AK5/'Таблица №4-ПОД'!AK$8*100</f>
        <v>20</v>
      </c>
      <c r="AD5" s="53">
        <f>'Таблица №4-ПОД'!AM5/'Таблица №4-ПОД'!AM$8*100</f>
        <v>56.115107913669057</v>
      </c>
      <c r="AE5" s="53">
        <f>'Таблица №4-ПОД'!AN5/'Таблица №4-ПОД'!AN$8*100</f>
        <v>66.40625</v>
      </c>
      <c r="AF5" s="53">
        <f>'Таблица №4-ПОД'!AO5/'Таблица №4-ПОД'!AO$8*100</f>
        <v>68.181818181818173</v>
      </c>
      <c r="AG5" s="53">
        <f>'Таблица №4-ПОД'!AQ5/'Таблица №4-ПОД'!AQ$8*100</f>
        <v>38.685223905900592</v>
      </c>
      <c r="AH5" s="53">
        <f>'Таблица №4-ПОД'!AR5/'Таблица №4-ПОД'!AR$8*100</f>
        <v>36.256487889273359</v>
      </c>
      <c r="AI5" s="53">
        <f>'Таблица №4-ПОД'!AS5/'Таблица №4-ПОД'!AS$8*100</f>
        <v>23.499142367066895</v>
      </c>
      <c r="AJ5" s="53">
        <f>'Таблица №4-ПОД'!AT5/'Таблица №4-ПОД'!AT$8*100</f>
        <v>7.6923076923076925</v>
      </c>
    </row>
    <row r="6" spans="1:36" s="8" customFormat="1" ht="39" customHeight="1">
      <c r="A6" s="39" t="s">
        <v>29</v>
      </c>
      <c r="B6" s="53">
        <f>'Таблица №4-ПОД'!B6/'Таблица №4-ПОД'!B$8*100</f>
        <v>61.704842723154471</v>
      </c>
      <c r="C6" s="53">
        <f>'Таблица №4-ПОД'!C6/'Таблица №4-ПОД'!C$8*100</f>
        <v>64.768029398254484</v>
      </c>
      <c r="D6" s="53">
        <f>'Таблица №4-ПОД'!D6/'Таблица №4-ПОД'!D$8*100</f>
        <v>75.316455696202539</v>
      </c>
      <c r="E6" s="53">
        <f>'Таблица №4-ПОД'!F6/'Таблица №4-ПОД'!F$8*100</f>
        <v>62.368471398507751</v>
      </c>
      <c r="F6" s="53">
        <f>'Таблица №4-ПОД'!G6/'Таблица №4-ПОД'!G$8*100</f>
        <v>65.356856455493187</v>
      </c>
      <c r="G6" s="53">
        <f>'Таблица №4-ПОД'!H6/'Таблица №4-ПОД'!H$8*100</f>
        <v>67.039106145251395</v>
      </c>
      <c r="H6" s="53">
        <f>'Таблица №4-ПОД'!J6/'Таблица №4-ПОД'!J$8*100</f>
        <v>60.54330798914912</v>
      </c>
      <c r="I6" s="53">
        <f>'Таблица №4-ПОД'!K6/'Таблица №4-ПОД'!K$8*100</f>
        <v>65.548607163160881</v>
      </c>
      <c r="J6" s="53">
        <f>'Таблица №4-ПОД'!L6/'Таблица №4-ПОД'!L$8*100</f>
        <v>40.086206896551722</v>
      </c>
      <c r="K6" s="53">
        <f>'Таблица №4-ПОД'!M6/'Таблица №4-ПОД'!M$8*100</f>
        <v>92.307692307692307</v>
      </c>
      <c r="L6" s="53">
        <f>'Таблица №4-ПОД'!O6/'Таблица №4-ПОД'!O$8*100</f>
        <v>62.382030149037028</v>
      </c>
      <c r="M6" s="53">
        <f>'Таблица №4-ПОД'!P6/'Таблица №4-ПОД'!P$8*100</f>
        <v>66.063044936284371</v>
      </c>
      <c r="N6" s="53">
        <f>'Таблица №4-ПОД'!Q6/'Таблица №4-ПОД'!Q$8*100</f>
        <v>79.798732761833762</v>
      </c>
      <c r="O6" s="53">
        <f>'Таблица №4-ПОД'!S6/'Таблица №4-ПОД'!S$8*100</f>
        <v>62.098944317946589</v>
      </c>
      <c r="P6" s="53">
        <f>'Таблица №4-ПОД'!T6/'Таблица №4-ПОД'!T$8*100</f>
        <v>64.065040650406502</v>
      </c>
      <c r="Q6" s="53">
        <f>'Таблица №4-ПОД'!U6/'Таблица №4-ПОД'!U$8*100</f>
        <v>79.063604240282686</v>
      </c>
      <c r="R6" s="53">
        <f>'Таблица №4-ПОД'!W6/'Таблица №4-ПОД'!W$8*100</f>
        <v>62.910885557314465</v>
      </c>
      <c r="S6" s="53">
        <f>'Таблица №4-ПОД'!X6/'Таблица №4-ПОД'!X$8*100</f>
        <v>63.433667781493867</v>
      </c>
      <c r="T6" s="53">
        <f>'Таблица №4-ПОД'!Y6/'Таблица №4-ПОД'!Y$8*100</f>
        <v>79.357798165137609</v>
      </c>
      <c r="U6" s="53">
        <f>'Таблица №4-ПОД'!AA6/'Таблица №4-ПОД'!AA$8*100</f>
        <v>54.410046728971963</v>
      </c>
      <c r="V6" s="53">
        <f>'Таблица №4-ПОД'!AB6/'Таблица №4-ПОД'!AB$8*100</f>
        <v>56.317689530685925</v>
      </c>
      <c r="W6" s="53">
        <f>'Таблица №4-ПОД'!AC6/'Таблица №4-ПОД'!AC$8*100</f>
        <v>84.259259259259252</v>
      </c>
      <c r="X6" s="53">
        <f>'Таблица №4-ПОД'!AE6/'Таблица №4-ПОД'!AE$8*100</f>
        <v>54.424552429667514</v>
      </c>
      <c r="Y6" s="53">
        <f>'Таблица №4-ПОД'!AF6/'Таблица №4-ПОД'!AF$8*100</f>
        <v>57.773109243697476</v>
      </c>
      <c r="Z6" s="53">
        <f>'Таблица №4-ПОД'!AG6/'Таблица №4-ПОД'!AG$8*100</f>
        <v>78.400000000000006</v>
      </c>
      <c r="AA6" s="53">
        <f>'Таблица №4-ПОД'!AI6/'Таблица №4-ПОД'!AI$8*100</f>
        <v>52.929014472777389</v>
      </c>
      <c r="AB6" s="53">
        <f>'Таблица №4-ПОД'!AJ6/'Таблица №4-ПОД'!AJ$8*100</f>
        <v>52.486187845303867</v>
      </c>
      <c r="AC6" s="53">
        <f>'Таблица №4-ПОД'!AK6/'Таблица №4-ПОД'!AK$8*100</f>
        <v>80</v>
      </c>
      <c r="AD6" s="53">
        <f>'Таблица №4-ПОД'!AM6/'Таблица №4-ПОД'!AM$8*100</f>
        <v>43.884892086330936</v>
      </c>
      <c r="AE6" s="53">
        <f>'Таблица №4-ПОД'!AN6/'Таблица №4-ПОД'!AN$8*100</f>
        <v>33.59375</v>
      </c>
      <c r="AF6" s="53">
        <f>'Таблица №4-ПОД'!AO6/'Таблица №4-ПОД'!AO$8*100</f>
        <v>19.696969696969695</v>
      </c>
      <c r="AG6" s="53">
        <f>'Таблица №4-ПОД'!AQ6/'Таблица №4-ПОД'!AQ$8*100</f>
        <v>61.314776094099408</v>
      </c>
      <c r="AH6" s="53">
        <f>'Таблица №4-ПОД'!AR6/'Таблица №4-ПОД'!AR$8*100</f>
        <v>63.743512110726641</v>
      </c>
      <c r="AI6" s="53">
        <f>'Таблица №4-ПОД'!AS6/'Таблица №4-ПОД'!AS$8*100</f>
        <v>74.957118353344768</v>
      </c>
      <c r="AJ6" s="53">
        <f>'Таблица №4-ПОД'!AT6/'Таблица №4-ПОД'!AT$8*100</f>
        <v>92.307692307692307</v>
      </c>
    </row>
    <row r="7" spans="1:36" ht="39.950000000000003" customHeight="1">
      <c r="A7" s="39" t="s">
        <v>30</v>
      </c>
      <c r="B7" s="53">
        <f>'Таблица №4-ПОД'!B7/'Таблица №4-ПОД'!B$8*100</f>
        <v>0</v>
      </c>
      <c r="C7" s="53">
        <f>'Таблица №4-ПОД'!C7/'Таблица №4-ПОД'!C$8*100</f>
        <v>0</v>
      </c>
      <c r="D7" s="53">
        <f>'Таблица №4-ПОД'!D7/'Таблица №4-ПОД'!D$8*100</f>
        <v>1.4240506329113924</v>
      </c>
      <c r="E7" s="53">
        <f>'Таблица №4-ПОД'!F7/'Таблица №4-ПОД'!F$8*100</f>
        <v>0</v>
      </c>
      <c r="F7" s="53">
        <f>'Таблица №4-ПОД'!G7/'Таблица №4-ПОД'!G$8*100</f>
        <v>0</v>
      </c>
      <c r="G7" s="53">
        <f>'Таблица №4-ПОД'!H7/'Таблица №4-ПОД'!H$8*100</f>
        <v>1.6759776536312849</v>
      </c>
      <c r="H7" s="53">
        <f>'Таблица №4-ПОД'!J7/'Таблица №4-ПОД'!J$8*100</f>
        <v>0</v>
      </c>
      <c r="I7" s="53">
        <f>'Таблица №4-ПОД'!K7/'Таблица №4-ПОД'!K$8*100</f>
        <v>0</v>
      </c>
      <c r="J7" s="53">
        <f>'Таблица №4-ПОД'!L7/'Таблица №4-ПОД'!L$8*100</f>
        <v>5.1724137931034484</v>
      </c>
      <c r="K7" s="53">
        <f>'Таблица №4-ПОД'!M7/'Таблица №4-ПОД'!M$8*100</f>
        <v>0</v>
      </c>
      <c r="L7" s="53">
        <f>'Таблица №4-ПОД'!O7/'Таблица №4-ПОД'!O$8*100</f>
        <v>0</v>
      </c>
      <c r="M7" s="53">
        <f>'Таблица №4-ПОД'!P7/'Таблица №4-ПОД'!P$8*100</f>
        <v>0</v>
      </c>
      <c r="N7" s="53">
        <f>'Таблица №4-ПОД'!Q7/'Таблица №4-ПОД'!Q$8*100</f>
        <v>1.2672381662318302</v>
      </c>
      <c r="O7" s="53">
        <f>'Таблица №4-ПОД'!S7/'Таблица №4-ПОД'!S$8*100</f>
        <v>0</v>
      </c>
      <c r="P7" s="53">
        <f>'Таблица №4-ПОД'!T7/'Таблица №4-ПОД'!T$8*100</f>
        <v>0</v>
      </c>
      <c r="Q7" s="53">
        <f>'Таблица №4-ПОД'!U7/'Таблица №4-ПОД'!U$8*100</f>
        <v>0.35335689045936397</v>
      </c>
      <c r="R7" s="53">
        <f>'Таблица №4-ПОД'!W7/'Таблица №4-ПОД'!W$8*100</f>
        <v>0</v>
      </c>
      <c r="S7" s="53">
        <f>'Таблица №4-ПОД'!X7/'Таблица №4-ПОД'!X$8*100</f>
        <v>0</v>
      </c>
      <c r="T7" s="53">
        <f>'Таблица №4-ПОД'!Y7/'Таблица №4-ПОД'!Y$8*100</f>
        <v>1.3761467889908259</v>
      </c>
      <c r="U7" s="53">
        <f>'Таблица №4-ПОД'!AA7/'Таблица №4-ПОД'!AA$8*100</f>
        <v>0</v>
      </c>
      <c r="V7" s="53">
        <f>'Таблица №4-ПОД'!AB7/'Таблица №4-ПОД'!AB$8*100</f>
        <v>0</v>
      </c>
      <c r="W7" s="53">
        <f>'Таблица №4-ПОД'!AC7/'Таблица №4-ПОД'!AC$8*100</f>
        <v>0.92592592592592582</v>
      </c>
      <c r="X7" s="53">
        <f>'Таблица №4-ПОД'!AE7/'Таблица №4-ПОД'!AE$8*100</f>
        <v>0</v>
      </c>
      <c r="Y7" s="53">
        <f>'Таблица №4-ПОД'!AF7/'Таблица №4-ПОД'!AF$8*100</f>
        <v>0</v>
      </c>
      <c r="Z7" s="53">
        <f>'Таблица №4-ПОД'!AG7/'Таблица №4-ПОД'!AG$8*100</f>
        <v>0.8</v>
      </c>
      <c r="AA7" s="53">
        <f>'Таблица №4-ПОД'!AI7/'Таблица №4-ПОД'!AI$8*100</f>
        <v>0</v>
      </c>
      <c r="AB7" s="53">
        <f>'Таблица №4-ПОД'!AJ7/'Таблица №4-ПОД'!AJ$8*100</f>
        <v>0</v>
      </c>
      <c r="AC7" s="53">
        <f>'Таблица №4-ПОД'!AK7/'Таблица №4-ПОД'!AK$8*100</f>
        <v>0</v>
      </c>
      <c r="AD7" s="53">
        <f>'Таблица №4-ПОД'!AM7/'Таблица №4-ПОД'!AM$8*100</f>
        <v>0</v>
      </c>
      <c r="AE7" s="53">
        <f>'Таблица №4-ПОД'!AN7/'Таблица №4-ПОД'!AN$8*100</f>
        <v>0</v>
      </c>
      <c r="AF7" s="53">
        <f>'Таблица №4-ПОД'!AO7/'Таблица №4-ПОД'!AO$8*100</f>
        <v>12.121212121212121</v>
      </c>
      <c r="AG7" s="53">
        <f>'Таблица №4-ПОД'!AQ7/'Таблица №4-ПОД'!AQ$8*100</f>
        <v>0</v>
      </c>
      <c r="AH7" s="53">
        <f>'Таблица №4-ПОД'!AR7/'Таблица №4-ПОД'!AR$8*100</f>
        <v>0</v>
      </c>
      <c r="AI7" s="53">
        <f>'Таблица №4-ПОД'!AS7/'Таблица №4-ПОД'!AS$8*100</f>
        <v>1.5437392795883362</v>
      </c>
      <c r="AJ7" s="53">
        <f>'Таблица №4-ПОД'!AT7/'Таблица №4-ПОД'!AT$8*100</f>
        <v>0</v>
      </c>
    </row>
    <row r="8" spans="1:36" s="8" customFormat="1" ht="39.950000000000003" customHeight="1">
      <c r="A8" s="39" t="s">
        <v>31</v>
      </c>
      <c r="B8" s="53">
        <f>SUM(B5:B7)</f>
        <v>100</v>
      </c>
      <c r="C8" s="53">
        <f t="shared" ref="C8:AJ8" si="0">SUM(C5:C7)</f>
        <v>100</v>
      </c>
      <c r="D8" s="53">
        <f t="shared" si="0"/>
        <v>100</v>
      </c>
      <c r="E8" s="53">
        <f t="shared" si="0"/>
        <v>100</v>
      </c>
      <c r="F8" s="53">
        <f t="shared" si="0"/>
        <v>100</v>
      </c>
      <c r="G8" s="53">
        <f t="shared" si="0"/>
        <v>99.999999999999986</v>
      </c>
      <c r="H8" s="53">
        <f t="shared" si="0"/>
        <v>100</v>
      </c>
      <c r="I8" s="53">
        <f t="shared" si="0"/>
        <v>100</v>
      </c>
      <c r="J8" s="53">
        <f t="shared" si="0"/>
        <v>99.999999999999986</v>
      </c>
      <c r="K8" s="53">
        <f t="shared" si="0"/>
        <v>100</v>
      </c>
      <c r="L8" s="53">
        <f t="shared" si="0"/>
        <v>100</v>
      </c>
      <c r="M8" s="53">
        <f t="shared" si="0"/>
        <v>100</v>
      </c>
      <c r="N8" s="53">
        <f t="shared" si="0"/>
        <v>100</v>
      </c>
      <c r="O8" s="53">
        <f t="shared" si="0"/>
        <v>100</v>
      </c>
      <c r="P8" s="53">
        <f t="shared" si="0"/>
        <v>100</v>
      </c>
      <c r="Q8" s="53">
        <f t="shared" si="0"/>
        <v>100</v>
      </c>
      <c r="R8" s="53">
        <f t="shared" si="0"/>
        <v>100</v>
      </c>
      <c r="S8" s="53">
        <f t="shared" si="0"/>
        <v>100</v>
      </c>
      <c r="T8" s="53">
        <f t="shared" si="0"/>
        <v>99.999999999999986</v>
      </c>
      <c r="U8" s="53">
        <f t="shared" si="0"/>
        <v>100</v>
      </c>
      <c r="V8" s="53">
        <f t="shared" si="0"/>
        <v>100</v>
      </c>
      <c r="W8" s="53">
        <f t="shared" si="0"/>
        <v>99.999999999999986</v>
      </c>
      <c r="X8" s="53">
        <f t="shared" si="0"/>
        <v>100</v>
      </c>
      <c r="Y8" s="53">
        <f t="shared" si="0"/>
        <v>100</v>
      </c>
      <c r="Z8" s="53">
        <f t="shared" si="0"/>
        <v>100</v>
      </c>
      <c r="AA8" s="53">
        <f t="shared" si="0"/>
        <v>100</v>
      </c>
      <c r="AB8" s="53">
        <f t="shared" si="0"/>
        <v>100</v>
      </c>
      <c r="AC8" s="53">
        <f t="shared" si="0"/>
        <v>100</v>
      </c>
      <c r="AD8" s="53">
        <f t="shared" si="0"/>
        <v>100</v>
      </c>
      <c r="AE8" s="53">
        <f t="shared" si="0"/>
        <v>100</v>
      </c>
      <c r="AF8" s="53">
        <f t="shared" si="0"/>
        <v>100</v>
      </c>
      <c r="AG8" s="53">
        <f t="shared" si="0"/>
        <v>100</v>
      </c>
      <c r="AH8" s="53">
        <f t="shared" si="0"/>
        <v>100</v>
      </c>
      <c r="AI8" s="53">
        <f t="shared" si="0"/>
        <v>100</v>
      </c>
      <c r="AJ8" s="53">
        <f t="shared" si="0"/>
        <v>100</v>
      </c>
    </row>
    <row r="9" spans="1:36"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</row>
    <row r="15" spans="1:36"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</row>
    <row r="16" spans="1:36"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</row>
    <row r="17" spans="2:36"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</row>
    <row r="18" spans="2:36"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</row>
    <row r="20" spans="2:36"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</row>
    <row r="21" spans="2:36"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</row>
    <row r="22" spans="2:36"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</row>
    <row r="23" spans="2:36"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</row>
  </sheetData>
  <mergeCells count="14">
    <mergeCell ref="X3:Z3"/>
    <mergeCell ref="AA3:AC3"/>
    <mergeCell ref="AG3:AJ3"/>
    <mergeCell ref="A1:AJ1"/>
    <mergeCell ref="A2:AJ2"/>
    <mergeCell ref="A3:A4"/>
    <mergeCell ref="B3:D3"/>
    <mergeCell ref="E3:G3"/>
    <mergeCell ref="H3:K3"/>
    <mergeCell ref="L3:N3"/>
    <mergeCell ref="O3:Q3"/>
    <mergeCell ref="R3:T3"/>
    <mergeCell ref="U3:W3"/>
    <mergeCell ref="AD3:AF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4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K74"/>
  <sheetViews>
    <sheetView showGridLines="0" zoomScale="90" zoomScaleNormal="90" workbookViewId="0">
      <selection sqref="A1:H1"/>
    </sheetView>
  </sheetViews>
  <sheetFormatPr defaultColWidth="9.140625" defaultRowHeight="13.5" customHeight="1"/>
  <cols>
    <col min="1" max="1" width="50.140625" style="92" customWidth="1"/>
    <col min="2" max="8" width="10.5703125" style="87" customWidth="1"/>
    <col min="9" max="9" width="9.140625" style="87"/>
    <col min="10" max="10" width="11.42578125" style="87" bestFit="1" customWidth="1"/>
    <col min="11" max="11" width="9.5703125" style="87" bestFit="1" customWidth="1"/>
    <col min="12" max="16384" width="9.140625" style="87"/>
  </cols>
  <sheetData>
    <row r="1" spans="1:11" ht="40.5" customHeight="1">
      <c r="A1" s="176" t="s">
        <v>69</v>
      </c>
      <c r="B1" s="176"/>
      <c r="C1" s="176"/>
      <c r="D1" s="176"/>
      <c r="E1" s="176"/>
      <c r="F1" s="176"/>
      <c r="G1" s="176"/>
      <c r="H1" s="176"/>
    </row>
    <row r="2" spans="1:11" ht="13.5" customHeight="1">
      <c r="A2" s="88"/>
    </row>
    <row r="3" spans="1:11" ht="30.75" customHeight="1">
      <c r="A3" s="174" t="s">
        <v>95</v>
      </c>
      <c r="B3" s="27">
        <v>2023</v>
      </c>
      <c r="C3" s="177">
        <v>2024</v>
      </c>
      <c r="D3" s="178"/>
      <c r="E3" s="178"/>
      <c r="F3" s="178"/>
      <c r="G3" s="178"/>
      <c r="H3" s="179"/>
    </row>
    <row r="4" spans="1:11" ht="32.25" customHeight="1">
      <c r="A4" s="175"/>
      <c r="B4" s="27">
        <v>12</v>
      </c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</row>
    <row r="5" spans="1:11" ht="35.1" customHeight="1">
      <c r="A5" s="54" t="s">
        <v>16</v>
      </c>
      <c r="B5" s="84">
        <v>1249450</v>
      </c>
      <c r="C5" s="84">
        <v>1248707</v>
      </c>
      <c r="D5" s="84">
        <v>1249124</v>
      </c>
      <c r="E5" s="84">
        <v>1248414</v>
      </c>
      <c r="F5" s="84">
        <v>1247708</v>
      </c>
      <c r="G5" s="84">
        <v>1243598</v>
      </c>
      <c r="H5" s="84">
        <v>1242490</v>
      </c>
      <c r="J5" s="89"/>
      <c r="K5" s="89"/>
    </row>
    <row r="6" spans="1:11" ht="35.1" customHeight="1">
      <c r="A6" s="54" t="s">
        <v>17</v>
      </c>
      <c r="B6" s="84">
        <v>449975</v>
      </c>
      <c r="C6" s="84">
        <v>449751</v>
      </c>
      <c r="D6" s="84">
        <v>449479</v>
      </c>
      <c r="E6" s="84">
        <v>448541</v>
      </c>
      <c r="F6" s="84">
        <v>448445</v>
      </c>
      <c r="G6" s="84">
        <v>446310</v>
      </c>
      <c r="H6" s="84">
        <v>446168</v>
      </c>
      <c r="J6" s="89"/>
      <c r="K6" s="89"/>
    </row>
    <row r="7" spans="1:11" ht="35.1" customHeight="1">
      <c r="A7" s="54" t="s">
        <v>55</v>
      </c>
      <c r="B7" s="84">
        <v>986527</v>
      </c>
      <c r="C7" s="84">
        <v>985242</v>
      </c>
      <c r="D7" s="84">
        <v>992378</v>
      </c>
      <c r="E7" s="84">
        <v>990778</v>
      </c>
      <c r="F7" s="84">
        <v>989681</v>
      </c>
      <c r="G7" s="84">
        <v>994909</v>
      </c>
      <c r="H7" s="84">
        <v>993728</v>
      </c>
      <c r="J7" s="89"/>
      <c r="K7" s="89"/>
    </row>
    <row r="8" spans="1:11" ht="35.1" customHeight="1">
      <c r="A8" s="54" t="s">
        <v>5</v>
      </c>
      <c r="B8" s="84">
        <v>1014773</v>
      </c>
      <c r="C8" s="84">
        <v>1013794</v>
      </c>
      <c r="D8" s="84">
        <v>1020564</v>
      </c>
      <c r="E8" s="84">
        <v>1020443</v>
      </c>
      <c r="F8" s="84">
        <v>1020857</v>
      </c>
      <c r="G8" s="84">
        <v>1024396</v>
      </c>
      <c r="H8" s="84">
        <v>1024006</v>
      </c>
      <c r="J8" s="89"/>
      <c r="K8" s="89"/>
    </row>
    <row r="9" spans="1:11" ht="35.1" customHeight="1">
      <c r="A9" s="55" t="s">
        <v>59</v>
      </c>
      <c r="B9" s="84">
        <v>450431</v>
      </c>
      <c r="C9" s="84">
        <v>450177</v>
      </c>
      <c r="D9" s="84">
        <v>459382</v>
      </c>
      <c r="E9" s="84">
        <v>459248</v>
      </c>
      <c r="F9" s="84">
        <v>459169</v>
      </c>
      <c r="G9" s="84">
        <v>469611</v>
      </c>
      <c r="H9" s="84">
        <v>469492</v>
      </c>
      <c r="J9" s="89"/>
      <c r="K9" s="89"/>
    </row>
    <row r="10" spans="1:11" ht="34.5" customHeight="1">
      <c r="A10" s="54" t="s">
        <v>97</v>
      </c>
      <c r="B10" s="84">
        <v>403433</v>
      </c>
      <c r="C10" s="84">
        <v>403203</v>
      </c>
      <c r="D10" s="84">
        <v>406348</v>
      </c>
      <c r="E10" s="84">
        <v>406270</v>
      </c>
      <c r="F10" s="84">
        <v>406128</v>
      </c>
      <c r="G10" s="84">
        <v>407552</v>
      </c>
      <c r="H10" s="84">
        <v>407375</v>
      </c>
      <c r="J10" s="89"/>
      <c r="K10" s="89"/>
    </row>
    <row r="11" spans="1:11" ht="35.1" customHeight="1">
      <c r="A11" s="56" t="s">
        <v>56</v>
      </c>
      <c r="B11" s="84">
        <v>209089</v>
      </c>
      <c r="C11" s="84">
        <v>209125</v>
      </c>
      <c r="D11" s="84">
        <v>206825</v>
      </c>
      <c r="E11" s="84">
        <v>206858</v>
      </c>
      <c r="F11" s="84">
        <v>206904</v>
      </c>
      <c r="G11" s="84">
        <v>202646</v>
      </c>
      <c r="H11" s="84">
        <v>202688</v>
      </c>
      <c r="J11" s="89"/>
      <c r="K11" s="89"/>
    </row>
    <row r="12" spans="1:11" ht="35.1" customHeight="1">
      <c r="A12" s="56" t="s">
        <v>6</v>
      </c>
      <c r="B12" s="84">
        <v>133248</v>
      </c>
      <c r="C12" s="84">
        <v>133218</v>
      </c>
      <c r="D12" s="84">
        <v>135757</v>
      </c>
      <c r="E12" s="84">
        <v>135810</v>
      </c>
      <c r="F12" s="84">
        <v>135851</v>
      </c>
      <c r="G12" s="84">
        <v>136629</v>
      </c>
      <c r="H12" s="84">
        <v>136677</v>
      </c>
      <c r="J12" s="89"/>
      <c r="K12" s="89"/>
    </row>
    <row r="13" spans="1:11" ht="35.1" customHeight="1">
      <c r="A13" s="56" t="s">
        <v>35</v>
      </c>
      <c r="B13" s="84">
        <v>83925</v>
      </c>
      <c r="C13" s="84">
        <v>83922</v>
      </c>
      <c r="D13" s="84">
        <v>85135</v>
      </c>
      <c r="E13" s="84">
        <v>85149</v>
      </c>
      <c r="F13" s="84">
        <v>85151</v>
      </c>
      <c r="G13" s="84">
        <v>85023</v>
      </c>
      <c r="H13" s="84">
        <v>85017</v>
      </c>
      <c r="J13" s="89"/>
      <c r="K13" s="89"/>
    </row>
    <row r="14" spans="1:11" ht="35.1" customHeight="1">
      <c r="A14" s="57" t="s">
        <v>52</v>
      </c>
      <c r="B14" s="84">
        <v>20094</v>
      </c>
      <c r="C14" s="84">
        <v>20147</v>
      </c>
      <c r="D14" s="84">
        <v>22844</v>
      </c>
      <c r="E14" s="84">
        <v>22969</v>
      </c>
      <c r="F14" s="84">
        <v>23082</v>
      </c>
      <c r="G14" s="84">
        <v>27794</v>
      </c>
      <c r="H14" s="84">
        <v>27818</v>
      </c>
      <c r="J14" s="89"/>
      <c r="K14" s="89"/>
    </row>
    <row r="15" spans="1:11" ht="35.1" customHeight="1">
      <c r="A15" s="90" t="s">
        <v>23</v>
      </c>
      <c r="B15" s="84">
        <v>5000945</v>
      </c>
      <c r="C15" s="84">
        <v>4997286</v>
      </c>
      <c r="D15" s="84">
        <v>5027836</v>
      </c>
      <c r="E15" s="84">
        <v>5024480</v>
      </c>
      <c r="F15" s="84">
        <v>5022976</v>
      </c>
      <c r="G15" s="84">
        <v>5038468</v>
      </c>
      <c r="H15" s="84">
        <v>5035459</v>
      </c>
      <c r="J15" s="89"/>
      <c r="K15" s="89"/>
    </row>
    <row r="16" spans="1:11" ht="18.75" customHeight="1">
      <c r="A16" s="2"/>
      <c r="B16" s="85"/>
      <c r="C16" s="85"/>
      <c r="D16" s="85"/>
    </row>
    <row r="17" spans="1:8" ht="21" customHeight="1">
      <c r="A17" s="138" t="s">
        <v>33</v>
      </c>
      <c r="B17" s="139"/>
      <c r="C17" s="139"/>
      <c r="D17" s="139"/>
    </row>
    <row r="18" spans="1:8" ht="21" customHeight="1">
      <c r="A18" s="138" t="s">
        <v>46</v>
      </c>
      <c r="B18" s="173"/>
      <c r="C18" s="173"/>
      <c r="D18" s="173"/>
    </row>
    <row r="19" spans="1:8" ht="15.75">
      <c r="A19" s="172" t="s">
        <v>34</v>
      </c>
      <c r="B19" s="172"/>
      <c r="C19" s="172"/>
      <c r="D19" s="172"/>
      <c r="E19" s="172"/>
      <c r="H19" s="91"/>
    </row>
    <row r="20" spans="1:8" ht="13.5" customHeight="1">
      <c r="B20" s="91"/>
      <c r="C20" s="91"/>
      <c r="D20" s="91"/>
    </row>
    <row r="23" spans="1:8" ht="13.5" customHeight="1">
      <c r="A23" s="86"/>
      <c r="B23" s="93"/>
      <c r="C23" s="93"/>
      <c r="D23" s="93"/>
      <c r="E23" s="93"/>
      <c r="F23" s="93"/>
      <c r="G23" s="93"/>
      <c r="H23" s="93"/>
    </row>
    <row r="24" spans="1:8" ht="13.5" customHeight="1">
      <c r="B24" s="93"/>
      <c r="C24" s="93"/>
      <c r="D24" s="93"/>
      <c r="E24" s="93"/>
      <c r="F24" s="93"/>
      <c r="G24" s="93"/>
      <c r="H24" s="93"/>
    </row>
    <row r="25" spans="1:8" ht="13.5" customHeight="1">
      <c r="B25" s="93"/>
      <c r="C25" s="93"/>
      <c r="D25" s="93"/>
      <c r="E25" s="93"/>
      <c r="F25" s="93"/>
      <c r="G25" s="93"/>
      <c r="H25" s="93"/>
    </row>
    <row r="26" spans="1:8" ht="13.5" customHeight="1">
      <c r="B26" s="93"/>
      <c r="C26" s="93"/>
      <c r="D26" s="93"/>
      <c r="E26" s="93"/>
      <c r="F26" s="93"/>
      <c r="G26" s="93"/>
      <c r="H26" s="93"/>
    </row>
    <row r="27" spans="1:8" ht="13.5" customHeight="1">
      <c r="B27" s="93"/>
      <c r="C27" s="93"/>
      <c r="D27" s="93"/>
      <c r="E27" s="93"/>
      <c r="F27" s="93"/>
      <c r="G27" s="93"/>
      <c r="H27" s="93"/>
    </row>
    <row r="28" spans="1:8" ht="13.5" customHeight="1">
      <c r="B28" s="93"/>
      <c r="C28" s="93"/>
      <c r="D28" s="93"/>
      <c r="E28" s="93"/>
      <c r="F28" s="93"/>
      <c r="G28" s="93"/>
      <c r="H28" s="93"/>
    </row>
    <row r="29" spans="1:8" ht="13.5" customHeight="1">
      <c r="B29" s="93"/>
      <c r="C29" s="93"/>
      <c r="D29" s="93"/>
      <c r="E29" s="93"/>
      <c r="F29" s="93"/>
      <c r="G29" s="93"/>
      <c r="H29" s="93"/>
    </row>
    <row r="30" spans="1:8" ht="13.5" customHeight="1">
      <c r="B30" s="93"/>
      <c r="C30" s="93"/>
      <c r="D30" s="93"/>
      <c r="E30" s="93"/>
      <c r="F30" s="93"/>
      <c r="G30" s="93"/>
      <c r="H30" s="93"/>
    </row>
    <row r="31" spans="1:8" ht="13.5" customHeight="1">
      <c r="B31" s="93"/>
      <c r="C31" s="93"/>
      <c r="D31" s="93"/>
      <c r="E31" s="93"/>
      <c r="F31" s="93"/>
      <c r="G31" s="93"/>
      <c r="H31" s="93"/>
    </row>
    <row r="32" spans="1:8" ht="13.5" customHeight="1">
      <c r="B32" s="93"/>
      <c r="C32" s="93"/>
      <c r="D32" s="93"/>
      <c r="E32" s="93"/>
      <c r="F32" s="93"/>
      <c r="G32" s="93"/>
      <c r="H32" s="93"/>
    </row>
    <row r="33" spans="2:8" ht="13.5" customHeight="1">
      <c r="B33" s="93"/>
      <c r="C33" s="93"/>
      <c r="D33" s="93"/>
      <c r="E33" s="93"/>
      <c r="F33" s="93"/>
      <c r="G33" s="93"/>
      <c r="H33" s="93"/>
    </row>
    <row r="34" spans="2:8" ht="15.75">
      <c r="B34" s="91"/>
    </row>
    <row r="35" spans="2:8" ht="13.5" customHeight="1">
      <c r="B35" s="91"/>
    </row>
    <row r="36" spans="2:8" ht="13.5" customHeight="1">
      <c r="B36" s="94"/>
      <c r="C36" s="94"/>
      <c r="D36" s="94"/>
      <c r="E36" s="94"/>
      <c r="F36" s="94"/>
      <c r="G36" s="94"/>
      <c r="H36" s="94"/>
    </row>
    <row r="37" spans="2:8" ht="13.5" customHeight="1">
      <c r="B37" s="94"/>
      <c r="C37" s="94"/>
      <c r="D37" s="94"/>
      <c r="E37" s="94"/>
      <c r="F37" s="94"/>
      <c r="G37" s="94"/>
      <c r="H37" s="94"/>
    </row>
    <row r="38" spans="2:8" ht="13.5" customHeight="1">
      <c r="B38" s="94"/>
      <c r="C38" s="94"/>
      <c r="D38" s="94"/>
      <c r="E38" s="94"/>
      <c r="F38" s="94"/>
      <c r="G38" s="94"/>
      <c r="H38" s="94"/>
    </row>
    <row r="39" spans="2:8" ht="13.5" customHeight="1">
      <c r="B39" s="94"/>
      <c r="C39" s="94"/>
      <c r="D39" s="94"/>
      <c r="E39" s="94"/>
      <c r="F39" s="94"/>
      <c r="G39" s="94"/>
      <c r="H39" s="94"/>
    </row>
    <row r="40" spans="2:8" ht="13.5" customHeight="1">
      <c r="B40" s="94"/>
      <c r="C40" s="94"/>
      <c r="D40" s="94"/>
      <c r="E40" s="94"/>
      <c r="F40" s="94"/>
      <c r="G40" s="94"/>
      <c r="H40" s="94"/>
    </row>
    <row r="41" spans="2:8" ht="13.5" customHeight="1">
      <c r="B41" s="94"/>
      <c r="C41" s="94"/>
      <c r="D41" s="94"/>
      <c r="E41" s="94"/>
      <c r="F41" s="94"/>
      <c r="G41" s="94"/>
      <c r="H41" s="94"/>
    </row>
    <row r="42" spans="2:8" ht="13.5" customHeight="1">
      <c r="B42" s="94"/>
      <c r="C42" s="94"/>
      <c r="D42" s="94"/>
      <c r="E42" s="94"/>
      <c r="F42" s="94"/>
      <c r="G42" s="94"/>
      <c r="H42" s="94"/>
    </row>
    <row r="43" spans="2:8" ht="13.5" customHeight="1">
      <c r="B43" s="94"/>
      <c r="C43" s="94"/>
      <c r="D43" s="94"/>
      <c r="E43" s="94"/>
      <c r="F43" s="94"/>
      <c r="G43" s="94"/>
      <c r="H43" s="94"/>
    </row>
    <row r="44" spans="2:8" ht="13.5" customHeight="1">
      <c r="B44" s="94"/>
      <c r="C44" s="94"/>
      <c r="D44" s="94"/>
      <c r="E44" s="94"/>
      <c r="F44" s="94"/>
      <c r="G44" s="94"/>
      <c r="H44" s="94"/>
    </row>
    <row r="45" spans="2:8" ht="13.5" customHeight="1">
      <c r="B45" s="94"/>
      <c r="C45" s="94"/>
      <c r="D45" s="94"/>
      <c r="E45" s="94"/>
      <c r="F45" s="94"/>
      <c r="G45" s="94"/>
      <c r="H45" s="94"/>
    </row>
    <row r="46" spans="2:8" ht="13.5" customHeight="1">
      <c r="B46" s="94"/>
      <c r="C46" s="94"/>
      <c r="D46" s="94"/>
      <c r="E46" s="94"/>
      <c r="F46" s="94"/>
      <c r="G46" s="94"/>
      <c r="H46" s="94"/>
    </row>
    <row r="47" spans="2:8" ht="13.5" customHeight="1">
      <c r="B47" s="91"/>
    </row>
    <row r="48" spans="2:8" ht="13.5" customHeight="1">
      <c r="B48" s="91"/>
    </row>
    <row r="49" spans="2:8" ht="13.5" customHeight="1">
      <c r="B49" s="91"/>
    </row>
    <row r="50" spans="2:8" ht="13.5" customHeight="1">
      <c r="B50" s="93"/>
      <c r="C50" s="93"/>
      <c r="D50" s="93"/>
      <c r="E50" s="93"/>
      <c r="F50" s="93"/>
      <c r="G50" s="93"/>
      <c r="H50" s="93"/>
    </row>
    <row r="51" spans="2:8" ht="13.5" customHeight="1">
      <c r="B51" s="93"/>
      <c r="C51" s="93"/>
      <c r="D51" s="93"/>
      <c r="E51" s="93"/>
      <c r="F51" s="93"/>
      <c r="G51" s="93"/>
      <c r="H51" s="93"/>
    </row>
    <row r="52" spans="2:8" ht="13.5" customHeight="1">
      <c r="B52" s="93"/>
      <c r="C52" s="93"/>
      <c r="D52" s="93"/>
      <c r="E52" s="93"/>
      <c r="F52" s="93"/>
      <c r="G52" s="93"/>
      <c r="H52" s="93"/>
    </row>
    <row r="53" spans="2:8" ht="13.5" customHeight="1">
      <c r="B53" s="93"/>
      <c r="C53" s="93"/>
      <c r="D53" s="93"/>
      <c r="E53" s="93"/>
      <c r="F53" s="93"/>
      <c r="G53" s="93"/>
      <c r="H53" s="93"/>
    </row>
    <row r="54" spans="2:8" ht="13.5" customHeight="1">
      <c r="B54" s="93"/>
      <c r="C54" s="93"/>
      <c r="D54" s="93"/>
      <c r="E54" s="93"/>
      <c r="F54" s="93"/>
      <c r="G54" s="93"/>
      <c r="H54" s="93"/>
    </row>
    <row r="55" spans="2:8" ht="13.5" customHeight="1">
      <c r="B55" s="93"/>
      <c r="C55" s="93"/>
      <c r="D55" s="93"/>
      <c r="E55" s="93"/>
      <c r="F55" s="93"/>
      <c r="G55" s="93"/>
      <c r="H55" s="93"/>
    </row>
    <row r="56" spans="2:8" ht="13.5" customHeight="1">
      <c r="B56" s="93"/>
      <c r="C56" s="93"/>
      <c r="D56" s="93"/>
      <c r="E56" s="93"/>
      <c r="F56" s="93"/>
      <c r="G56" s="93"/>
      <c r="H56" s="93"/>
    </row>
    <row r="57" spans="2:8" ht="13.5" customHeight="1">
      <c r="B57" s="93"/>
      <c r="C57" s="93"/>
      <c r="D57" s="93"/>
      <c r="E57" s="93"/>
      <c r="F57" s="93"/>
      <c r="G57" s="93"/>
      <c r="H57" s="93"/>
    </row>
    <row r="58" spans="2:8" ht="13.5" customHeight="1">
      <c r="B58" s="93"/>
      <c r="C58" s="93"/>
      <c r="D58" s="93"/>
      <c r="E58" s="93"/>
      <c r="F58" s="93"/>
      <c r="G58" s="93"/>
      <c r="H58" s="93"/>
    </row>
    <row r="59" spans="2:8" ht="13.5" customHeight="1">
      <c r="B59" s="93"/>
      <c r="C59" s="93"/>
      <c r="D59" s="93"/>
      <c r="E59" s="93"/>
      <c r="F59" s="93"/>
      <c r="G59" s="93"/>
      <c r="H59" s="93"/>
    </row>
    <row r="60" spans="2:8" ht="13.5" customHeight="1">
      <c r="B60" s="93"/>
      <c r="C60" s="93"/>
      <c r="D60" s="93"/>
      <c r="E60" s="93"/>
      <c r="F60" s="93"/>
      <c r="G60" s="93"/>
      <c r="H60" s="93"/>
    </row>
    <row r="61" spans="2:8" ht="13.5" customHeight="1">
      <c r="B61" s="91"/>
    </row>
    <row r="64" spans="2:8" ht="13.5" customHeight="1">
      <c r="B64" s="93"/>
      <c r="C64" s="93"/>
      <c r="D64" s="93"/>
      <c r="E64" s="93"/>
      <c r="F64" s="93"/>
      <c r="G64" s="93"/>
      <c r="H64" s="93"/>
    </row>
    <row r="65" spans="2:8" ht="13.5" customHeight="1">
      <c r="B65" s="93"/>
      <c r="C65" s="93"/>
      <c r="D65" s="93"/>
      <c r="E65" s="93"/>
      <c r="F65" s="93"/>
      <c r="G65" s="93"/>
      <c r="H65" s="93"/>
    </row>
    <row r="66" spans="2:8" ht="13.5" customHeight="1">
      <c r="B66" s="93"/>
      <c r="C66" s="93"/>
      <c r="D66" s="93"/>
      <c r="E66" s="93"/>
      <c r="F66" s="93"/>
      <c r="G66" s="93"/>
      <c r="H66" s="93"/>
    </row>
    <row r="67" spans="2:8" ht="13.5" customHeight="1">
      <c r="B67" s="93"/>
      <c r="C67" s="93"/>
      <c r="D67" s="93"/>
      <c r="E67" s="93"/>
      <c r="F67" s="93"/>
      <c r="G67" s="93"/>
      <c r="H67" s="93"/>
    </row>
    <row r="68" spans="2:8" ht="13.5" customHeight="1">
      <c r="B68" s="93"/>
      <c r="C68" s="93"/>
      <c r="D68" s="93"/>
      <c r="E68" s="93"/>
      <c r="F68" s="93"/>
      <c r="G68" s="93"/>
      <c r="H68" s="93"/>
    </row>
    <row r="69" spans="2:8" ht="13.5" customHeight="1">
      <c r="B69" s="93"/>
      <c r="C69" s="93"/>
      <c r="D69" s="93"/>
      <c r="E69" s="93"/>
      <c r="F69" s="93"/>
      <c r="G69" s="93"/>
      <c r="H69" s="93"/>
    </row>
    <row r="70" spans="2:8" ht="13.5" customHeight="1">
      <c r="B70" s="93"/>
      <c r="C70" s="93"/>
      <c r="D70" s="93"/>
      <c r="E70" s="93"/>
      <c r="F70" s="93"/>
      <c r="G70" s="93"/>
      <c r="H70" s="93"/>
    </row>
    <row r="71" spans="2:8" ht="13.5" customHeight="1">
      <c r="B71" s="93"/>
      <c r="C71" s="93"/>
      <c r="D71" s="93"/>
      <c r="E71" s="93"/>
      <c r="F71" s="93"/>
      <c r="G71" s="93"/>
      <c r="H71" s="93"/>
    </row>
    <row r="72" spans="2:8" ht="13.5" customHeight="1">
      <c r="B72" s="93"/>
      <c r="C72" s="93"/>
      <c r="D72" s="93"/>
      <c r="E72" s="93"/>
      <c r="F72" s="93"/>
      <c r="G72" s="93"/>
      <c r="H72" s="93"/>
    </row>
    <row r="73" spans="2:8" ht="13.5" customHeight="1">
      <c r="B73" s="93"/>
      <c r="C73" s="93"/>
      <c r="D73" s="93"/>
      <c r="E73" s="93"/>
      <c r="F73" s="93"/>
      <c r="G73" s="93"/>
      <c r="H73" s="93"/>
    </row>
    <row r="74" spans="2:8" ht="13.5" customHeight="1">
      <c r="B74" s="93"/>
      <c r="C74" s="93"/>
      <c r="D74" s="93"/>
      <c r="E74" s="93"/>
      <c r="F74" s="93"/>
      <c r="G74" s="93"/>
      <c r="H74" s="93"/>
    </row>
  </sheetData>
  <mergeCells count="6">
    <mergeCell ref="A19:E19"/>
    <mergeCell ref="A17:D17"/>
    <mergeCell ref="A18:D18"/>
    <mergeCell ref="A3:A4"/>
    <mergeCell ref="A1:H1"/>
    <mergeCell ref="C3:H3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91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47"/>
  <sheetViews>
    <sheetView showGridLines="0" zoomScale="90" zoomScaleNormal="90" workbookViewId="0">
      <selection sqref="A1:H1"/>
    </sheetView>
  </sheetViews>
  <sheetFormatPr defaultColWidth="9.140625" defaultRowHeight="13.5" customHeight="1"/>
  <cols>
    <col min="1" max="1" width="49.85546875" style="92" customWidth="1"/>
    <col min="2" max="8" width="12.42578125" style="87" customWidth="1"/>
    <col min="9" max="16384" width="9.140625" style="87"/>
  </cols>
  <sheetData>
    <row r="1" spans="1:8" ht="42" customHeight="1">
      <c r="A1" s="180" t="s">
        <v>70</v>
      </c>
      <c r="B1" s="180"/>
      <c r="C1" s="180"/>
      <c r="D1" s="180"/>
      <c r="E1" s="180"/>
      <c r="F1" s="180"/>
      <c r="G1" s="180"/>
      <c r="H1" s="180"/>
    </row>
    <row r="2" spans="1:8" ht="18.75" customHeight="1">
      <c r="B2" s="95"/>
      <c r="C2" s="96"/>
      <c r="D2" s="96"/>
      <c r="H2" s="35" t="s">
        <v>20</v>
      </c>
    </row>
    <row r="3" spans="1:8" ht="21.75" customHeight="1">
      <c r="A3" s="174" t="s">
        <v>95</v>
      </c>
      <c r="B3" s="27">
        <v>2023</v>
      </c>
      <c r="C3" s="177">
        <v>2024</v>
      </c>
      <c r="D3" s="178"/>
      <c r="E3" s="178"/>
      <c r="F3" s="178"/>
      <c r="G3" s="178"/>
      <c r="H3" s="179"/>
    </row>
    <row r="4" spans="1:8" ht="27.75" customHeight="1">
      <c r="A4" s="175"/>
      <c r="B4" s="27">
        <v>12</v>
      </c>
      <c r="C4" s="97">
        <v>1</v>
      </c>
      <c r="D4" s="97">
        <v>2</v>
      </c>
      <c r="E4" s="97">
        <v>3</v>
      </c>
      <c r="F4" s="97">
        <v>4</v>
      </c>
      <c r="G4" s="97">
        <v>5</v>
      </c>
      <c r="H4" s="97">
        <v>6</v>
      </c>
    </row>
    <row r="5" spans="1:8" ht="35.1" customHeight="1">
      <c r="A5" s="54" t="s">
        <v>42</v>
      </c>
      <c r="B5" s="68">
        <v>24.98</v>
      </c>
      <c r="C5" s="68">
        <v>24.979999999999997</v>
      </c>
      <c r="D5" s="68">
        <v>24.85</v>
      </c>
      <c r="E5" s="68">
        <v>24.84</v>
      </c>
      <c r="F5" s="68">
        <v>24.84</v>
      </c>
      <c r="G5" s="68">
        <v>24.68</v>
      </c>
      <c r="H5" s="68">
        <v>24.680000000000003</v>
      </c>
    </row>
    <row r="6" spans="1:8" ht="35.1" customHeight="1">
      <c r="A6" s="54" t="s">
        <v>43</v>
      </c>
      <c r="B6" s="68">
        <v>9</v>
      </c>
      <c r="C6" s="68">
        <v>9</v>
      </c>
      <c r="D6" s="68">
        <v>8.94</v>
      </c>
      <c r="E6" s="68">
        <v>8.93</v>
      </c>
      <c r="F6" s="68">
        <v>8.93</v>
      </c>
      <c r="G6" s="68">
        <v>8.86</v>
      </c>
      <c r="H6" s="68">
        <v>8.86</v>
      </c>
    </row>
    <row r="7" spans="1:8" ht="35.1" customHeight="1">
      <c r="A7" s="54" t="s">
        <v>62</v>
      </c>
      <c r="B7" s="68">
        <v>19.73</v>
      </c>
      <c r="C7" s="68">
        <v>19.72</v>
      </c>
      <c r="D7" s="68">
        <v>19.739999999999998</v>
      </c>
      <c r="E7" s="68">
        <v>19.72</v>
      </c>
      <c r="F7" s="68">
        <v>19.7</v>
      </c>
      <c r="G7" s="68">
        <v>19.75</v>
      </c>
      <c r="H7" s="68">
        <v>19.73</v>
      </c>
    </row>
    <row r="8" spans="1:8" ht="35.1" customHeight="1">
      <c r="A8" s="54" t="s">
        <v>41</v>
      </c>
      <c r="B8" s="68">
        <v>20.29</v>
      </c>
      <c r="C8" s="68">
        <v>20.29</v>
      </c>
      <c r="D8" s="68">
        <v>20.3</v>
      </c>
      <c r="E8" s="68">
        <v>20.309999999999999</v>
      </c>
      <c r="F8" s="68">
        <v>20.32</v>
      </c>
      <c r="G8" s="68">
        <v>20.329999999999998</v>
      </c>
      <c r="H8" s="68">
        <v>20.34</v>
      </c>
    </row>
    <row r="9" spans="1:8" ht="35.1" customHeight="1">
      <c r="A9" s="54" t="s">
        <v>61</v>
      </c>
      <c r="B9" s="68">
        <v>9.01</v>
      </c>
      <c r="C9" s="68">
        <v>9.01</v>
      </c>
      <c r="D9" s="68">
        <v>9.14</v>
      </c>
      <c r="E9" s="68">
        <v>9.14</v>
      </c>
      <c r="F9" s="68">
        <v>9.14</v>
      </c>
      <c r="G9" s="68">
        <v>9.32</v>
      </c>
      <c r="H9" s="68">
        <v>9.32</v>
      </c>
    </row>
    <row r="10" spans="1:8" ht="35.1" customHeight="1">
      <c r="A10" s="54" t="s">
        <v>101</v>
      </c>
      <c r="B10" s="68">
        <v>8.07</v>
      </c>
      <c r="C10" s="68">
        <v>8.07</v>
      </c>
      <c r="D10" s="68">
        <v>8.08</v>
      </c>
      <c r="E10" s="68">
        <v>8.09</v>
      </c>
      <c r="F10" s="68">
        <v>8.09</v>
      </c>
      <c r="G10" s="68">
        <v>8.09</v>
      </c>
      <c r="H10" s="68">
        <v>8.09</v>
      </c>
    </row>
    <row r="11" spans="1:8" ht="35.1" customHeight="1">
      <c r="A11" s="58" t="s">
        <v>60</v>
      </c>
      <c r="B11" s="68">
        <v>4.18</v>
      </c>
      <c r="C11" s="68">
        <v>4.18</v>
      </c>
      <c r="D11" s="68">
        <v>4.1100000000000003</v>
      </c>
      <c r="E11" s="68">
        <v>4.12</v>
      </c>
      <c r="F11" s="68">
        <v>4.12</v>
      </c>
      <c r="G11" s="68">
        <v>4.0199999999999996</v>
      </c>
      <c r="H11" s="68">
        <v>4.03</v>
      </c>
    </row>
    <row r="12" spans="1:8" ht="34.5" customHeight="1">
      <c r="A12" s="56" t="s">
        <v>44</v>
      </c>
      <c r="B12" s="68">
        <v>2.66</v>
      </c>
      <c r="C12" s="68">
        <v>2.67</v>
      </c>
      <c r="D12" s="68">
        <v>2.7</v>
      </c>
      <c r="E12" s="68">
        <v>2.7</v>
      </c>
      <c r="F12" s="68">
        <v>2.7</v>
      </c>
      <c r="G12" s="68">
        <v>2.71</v>
      </c>
      <c r="H12" s="68">
        <v>2.71</v>
      </c>
    </row>
    <row r="13" spans="1:8" ht="34.5" customHeight="1">
      <c r="A13" s="56" t="s">
        <v>45</v>
      </c>
      <c r="B13" s="68">
        <v>1.68</v>
      </c>
      <c r="C13" s="68">
        <v>1.68</v>
      </c>
      <c r="D13" s="68">
        <v>1.69</v>
      </c>
      <c r="E13" s="68">
        <v>1.69</v>
      </c>
      <c r="F13" s="68">
        <v>1.7</v>
      </c>
      <c r="G13" s="68">
        <v>1.69</v>
      </c>
      <c r="H13" s="68">
        <v>1.69</v>
      </c>
    </row>
    <row r="14" spans="1:8" ht="34.5" customHeight="1">
      <c r="A14" s="57" t="s">
        <v>52</v>
      </c>
      <c r="B14" s="68">
        <v>0.4</v>
      </c>
      <c r="C14" s="68">
        <v>0.4</v>
      </c>
      <c r="D14" s="68">
        <v>0.45</v>
      </c>
      <c r="E14" s="68">
        <v>0.46</v>
      </c>
      <c r="F14" s="68">
        <v>0.46</v>
      </c>
      <c r="G14" s="68">
        <v>0.55000000000000004</v>
      </c>
      <c r="H14" s="68">
        <v>0.55000000000000004</v>
      </c>
    </row>
    <row r="15" spans="1:8" ht="35.1" customHeight="1">
      <c r="A15" s="90" t="s">
        <v>23</v>
      </c>
      <c r="B15" s="68">
        <v>100.00000000000003</v>
      </c>
      <c r="C15" s="68">
        <v>100.00000000000001</v>
      </c>
      <c r="D15" s="68">
        <v>100</v>
      </c>
      <c r="E15" s="68">
        <v>100</v>
      </c>
      <c r="F15" s="68">
        <v>100</v>
      </c>
      <c r="G15" s="68">
        <v>99.999999999999986</v>
      </c>
      <c r="H15" s="68">
        <v>100</v>
      </c>
    </row>
    <row r="19" spans="2:8" ht="13.5" customHeight="1">
      <c r="B19" s="98"/>
      <c r="C19" s="98"/>
      <c r="D19" s="98"/>
      <c r="E19" s="98"/>
      <c r="F19" s="98"/>
      <c r="G19" s="98"/>
      <c r="H19" s="98"/>
    </row>
    <row r="20" spans="2:8" ht="13.5" customHeight="1">
      <c r="B20" s="98"/>
      <c r="C20" s="98"/>
      <c r="D20" s="98"/>
      <c r="E20" s="98"/>
      <c r="F20" s="98"/>
      <c r="G20" s="98"/>
      <c r="H20" s="98"/>
    </row>
    <row r="21" spans="2:8" ht="13.5" customHeight="1">
      <c r="B21" s="98"/>
      <c r="C21" s="98"/>
      <c r="D21" s="98"/>
      <c r="E21" s="98"/>
      <c r="F21" s="98"/>
      <c r="G21" s="98"/>
      <c r="H21" s="98"/>
    </row>
    <row r="22" spans="2:8" ht="13.5" customHeight="1">
      <c r="B22" s="98"/>
      <c r="C22" s="98"/>
      <c r="D22" s="98"/>
      <c r="E22" s="98"/>
      <c r="F22" s="98"/>
      <c r="G22" s="98"/>
      <c r="H22" s="98"/>
    </row>
    <row r="23" spans="2:8" ht="13.5" customHeight="1">
      <c r="B23" s="98"/>
      <c r="C23" s="98"/>
      <c r="D23" s="98"/>
      <c r="E23" s="98"/>
      <c r="F23" s="98"/>
      <c r="G23" s="98"/>
      <c r="H23" s="98"/>
    </row>
    <row r="24" spans="2:8" ht="13.5" customHeight="1">
      <c r="B24" s="98"/>
      <c r="C24" s="98"/>
      <c r="D24" s="98"/>
      <c r="E24" s="98"/>
      <c r="F24" s="98"/>
      <c r="G24" s="98"/>
      <c r="H24" s="98"/>
    </row>
    <row r="25" spans="2:8" ht="13.5" customHeight="1">
      <c r="B25" s="98"/>
      <c r="C25" s="98"/>
      <c r="D25" s="98"/>
      <c r="E25" s="98"/>
      <c r="F25" s="98"/>
      <c r="G25" s="98"/>
      <c r="H25" s="98"/>
    </row>
    <row r="26" spans="2:8" ht="13.5" customHeight="1">
      <c r="B26" s="98"/>
      <c r="C26" s="98"/>
      <c r="D26" s="98"/>
      <c r="E26" s="98"/>
      <c r="F26" s="98"/>
      <c r="G26" s="98"/>
      <c r="H26" s="98"/>
    </row>
    <row r="27" spans="2:8" ht="13.5" customHeight="1">
      <c r="B27" s="98"/>
      <c r="C27" s="98"/>
      <c r="D27" s="98"/>
      <c r="E27" s="98"/>
      <c r="F27" s="98"/>
      <c r="G27" s="98"/>
      <c r="H27" s="98"/>
    </row>
    <row r="28" spans="2:8" ht="13.5" customHeight="1">
      <c r="B28" s="98"/>
      <c r="C28" s="98"/>
      <c r="D28" s="98"/>
      <c r="E28" s="98"/>
      <c r="F28" s="98"/>
      <c r="G28" s="98"/>
      <c r="H28" s="98"/>
    </row>
    <row r="29" spans="2:8" ht="13.5" customHeight="1">
      <c r="B29" s="98"/>
      <c r="C29" s="98"/>
      <c r="D29" s="98"/>
      <c r="E29" s="98"/>
      <c r="F29" s="98"/>
      <c r="G29" s="98"/>
      <c r="H29" s="98"/>
    </row>
    <row r="30" spans="2:8" ht="13.5" customHeight="1">
      <c r="B30" s="98"/>
    </row>
    <row r="31" spans="2:8" ht="13.5" customHeight="1">
      <c r="B31" s="98"/>
    </row>
    <row r="32" spans="2:8" ht="13.5" customHeight="1">
      <c r="B32" s="98"/>
    </row>
    <row r="33" spans="2:8" ht="13.5" customHeight="1">
      <c r="B33" s="98"/>
    </row>
    <row r="35" spans="2:8" ht="13.5" customHeight="1">
      <c r="B35" s="98"/>
      <c r="C35" s="98"/>
      <c r="D35" s="98"/>
      <c r="E35" s="98"/>
      <c r="F35" s="98"/>
      <c r="G35" s="98"/>
      <c r="H35" s="98"/>
    </row>
    <row r="36" spans="2:8" ht="13.5" customHeight="1">
      <c r="B36" s="98"/>
      <c r="C36" s="98"/>
      <c r="D36" s="98"/>
      <c r="E36" s="98"/>
      <c r="F36" s="98"/>
      <c r="G36" s="98"/>
      <c r="H36" s="98"/>
    </row>
    <row r="37" spans="2:8" ht="13.5" customHeight="1">
      <c r="B37" s="98"/>
      <c r="C37" s="98"/>
      <c r="D37" s="98"/>
      <c r="E37" s="98"/>
      <c r="F37" s="98"/>
      <c r="G37" s="98"/>
      <c r="H37" s="98"/>
    </row>
    <row r="38" spans="2:8" ht="13.5" customHeight="1">
      <c r="B38" s="98"/>
      <c r="C38" s="98"/>
      <c r="D38" s="98"/>
      <c r="E38" s="98"/>
      <c r="F38" s="98"/>
      <c r="G38" s="98"/>
      <c r="H38" s="98"/>
    </row>
    <row r="39" spans="2:8" ht="13.5" customHeight="1">
      <c r="B39" s="98"/>
      <c r="C39" s="98"/>
      <c r="D39" s="98"/>
      <c r="E39" s="98"/>
      <c r="F39" s="98"/>
      <c r="G39" s="98"/>
      <c r="H39" s="98"/>
    </row>
    <row r="40" spans="2:8" ht="13.5" customHeight="1">
      <c r="B40" s="98"/>
      <c r="C40" s="98"/>
      <c r="D40" s="98"/>
      <c r="E40" s="98"/>
      <c r="F40" s="98"/>
      <c r="G40" s="98"/>
      <c r="H40" s="98"/>
    </row>
    <row r="41" spans="2:8" ht="13.5" customHeight="1">
      <c r="B41" s="98"/>
      <c r="C41" s="98"/>
      <c r="D41" s="98"/>
      <c r="E41" s="98"/>
      <c r="F41" s="98"/>
      <c r="G41" s="98"/>
      <c r="H41" s="98"/>
    </row>
    <row r="42" spans="2:8" ht="13.5" customHeight="1">
      <c r="B42" s="98"/>
      <c r="C42" s="98"/>
      <c r="D42" s="98"/>
      <c r="E42" s="98"/>
      <c r="F42" s="98"/>
      <c r="G42" s="98"/>
      <c r="H42" s="98"/>
    </row>
    <row r="43" spans="2:8" ht="13.5" customHeight="1">
      <c r="B43" s="98"/>
      <c r="C43" s="98"/>
      <c r="D43" s="98"/>
      <c r="E43" s="98"/>
      <c r="F43" s="98"/>
      <c r="G43" s="98"/>
      <c r="H43" s="98"/>
    </row>
    <row r="44" spans="2:8" ht="13.5" customHeight="1">
      <c r="B44" s="98"/>
      <c r="C44" s="98"/>
      <c r="D44" s="98"/>
      <c r="E44" s="98"/>
      <c r="F44" s="98"/>
      <c r="G44" s="98"/>
      <c r="H44" s="98"/>
    </row>
    <row r="45" spans="2:8" ht="13.5" customHeight="1">
      <c r="B45" s="98"/>
      <c r="C45" s="98"/>
      <c r="D45" s="98"/>
      <c r="E45" s="98"/>
      <c r="F45" s="98"/>
      <c r="G45" s="98"/>
      <c r="H45" s="98"/>
    </row>
    <row r="46" spans="2:8" ht="13.5" customHeight="1">
      <c r="B46" s="98"/>
    </row>
    <row r="47" spans="2:8" ht="13.5" customHeight="1">
      <c r="B47" s="98"/>
    </row>
  </sheetData>
  <mergeCells count="3">
    <mergeCell ref="A3:A4"/>
    <mergeCell ref="A1:H1"/>
    <mergeCell ref="C3:H3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4" orientation="landscape" r:id="rId1"/>
  <headerFooter alignWithMargins="0">
    <oddHeader>&amp;R&amp;"Times New Roman,Regular"&amp;12&amp;A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93046B2E36EA489D6805EB1C22E4F9" ma:contentTypeVersion="13" ma:contentTypeDescription="Create a new document." ma:contentTypeScope="" ma:versionID="5581b0855303253f85da758092da9073">
  <xsd:schema xmlns:xsd="http://www.w3.org/2001/XMLSchema" xmlns:xs="http://www.w3.org/2001/XMLSchema" xmlns:p="http://schemas.microsoft.com/office/2006/metadata/properties" xmlns:ns3="c989c766-60d0-4fd1-8b6f-db532ebbb26f" targetNamespace="http://schemas.microsoft.com/office/2006/metadata/properties" ma:root="true" ma:fieldsID="9b14fa97cce9461a63acab154960bcc7" ns3:_="">
    <xsd:import namespace="c989c766-60d0-4fd1-8b6f-db532ebbb26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89c766-60d0-4fd1-8b6f-db532ebbb2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9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A06554-2E75-4D67-801A-FE7D21D8AA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89c766-60d0-4fd1-8b6f-db532ebbb2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37C74EE-1436-47C8-9134-34FA0430C0A3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dcmitype/"/>
    <ds:schemaRef ds:uri="http://schemas.openxmlformats.org/package/2006/metadata/core-properties"/>
    <ds:schemaRef ds:uri="http://purl.org/dc/elements/1.1/"/>
    <ds:schemaRef ds:uri="c989c766-60d0-4fd1-8b6f-db532ebbb26f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0CF69A6-7B50-4712-A05F-324DB8F6276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№3-ПОД</vt:lpstr>
      <vt:lpstr>Таблица №3.1-ПОД</vt:lpstr>
      <vt:lpstr>Таблица №4-ПОД</vt:lpstr>
      <vt:lpstr>Таблица №4.1-ПОД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VS</cp:lastModifiedBy>
  <cp:lastPrinted>2024-08-14T06:58:41Z</cp:lastPrinted>
  <dcterms:created xsi:type="dcterms:W3CDTF">2008-05-09T10:07:54Z</dcterms:created>
  <dcterms:modified xsi:type="dcterms:W3CDTF">2024-10-01T07:18:10Z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0x010100B993046B2E36EA489D6805EB1C22E4F9</vt:lpwstr>
  </property>
</Properties>
</file>