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1600" windowHeight="9630" tabRatio="602"/>
  </bookViews>
  <sheets>
    <sheet name="ППФ - II-rо тримесечие 2024 г." sheetId="6" r:id="rId1"/>
    <sheet name="ППФ - I-во полугодие 2024 г." sheetId="7" r:id="rId2"/>
  </sheets>
  <definedNames>
    <definedName name="_xlnm.Print_Area" localSheetId="0">'ППФ - II-rо тримесечие 2024 г.'!$A$1:$AA$44</definedName>
    <definedName name="_xlnm.Print_Area" localSheetId="1">'ППФ - I-во полугодие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Y12" i="7" s="1"/>
  <c r="L17" i="7"/>
  <c r="K17" i="7"/>
  <c r="J17" i="7"/>
  <c r="I17" i="7"/>
  <c r="H17" i="7"/>
  <c r="G17" i="7"/>
  <c r="F17" i="7"/>
  <c r="E17" i="7"/>
  <c r="Y8" i="7" s="1"/>
  <c r="D17" i="7"/>
  <c r="C17" i="7"/>
  <c r="X16" i="7"/>
  <c r="Z16" i="7" s="1"/>
  <c r="W16" i="7"/>
  <c r="Y16" i="7" s="1"/>
  <c r="X15" i="7"/>
  <c r="Z15" i="7" s="1"/>
  <c r="W15" i="7"/>
  <c r="Y15" i="7" s="1"/>
  <c r="Y14" i="7"/>
  <c r="X14" i="7"/>
  <c r="W14" i="7"/>
  <c r="Y13" i="7"/>
  <c r="X13" i="7"/>
  <c r="Z13" i="7" s="1"/>
  <c r="W13" i="7"/>
  <c r="X12" i="7"/>
  <c r="Z12" i="7" s="1"/>
  <c r="W12" i="7"/>
  <c r="X11" i="7"/>
  <c r="Z11" i="7" s="1"/>
  <c r="W11" i="7"/>
  <c r="Y11" i="7" s="1"/>
  <c r="Y10" i="7"/>
  <c r="X10" i="7"/>
  <c r="W10" i="7"/>
  <c r="Y9" i="7"/>
  <c r="X9" i="7"/>
  <c r="Z9" i="7" s="1"/>
  <c r="W9" i="7"/>
  <c r="X8" i="7"/>
  <c r="Z8" i="7" s="1"/>
  <c r="W8" i="7"/>
  <c r="X7" i="7"/>
  <c r="W7" i="7"/>
  <c r="X17" i="7" l="1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<sst xmlns="http://schemas.openxmlformats.org/spreadsheetml/2006/main" count="104" uniqueCount="23">
  <si>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</si>
  <si>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</si>
  <si>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</si>
  <si>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</si>
  <si>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</si>
  <si>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</si>
  <si>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</si>
  <si>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</si>
  <si>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</si>
  <si>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</si>
  <si>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</si>
  <si>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</si>
  <si>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</si>
  <si>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</si>
  <si>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</si>
  <si>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</si>
  <si>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</si>
  <si>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01.04.2024 г. - 30.06.2024 г.</t>
    </r>
  </si>
  <si>
    <t>и за размера на прехвърлените средства на 15.08.2024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</si>
  <si>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01.01.2024 г. - 30.06.2024 г.</t>
    </r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</si>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</sst>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II-rо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г.'!$Z$7</c:f>
              <c:numCache>
                <c:formatCode>#,##0</c:formatCode>
                <c:ptCount val="1"/>
                <c:pt idx="0">
                  <c:v>2411702.9400000023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II-rо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г.'!$Z$8</c:f>
              <c:numCache>
                <c:formatCode>#,##0</c:formatCode>
                <c:ptCount val="1"/>
                <c:pt idx="0">
                  <c:v>-1116672.1400000001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II-rо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г.'!$Z$9</c:f>
              <c:numCache>
                <c:formatCode>#,##0</c:formatCode>
                <c:ptCount val="1"/>
                <c:pt idx="0">
                  <c:v>-1355834.4000000013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II-rо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г.'!$Z$10</c:f>
              <c:numCache>
                <c:formatCode>#,##0</c:formatCode>
                <c:ptCount val="1"/>
                <c:pt idx="0">
                  <c:v>2567033.9200000004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II-rо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г.'!$Z$11</c:f>
              <c:numCache>
                <c:formatCode>#,##0</c:formatCode>
                <c:ptCount val="1"/>
                <c:pt idx="0">
                  <c:v>153138.24000000069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II-rо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г.'!$Z$12</c:f>
              <c:numCache>
                <c:formatCode>#,##0</c:formatCode>
                <c:ptCount val="1"/>
                <c:pt idx="0">
                  <c:v>-488437.15000000037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II-rо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г.'!$Z$13</c:f>
              <c:numCache>
                <c:formatCode>#,##0</c:formatCode>
                <c:ptCount val="1"/>
                <c:pt idx="0">
                  <c:v>-768418.30000000016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II-rо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г.'!$Z$14</c:f>
              <c:numCache>
                <c:formatCode>#,##0</c:formatCode>
                <c:ptCount val="1"/>
                <c:pt idx="0">
                  <c:v>-732227.78000000026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II-rо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г.'!$Z$15</c:f>
              <c:numCache>
                <c:formatCode>#,##0</c:formatCode>
                <c:ptCount val="1"/>
                <c:pt idx="0">
                  <c:v>-252014.8899999999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II-rо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II-rо тримесечие 2024 г.'!$X$15</c:f>
              <c:numCache>
                <c:formatCode>#,##0</c:formatCode>
                <c:ptCount val="1"/>
                <c:pt idx="0">
                  <c:v>983175.73</c:v>
                </c:pt>
              </c:numCache>
            </c:numRef>
          </c:cat>
          <c:val>
            <c:numRef>
              <c:f>'ППФ - II-rо тримесечие 2024 г.'!$Z$16</c:f>
              <c:numCache>
                <c:formatCode>#,##0</c:formatCode>
                <c:ptCount val="1"/>
                <c:pt idx="0">
                  <c:v>-418270.43999999983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II-rо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г.'!$Y$7</c:f>
              <c:numCache>
                <c:formatCode>#,##0</c:formatCode>
                <c:ptCount val="1"/>
                <c:pt idx="0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II-rо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г.'!$Y$8</c:f>
              <c:numCache>
                <c:formatCode>#,##0</c:formatCode>
                <c:ptCount val="1"/>
                <c:pt idx="0">
                  <c:v>-262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II-rо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г.'!$Y$9</c:f>
              <c:numCache>
                <c:formatCode>#,##0</c:formatCode>
                <c:ptCount val="1"/>
                <c:pt idx="0">
                  <c:v>-26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II-rо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г.'!$Y$10</c:f>
              <c:numCache>
                <c:formatCode>#,##0</c:formatCode>
                <c:ptCount val="1"/>
                <c:pt idx="0">
                  <c:v>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II-rо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г.'!$Y$11</c:f>
              <c:numCache>
                <c:formatCode>#,##0</c:formatCode>
                <c:ptCount val="1"/>
                <c:pt idx="0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II-rо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г.'!$Y$12</c:f>
              <c:numCache>
                <c:formatCode>#,##0</c:formatCode>
                <c:ptCount val="1"/>
                <c:pt idx="0">
                  <c:v>-259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II-rо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г.'!$Y$13</c:f>
              <c:numCache>
                <c:formatCode>#,##0</c:formatCode>
                <c:ptCount val="1"/>
                <c:pt idx="0">
                  <c:v>-232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II-rо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г.'!$Y$14</c:f>
              <c:numCache>
                <c:formatCode>#,##0</c:formatCode>
                <c:ptCount val="1"/>
                <c:pt idx="0">
                  <c:v>-213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II-rо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г.'!$Y$15</c:f>
              <c:numCache>
                <c:formatCode>#,##0</c:formatCode>
                <c:ptCount val="1"/>
                <c:pt idx="0">
                  <c:v>-172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II-rо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cat>
          <c:val>
            <c:numRef>
              <c:f>'ППФ - II-rо тримесечие 2024 г.'!$Y$16</c:f>
              <c:numCache>
                <c:formatCode>#,##0</c:formatCode>
                <c:ptCount val="1"/>
                <c:pt idx="0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г.'!$Z$7</c:f>
              <c:numCache>
                <c:formatCode>#,##0</c:formatCode>
                <c:ptCount val="1"/>
                <c:pt idx="0">
                  <c:v>3314433.6299999971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I-во полугодие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г.'!$Z$8</c:f>
              <c:numCache>
                <c:formatCode>#,##0</c:formatCode>
                <c:ptCount val="1"/>
                <c:pt idx="0">
                  <c:v>-1767052.0799999991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I-во полугодие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г.'!$Z$9</c:f>
              <c:numCache>
                <c:formatCode>#,##0</c:formatCode>
                <c:ptCount val="1"/>
                <c:pt idx="0">
                  <c:v>-2927170.9700000007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I-во полугодие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г.'!$Z$10</c:f>
              <c:numCache>
                <c:formatCode>#,##0</c:formatCode>
                <c:ptCount val="1"/>
                <c:pt idx="0">
                  <c:v>5160492.4700000025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I-во полугодие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г.'!$Z$11</c:f>
              <c:numCache>
                <c:formatCode>#,##0</c:formatCode>
                <c:ptCount val="1"/>
                <c:pt idx="0">
                  <c:v>1081357.9600000018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I-во полугодие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г.'!$Z$12</c:f>
              <c:numCache>
                <c:formatCode>#,##0</c:formatCode>
                <c:ptCount val="1"/>
                <c:pt idx="0">
                  <c:v>-941183.88999999873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I-во полугодие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г.'!$Z$13</c:f>
              <c:numCache>
                <c:formatCode>#,##0</c:formatCode>
                <c:ptCount val="1"/>
                <c:pt idx="0">
                  <c:v>-1995332.79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I-во полугодие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г.'!$Z$14</c:f>
              <c:numCache>
                <c:formatCode>#,##0</c:formatCode>
                <c:ptCount val="1"/>
                <c:pt idx="0">
                  <c:v>-1741016.5500000005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I-во полугодие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г.'!$Z$15</c:f>
              <c:numCache>
                <c:formatCode>#,##0</c:formatCode>
                <c:ptCount val="1"/>
                <c:pt idx="0">
                  <c:v>483401.18999999994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I-во полугодие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полугодие 2024 г.'!$X$15</c:f>
              <c:numCache>
                <c:formatCode>#,##0</c:formatCode>
                <c:ptCount val="1"/>
                <c:pt idx="0">
                  <c:v>1735760.15</c:v>
                </c:pt>
              </c:numCache>
            </c:numRef>
          </c:cat>
          <c:val>
            <c:numRef>
              <c:f>'ППФ - I-во полугодие 2024 г.'!$Z$16</c:f>
              <c:numCache>
                <c:formatCode>#,##0</c:formatCode>
                <c:ptCount val="1"/>
                <c:pt idx="0">
                  <c:v>-667928.9700000002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г.'!$Y$7</c:f>
              <c:numCache>
                <c:formatCode>#,##0</c:formatCode>
                <c:ptCount val="1"/>
                <c:pt idx="0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I-во полугодие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г.'!$Y$8</c:f>
              <c:numCache>
                <c:formatCode>#,##0</c:formatCode>
                <c:ptCount val="1"/>
                <c:pt idx="0">
                  <c:v>-469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I-во полугодие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г.'!$Y$9</c:f>
              <c:numCache>
                <c:formatCode>#,##0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I-во полугодие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г.'!$Y$10</c:f>
              <c:numCache>
                <c:formatCode>#,##0</c:formatCode>
                <c:ptCount val="1"/>
                <c:pt idx="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I-во полугодие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г.'!$Y$11</c:f>
              <c:numCache>
                <c:formatCode>#,##0</c:formatCode>
                <c:ptCount val="1"/>
                <c:pt idx="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I-во полугодие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г.'!$Y$12</c:f>
              <c:numCache>
                <c:formatCode>#,##0</c:formatCode>
                <c:ptCount val="1"/>
                <c:pt idx="0">
                  <c:v>-491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I-во полугодие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г.'!$Y$13</c:f>
              <c:numCache>
                <c:formatCode>#,##0</c:formatCode>
                <c:ptCount val="1"/>
                <c:pt idx="0">
                  <c:v>-512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I-во полугодие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г.'!$Y$14</c:f>
              <c:numCache>
                <c:formatCode>#,##0</c:formatCode>
                <c:ptCount val="1"/>
                <c:pt idx="0">
                  <c:v>-438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I-во полугодие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г.'!$Y$15</c:f>
              <c:numCache>
                <c:formatCode>#,##0</c:formatCode>
                <c:ptCount val="1"/>
                <c:pt idx="0">
                  <c:v>-259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I-во полугодие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cat>
          <c:val>
            <c:numRef>
              <c:f>'ППФ - I-во полугодие 2024 г.'!$Y$16</c:f>
              <c:numCache>
                <c:formatCode>#,##0</c:formatCode>
                <c:ptCount val="1"/>
                <c:pt idx="0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22</v>
      </c>
      <c r="T5" s="36"/>
      <c r="U5" s="36" t="s">
        <v>15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28"/>
      <c r="D7" s="28"/>
      <c r="E7" s="20">
        <v>110</v>
      </c>
      <c r="F7" s="20">
        <v>670563.23</v>
      </c>
      <c r="G7" s="20">
        <v>364</v>
      </c>
      <c r="H7" s="20">
        <v>1796219.64</v>
      </c>
      <c r="I7" s="20">
        <v>365</v>
      </c>
      <c r="J7" s="20">
        <v>1595792.62</v>
      </c>
      <c r="K7" s="20">
        <v>138</v>
      </c>
      <c r="L7" s="20">
        <v>842175.93</v>
      </c>
      <c r="M7" s="20">
        <v>79</v>
      </c>
      <c r="N7" s="20">
        <v>643827.43000000005</v>
      </c>
      <c r="O7" s="20">
        <v>16</v>
      </c>
      <c r="P7" s="20">
        <v>107640.49</v>
      </c>
      <c r="Q7" s="20">
        <v>48</v>
      </c>
      <c r="R7" s="20">
        <v>260487.59</v>
      </c>
      <c r="S7" s="20">
        <v>11</v>
      </c>
      <c r="T7" s="20">
        <v>107294.84</v>
      </c>
      <c r="U7" s="20">
        <v>41</v>
      </c>
      <c r="V7" s="20">
        <v>181233.22</v>
      </c>
      <c r="W7" s="26">
        <f>C7+E7+G7+I7+K7+M7+O7+Q7+S7+U7</f>
        <v>1172</v>
      </c>
      <c r="X7" s="26">
        <f>D7+F7+H7+J7+L7+N7+P7+R7+T7+V7</f>
        <v>6205234.9899999993</v>
      </c>
      <c r="Y7" s="27">
        <f>C17-W7</f>
        <v>481</v>
      </c>
      <c r="Z7" s="27">
        <f>D17-X7</f>
        <v>2411702.9400000023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196</v>
      </c>
      <c r="D8" s="20">
        <v>1061159.42</v>
      </c>
      <c r="E8" s="28"/>
      <c r="F8" s="28"/>
      <c r="G8" s="20">
        <v>157</v>
      </c>
      <c r="H8" s="20">
        <v>604703.94999999995</v>
      </c>
      <c r="I8" s="20">
        <v>145</v>
      </c>
      <c r="J8" s="20">
        <v>686108.9</v>
      </c>
      <c r="K8" s="20">
        <v>48</v>
      </c>
      <c r="L8" s="20">
        <v>401944.01</v>
      </c>
      <c r="M8" s="20">
        <v>21</v>
      </c>
      <c r="N8" s="20">
        <v>151140.88</v>
      </c>
      <c r="O8" s="20">
        <v>18</v>
      </c>
      <c r="P8" s="20">
        <v>87209.27</v>
      </c>
      <c r="Q8" s="20">
        <v>16</v>
      </c>
      <c r="R8" s="20">
        <v>75568.03</v>
      </c>
      <c r="S8" s="20">
        <v>5</v>
      </c>
      <c r="T8" s="20">
        <v>15869.21</v>
      </c>
      <c r="U8" s="20">
        <v>16</v>
      </c>
      <c r="V8" s="20">
        <v>52697.87</v>
      </c>
      <c r="W8" s="26">
        <f t="shared" ref="W8:W14" si="0">C8+E8+G8+I8+K8+M8+O8+Q8+S8+U8</f>
        <v>622</v>
      </c>
      <c r="X8" s="26">
        <f t="shared" ref="X8:X14" si="1">D8+F8+H8+J8+L8+N8+P8+R8+T8+V8</f>
        <v>3136401.54</v>
      </c>
      <c r="Y8" s="27">
        <f>E17-W8</f>
        <v>-262</v>
      </c>
      <c r="Z8" s="27">
        <f>F17-X8</f>
        <v>-1116672.1400000001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9</v>
      </c>
      <c r="C9" s="20">
        <v>518</v>
      </c>
      <c r="D9" s="20">
        <v>3001287.02</v>
      </c>
      <c r="E9" s="20">
        <v>75</v>
      </c>
      <c r="F9" s="20">
        <v>385236.01</v>
      </c>
      <c r="G9" s="28"/>
      <c r="H9" s="28"/>
      <c r="I9" s="20">
        <v>370</v>
      </c>
      <c r="J9" s="20">
        <v>1986700.24</v>
      </c>
      <c r="K9" s="20">
        <v>124</v>
      </c>
      <c r="L9" s="20">
        <v>749537.51</v>
      </c>
      <c r="M9" s="20">
        <v>64</v>
      </c>
      <c r="N9" s="20">
        <v>339334.9</v>
      </c>
      <c r="O9" s="20">
        <v>6</v>
      </c>
      <c r="P9" s="20">
        <v>16851.96</v>
      </c>
      <c r="Q9" s="20">
        <v>54</v>
      </c>
      <c r="R9" s="20">
        <v>161857.57999999999</v>
      </c>
      <c r="S9" s="20">
        <v>19</v>
      </c>
      <c r="T9" s="20">
        <v>76009.95</v>
      </c>
      <c r="U9" s="20">
        <v>50</v>
      </c>
      <c r="V9" s="20">
        <v>169556.94</v>
      </c>
      <c r="W9" s="26">
        <f t="shared" si="0"/>
        <v>1280</v>
      </c>
      <c r="X9" s="26">
        <f t="shared" si="1"/>
        <v>6886372.1100000013</v>
      </c>
      <c r="Y9" s="27">
        <f>G17-W9</f>
        <v>-26</v>
      </c>
      <c r="Z9" s="27">
        <f>H17-X9</f>
        <v>-1355834.4000000013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10</v>
      </c>
      <c r="C10" s="20">
        <v>319</v>
      </c>
      <c r="D10" s="20">
        <v>1620299.34</v>
      </c>
      <c r="E10" s="20">
        <v>54</v>
      </c>
      <c r="F10" s="20">
        <v>287983.3</v>
      </c>
      <c r="G10" s="20">
        <v>261</v>
      </c>
      <c r="H10" s="20">
        <v>1173695.55</v>
      </c>
      <c r="I10" s="28"/>
      <c r="J10" s="28"/>
      <c r="K10" s="20">
        <v>66</v>
      </c>
      <c r="L10" s="20">
        <v>291106.14</v>
      </c>
      <c r="M10" s="20">
        <v>37</v>
      </c>
      <c r="N10" s="20">
        <v>245859.73</v>
      </c>
      <c r="O10" s="20">
        <v>18</v>
      </c>
      <c r="P10" s="20">
        <v>97859.63</v>
      </c>
      <c r="Q10" s="20">
        <v>41</v>
      </c>
      <c r="R10" s="20">
        <v>155052.44</v>
      </c>
      <c r="S10" s="20">
        <v>7</v>
      </c>
      <c r="T10" s="20">
        <v>12226.32</v>
      </c>
      <c r="U10" s="20">
        <v>37</v>
      </c>
      <c r="V10" s="20">
        <v>109968.19</v>
      </c>
      <c r="W10" s="26">
        <f t="shared" si="0"/>
        <v>840</v>
      </c>
      <c r="X10" s="26">
        <f t="shared" si="1"/>
        <v>3994050.64</v>
      </c>
      <c r="Y10" s="27">
        <f>I17-W10</f>
        <v>536</v>
      </c>
      <c r="Z10" s="27">
        <f>J17-X10</f>
        <v>2567033.9200000004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11</v>
      </c>
      <c r="C11" s="20">
        <v>159</v>
      </c>
      <c r="D11" s="20">
        <v>938310.51</v>
      </c>
      <c r="E11" s="20">
        <v>29</v>
      </c>
      <c r="F11" s="20">
        <v>151361.19</v>
      </c>
      <c r="G11" s="20">
        <v>98</v>
      </c>
      <c r="H11" s="20">
        <v>738837.93</v>
      </c>
      <c r="I11" s="20">
        <v>126</v>
      </c>
      <c r="J11" s="20">
        <v>721663.98</v>
      </c>
      <c r="K11" s="28"/>
      <c r="L11" s="28"/>
      <c r="M11" s="20">
        <v>23</v>
      </c>
      <c r="N11" s="20">
        <v>193055.28</v>
      </c>
      <c r="O11" s="20">
        <v>3</v>
      </c>
      <c r="P11" s="20">
        <v>19753.150000000001</v>
      </c>
      <c r="Q11" s="20">
        <v>12</v>
      </c>
      <c r="R11" s="20">
        <v>19745.560000000001</v>
      </c>
      <c r="S11" s="20">
        <v>3</v>
      </c>
      <c r="T11" s="20">
        <v>4916.82</v>
      </c>
      <c r="U11" s="20">
        <v>14</v>
      </c>
      <c r="V11" s="20">
        <v>49689.98</v>
      </c>
      <c r="W11" s="26">
        <f t="shared" si="0"/>
        <v>467</v>
      </c>
      <c r="X11" s="26">
        <f t="shared" si="1"/>
        <v>2837334.3999999994</v>
      </c>
      <c r="Y11" s="27">
        <f>K17-W11</f>
        <v>41</v>
      </c>
      <c r="Z11" s="27">
        <f>L17-X11</f>
        <v>153138.24000000069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12</v>
      </c>
      <c r="C12" s="20">
        <v>155</v>
      </c>
      <c r="D12" s="20">
        <v>646268.36</v>
      </c>
      <c r="E12" s="20">
        <v>27</v>
      </c>
      <c r="F12" s="20">
        <v>136699.66</v>
      </c>
      <c r="G12" s="20">
        <v>139</v>
      </c>
      <c r="H12" s="20">
        <v>470382.67</v>
      </c>
      <c r="I12" s="20">
        <v>121</v>
      </c>
      <c r="J12" s="20">
        <v>554064.85</v>
      </c>
      <c r="K12" s="20">
        <v>51</v>
      </c>
      <c r="L12" s="20">
        <v>321343.74</v>
      </c>
      <c r="M12" s="28"/>
      <c r="N12" s="28"/>
      <c r="O12" s="20">
        <v>1</v>
      </c>
      <c r="P12" s="20">
        <v>3172.22</v>
      </c>
      <c r="Q12" s="20">
        <v>13</v>
      </c>
      <c r="R12" s="20">
        <v>53331.62</v>
      </c>
      <c r="S12" s="20">
        <v>3</v>
      </c>
      <c r="T12" s="20">
        <v>3482.94</v>
      </c>
      <c r="U12" s="20">
        <v>19</v>
      </c>
      <c r="V12" s="20">
        <v>54129.48</v>
      </c>
      <c r="W12" s="26">
        <f t="shared" si="0"/>
        <v>529</v>
      </c>
      <c r="X12" s="26">
        <f t="shared" si="1"/>
        <v>2242875.5400000005</v>
      </c>
      <c r="Y12" s="27">
        <f>M17-W12</f>
        <v>-259</v>
      </c>
      <c r="Z12" s="27">
        <f>N17-X12</f>
        <v>-488437.15000000037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13</v>
      </c>
      <c r="C13" s="20">
        <v>81</v>
      </c>
      <c r="D13" s="20">
        <v>378084.74</v>
      </c>
      <c r="E13" s="20">
        <v>19</v>
      </c>
      <c r="F13" s="20">
        <v>66815.17</v>
      </c>
      <c r="G13" s="20">
        <v>76</v>
      </c>
      <c r="H13" s="20">
        <v>183521.32</v>
      </c>
      <c r="I13" s="20">
        <v>64</v>
      </c>
      <c r="J13" s="20">
        <v>231555.85</v>
      </c>
      <c r="K13" s="20">
        <v>28</v>
      </c>
      <c r="L13" s="20">
        <v>143875.72</v>
      </c>
      <c r="M13" s="20">
        <v>10</v>
      </c>
      <c r="N13" s="20">
        <v>27619.119999999999</v>
      </c>
      <c r="O13" s="28"/>
      <c r="P13" s="28"/>
      <c r="Q13" s="20">
        <v>8</v>
      </c>
      <c r="R13" s="20">
        <v>18249.05</v>
      </c>
      <c r="S13" s="20">
        <v>2</v>
      </c>
      <c r="T13" s="20">
        <v>6079.54</v>
      </c>
      <c r="U13" s="20">
        <v>14</v>
      </c>
      <c r="V13" s="20">
        <v>139973.13</v>
      </c>
      <c r="W13" s="26">
        <f t="shared" si="0"/>
        <v>302</v>
      </c>
      <c r="X13" s="26">
        <f t="shared" si="1"/>
        <v>1195773.6400000001</v>
      </c>
      <c r="Y13" s="27">
        <f>O17-W13</f>
        <v>-232</v>
      </c>
      <c r="Z13" s="27">
        <f>P17-X13</f>
        <v>-768418.30000000016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16</v>
      </c>
      <c r="C14" s="20">
        <v>119</v>
      </c>
      <c r="D14" s="20">
        <v>408169.36</v>
      </c>
      <c r="E14" s="20">
        <v>29</v>
      </c>
      <c r="F14" s="20">
        <v>198872.01</v>
      </c>
      <c r="G14" s="20">
        <v>92</v>
      </c>
      <c r="H14" s="20">
        <v>283595.08</v>
      </c>
      <c r="I14" s="20">
        <v>108</v>
      </c>
      <c r="J14" s="20">
        <v>334026.23999999999</v>
      </c>
      <c r="K14" s="20">
        <v>29</v>
      </c>
      <c r="L14" s="20">
        <v>144640.87</v>
      </c>
      <c r="M14" s="20">
        <v>19</v>
      </c>
      <c r="N14" s="20">
        <v>112457.59</v>
      </c>
      <c r="O14" s="20">
        <v>3</v>
      </c>
      <c r="P14" s="20">
        <v>9962.24</v>
      </c>
      <c r="Q14" s="28"/>
      <c r="R14" s="28"/>
      <c r="S14" s="20">
        <v>4</v>
      </c>
      <c r="T14" s="20">
        <v>21520.6</v>
      </c>
      <c r="U14" s="20">
        <v>16</v>
      </c>
      <c r="V14" s="20">
        <v>46218</v>
      </c>
      <c r="W14" s="26">
        <f t="shared" si="0"/>
        <v>419</v>
      </c>
      <c r="X14" s="26">
        <f t="shared" si="1"/>
        <v>1559461.9900000002</v>
      </c>
      <c r="Y14" s="27">
        <f>Q17-W14</f>
        <v>-213</v>
      </c>
      <c r="Z14" s="27">
        <f>R17-X14</f>
        <v>-732227.78000000026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21</v>
      </c>
      <c r="C15" s="21">
        <v>89</v>
      </c>
      <c r="D15" s="24">
        <v>357358.97</v>
      </c>
      <c r="E15" s="21">
        <v>13</v>
      </c>
      <c r="F15" s="24">
        <v>83780.34</v>
      </c>
      <c r="G15" s="21">
        <v>46</v>
      </c>
      <c r="H15" s="24">
        <v>189118.65</v>
      </c>
      <c r="I15" s="21">
        <v>52</v>
      </c>
      <c r="J15" s="24">
        <v>186042.61</v>
      </c>
      <c r="K15" s="21">
        <v>18</v>
      </c>
      <c r="L15" s="24">
        <v>48295.360000000001</v>
      </c>
      <c r="M15" s="21">
        <v>11</v>
      </c>
      <c r="N15" s="24">
        <v>17890.16</v>
      </c>
      <c r="O15" s="21">
        <v>3</v>
      </c>
      <c r="P15" s="24">
        <v>31815.26</v>
      </c>
      <c r="Q15" s="21">
        <v>8</v>
      </c>
      <c r="R15" s="24">
        <v>36034.480000000003</v>
      </c>
      <c r="S15" s="28"/>
      <c r="T15" s="28"/>
      <c r="U15" s="20">
        <v>7</v>
      </c>
      <c r="V15" s="20">
        <v>32839.9</v>
      </c>
      <c r="W15" s="26">
        <f t="shared" ref="W15:W16" si="2">C15+E15+G15+I15+K15+M15+O15+Q15+S15+U15</f>
        <v>247</v>
      </c>
      <c r="X15" s="26">
        <f t="shared" ref="X15:X16" si="3">D15+F15+H15+J15+L15+N15+P15+R15+T15+V15</f>
        <v>983175.73</v>
      </c>
      <c r="Y15" s="27">
        <f>S17-W15</f>
        <v>-172</v>
      </c>
      <c r="Z15" s="27">
        <f>T17-X15</f>
        <v>-252014.8899999999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37"/>
      <c r="B16" s="22" t="s">
        <v>15</v>
      </c>
      <c r="C16" s="21">
        <v>17</v>
      </c>
      <c r="D16" s="24">
        <v>206000.21</v>
      </c>
      <c r="E16" s="21">
        <v>4</v>
      </c>
      <c r="F16" s="24">
        <v>38418.49</v>
      </c>
      <c r="G16" s="21">
        <v>21</v>
      </c>
      <c r="H16" s="24">
        <v>90462.92</v>
      </c>
      <c r="I16" s="21">
        <v>25</v>
      </c>
      <c r="J16" s="24">
        <v>265129.27</v>
      </c>
      <c r="K16" s="21">
        <v>6</v>
      </c>
      <c r="L16" s="24">
        <v>47553.36</v>
      </c>
      <c r="M16" s="21">
        <v>6</v>
      </c>
      <c r="N16" s="24">
        <v>23253.3</v>
      </c>
      <c r="O16" s="21">
        <v>2</v>
      </c>
      <c r="P16" s="24">
        <v>53091.12</v>
      </c>
      <c r="Q16" s="21">
        <v>6</v>
      </c>
      <c r="R16" s="24">
        <v>46907.86</v>
      </c>
      <c r="S16" s="24">
        <v>21</v>
      </c>
      <c r="T16" s="24">
        <v>483760.62</v>
      </c>
      <c r="U16" s="28"/>
      <c r="V16" s="28"/>
      <c r="W16" s="27">
        <f t="shared" si="2"/>
        <v>108</v>
      </c>
      <c r="X16" s="27">
        <f t="shared" si="3"/>
        <v>1254577.1499999999</v>
      </c>
      <c r="Y16" s="27">
        <f>U17-W16</f>
        <v>106</v>
      </c>
      <c r="Z16" s="27">
        <f>V17-X16</f>
        <v>-418270.43999999983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1653</v>
      </c>
      <c r="D17" s="25">
        <f t="shared" si="4"/>
        <v>8616937.9300000016</v>
      </c>
      <c r="E17" s="25">
        <f t="shared" si="4"/>
        <v>360</v>
      </c>
      <c r="F17" s="25">
        <f t="shared" si="4"/>
        <v>2019729.4</v>
      </c>
      <c r="G17" s="25">
        <f t="shared" si="4"/>
        <v>1254</v>
      </c>
      <c r="H17" s="25">
        <f t="shared" si="4"/>
        <v>5530537.71</v>
      </c>
      <c r="I17" s="25">
        <f t="shared" si="4"/>
        <v>1376</v>
      </c>
      <c r="J17" s="25">
        <f t="shared" si="4"/>
        <v>6561084.5600000005</v>
      </c>
      <c r="K17" s="25">
        <f t="shared" si="4"/>
        <v>508</v>
      </c>
      <c r="L17" s="25">
        <f t="shared" si="4"/>
        <v>2990472.64</v>
      </c>
      <c r="M17" s="25">
        <f t="shared" si="4"/>
        <v>270</v>
      </c>
      <c r="N17" s="25">
        <f t="shared" si="4"/>
        <v>1754438.3900000001</v>
      </c>
      <c r="O17" s="25">
        <f t="shared" si="4"/>
        <v>70</v>
      </c>
      <c r="P17" s="25">
        <f t="shared" si="4"/>
        <v>427355.33999999997</v>
      </c>
      <c r="Q17" s="25">
        <f t="shared" si="4"/>
        <v>206</v>
      </c>
      <c r="R17" s="25">
        <f t="shared" si="4"/>
        <v>827234.21</v>
      </c>
      <c r="S17" s="25">
        <f t="shared" si="4"/>
        <v>75</v>
      </c>
      <c r="T17" s="25">
        <f t="shared" si="4"/>
        <v>731160.84000000008</v>
      </c>
      <c r="U17" s="25">
        <f t="shared" si="4"/>
        <v>214</v>
      </c>
      <c r="V17" s="25">
        <f t="shared" si="4"/>
        <v>836306.71000000008</v>
      </c>
      <c r="W17" s="25">
        <f t="shared" si="4"/>
        <v>5986</v>
      </c>
      <c r="X17" s="25">
        <f t="shared" si="4"/>
        <v>30295257.73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22</v>
      </c>
      <c r="T5" s="36"/>
      <c r="U5" s="36" t="s">
        <v>15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2" t="s">
        <v>2</v>
      </c>
      <c r="V6" s="32" t="s">
        <v>3</v>
      </c>
      <c r="W6" s="34" t="s">
        <v>2</v>
      </c>
      <c r="X6" s="34" t="s">
        <v>3</v>
      </c>
      <c r="Y6" s="33" t="s">
        <v>2</v>
      </c>
      <c r="Z6" s="33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28"/>
      <c r="D7" s="28"/>
      <c r="E7" s="20">
        <v>201</v>
      </c>
      <c r="F7" s="20">
        <v>1306064.1600000001</v>
      </c>
      <c r="G7" s="20">
        <v>740</v>
      </c>
      <c r="H7" s="20">
        <v>3454918.2199999997</v>
      </c>
      <c r="I7" s="20">
        <v>718</v>
      </c>
      <c r="J7" s="20">
        <v>3512882.26</v>
      </c>
      <c r="K7" s="20">
        <v>313</v>
      </c>
      <c r="L7" s="20">
        <v>1690223.4100000001</v>
      </c>
      <c r="M7" s="20">
        <v>150</v>
      </c>
      <c r="N7" s="20">
        <v>1058971.58</v>
      </c>
      <c r="O7" s="20">
        <v>28</v>
      </c>
      <c r="P7" s="20">
        <v>150799.40000000002</v>
      </c>
      <c r="Q7" s="20">
        <v>103</v>
      </c>
      <c r="R7" s="20">
        <v>519261.14</v>
      </c>
      <c r="S7" s="20">
        <v>25</v>
      </c>
      <c r="T7" s="20">
        <v>197790.21</v>
      </c>
      <c r="U7" s="20">
        <v>86</v>
      </c>
      <c r="V7" s="20">
        <v>445297.76</v>
      </c>
      <c r="W7" s="26">
        <f>C7+E7+G7+I7+K7+M7+O7+Q7+S7+U7</f>
        <v>2364</v>
      </c>
      <c r="X7" s="26">
        <f>D7+F7+H7+J7+L7+N7+P7+R7+T7+V7</f>
        <v>12336208.140000002</v>
      </c>
      <c r="Y7" s="27">
        <f>C17-W7</f>
        <v>725</v>
      </c>
      <c r="Z7" s="27">
        <f>D17-X7</f>
        <v>3314433.6299999971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361</v>
      </c>
      <c r="D8" s="20">
        <v>1858171.5699999998</v>
      </c>
      <c r="E8" s="28"/>
      <c r="F8" s="28"/>
      <c r="G8" s="20">
        <v>301</v>
      </c>
      <c r="H8" s="20">
        <v>1268361.8999999999</v>
      </c>
      <c r="I8" s="20">
        <v>290</v>
      </c>
      <c r="J8" s="20">
        <v>1515689.12</v>
      </c>
      <c r="K8" s="20">
        <v>95</v>
      </c>
      <c r="L8" s="20">
        <v>698198.59000000008</v>
      </c>
      <c r="M8" s="20">
        <v>39</v>
      </c>
      <c r="N8" s="20">
        <v>307705.83999999997</v>
      </c>
      <c r="O8" s="20">
        <v>22</v>
      </c>
      <c r="P8" s="20">
        <v>120046.71</v>
      </c>
      <c r="Q8" s="20">
        <v>42</v>
      </c>
      <c r="R8" s="20">
        <v>197934.52000000002</v>
      </c>
      <c r="S8" s="20">
        <v>11</v>
      </c>
      <c r="T8" s="20">
        <v>31172.519999999997</v>
      </c>
      <c r="U8" s="20">
        <v>38</v>
      </c>
      <c r="V8" s="20">
        <v>126316.43</v>
      </c>
      <c r="W8" s="26">
        <f t="shared" ref="W8:X16" si="0">C8+E8+G8+I8+K8+M8+O8+Q8+S8+U8</f>
        <v>1199</v>
      </c>
      <c r="X8" s="26">
        <f t="shared" si="0"/>
        <v>6123597.1999999993</v>
      </c>
      <c r="Y8" s="27">
        <f>E17-W8</f>
        <v>-469</v>
      </c>
      <c r="Z8" s="27">
        <f>F17-X8</f>
        <v>-1767052.0799999991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9</v>
      </c>
      <c r="C9" s="20">
        <v>932</v>
      </c>
      <c r="D9" s="20">
        <v>5117099.2300000004</v>
      </c>
      <c r="E9" s="20">
        <v>183</v>
      </c>
      <c r="F9" s="20">
        <v>1133911.9100000001</v>
      </c>
      <c r="G9" s="28"/>
      <c r="H9" s="28"/>
      <c r="I9" s="20">
        <v>727</v>
      </c>
      <c r="J9" s="20">
        <v>4089275.17</v>
      </c>
      <c r="K9" s="20">
        <v>262</v>
      </c>
      <c r="L9" s="20">
        <v>1553463.57</v>
      </c>
      <c r="M9" s="20">
        <v>137</v>
      </c>
      <c r="N9" s="20">
        <v>808687.99</v>
      </c>
      <c r="O9" s="20">
        <v>16</v>
      </c>
      <c r="P9" s="20">
        <v>94636.609999999986</v>
      </c>
      <c r="Q9" s="20">
        <v>87</v>
      </c>
      <c r="R9" s="20">
        <v>248618.69999999998</v>
      </c>
      <c r="S9" s="20">
        <v>40</v>
      </c>
      <c r="T9" s="20">
        <v>158232.59</v>
      </c>
      <c r="U9" s="20">
        <v>94</v>
      </c>
      <c r="V9" s="20">
        <v>520629.3</v>
      </c>
      <c r="W9" s="26">
        <f t="shared" si="0"/>
        <v>2478</v>
      </c>
      <c r="X9" s="26">
        <f t="shared" si="0"/>
        <v>13724555.07</v>
      </c>
      <c r="Y9" s="27">
        <f>G17-W9</f>
        <v>5</v>
      </c>
      <c r="Z9" s="27">
        <f>H17-X9</f>
        <v>-2927170.9700000007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10</v>
      </c>
      <c r="C10" s="20">
        <v>591</v>
      </c>
      <c r="D10" s="20">
        <v>2943762.68</v>
      </c>
      <c r="E10" s="20">
        <v>111</v>
      </c>
      <c r="F10" s="20">
        <v>567949.08000000007</v>
      </c>
      <c r="G10" s="20">
        <v>513</v>
      </c>
      <c r="H10" s="20">
        <v>2317155.88</v>
      </c>
      <c r="I10" s="28"/>
      <c r="J10" s="28"/>
      <c r="K10" s="20">
        <v>157</v>
      </c>
      <c r="L10" s="20">
        <v>883015.98</v>
      </c>
      <c r="M10" s="20">
        <v>85</v>
      </c>
      <c r="N10" s="20">
        <v>580593.79</v>
      </c>
      <c r="O10" s="20">
        <v>31</v>
      </c>
      <c r="P10" s="20">
        <v>199765.5</v>
      </c>
      <c r="Q10" s="20">
        <v>81</v>
      </c>
      <c r="R10" s="20">
        <v>312665.81</v>
      </c>
      <c r="S10" s="20">
        <v>15</v>
      </c>
      <c r="T10" s="20">
        <v>21444.17</v>
      </c>
      <c r="U10" s="20">
        <v>61</v>
      </c>
      <c r="V10" s="20">
        <v>300811.68</v>
      </c>
      <c r="W10" s="26">
        <f t="shared" si="0"/>
        <v>1645</v>
      </c>
      <c r="X10" s="26">
        <f t="shared" si="0"/>
        <v>8127164.5700000003</v>
      </c>
      <c r="Y10" s="27">
        <f>I17-W10</f>
        <v>1051</v>
      </c>
      <c r="Z10" s="27">
        <f>J17-X10</f>
        <v>5160492.4700000025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11</v>
      </c>
      <c r="C11" s="20">
        <v>297</v>
      </c>
      <c r="D11" s="20">
        <v>1543633.8</v>
      </c>
      <c r="E11" s="20">
        <v>50</v>
      </c>
      <c r="F11" s="20">
        <v>270906.01</v>
      </c>
      <c r="G11" s="20">
        <v>190</v>
      </c>
      <c r="H11" s="20">
        <v>1213612.23</v>
      </c>
      <c r="I11" s="20">
        <v>230</v>
      </c>
      <c r="J11" s="20">
        <v>1276649.31</v>
      </c>
      <c r="K11" s="28"/>
      <c r="L11" s="28"/>
      <c r="M11" s="20">
        <v>45</v>
      </c>
      <c r="N11" s="20">
        <v>409933.86</v>
      </c>
      <c r="O11" s="20">
        <v>8</v>
      </c>
      <c r="P11" s="20">
        <v>25142.280000000002</v>
      </c>
      <c r="Q11" s="20">
        <v>20</v>
      </c>
      <c r="R11" s="20">
        <v>99817.89</v>
      </c>
      <c r="S11" s="20">
        <v>6</v>
      </c>
      <c r="T11" s="20">
        <v>52801.38</v>
      </c>
      <c r="U11" s="20">
        <v>37</v>
      </c>
      <c r="V11" s="20">
        <v>175575.19</v>
      </c>
      <c r="W11" s="26">
        <f t="shared" si="0"/>
        <v>883</v>
      </c>
      <c r="X11" s="26">
        <f t="shared" si="0"/>
        <v>5068071.95</v>
      </c>
      <c r="Y11" s="27">
        <f>K17-W11</f>
        <v>206</v>
      </c>
      <c r="Z11" s="27">
        <f>L17-X11</f>
        <v>1081357.9600000018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12</v>
      </c>
      <c r="C12" s="20">
        <v>319</v>
      </c>
      <c r="D12" s="20">
        <v>1691411.04</v>
      </c>
      <c r="E12" s="20">
        <v>50</v>
      </c>
      <c r="F12" s="20">
        <v>251759.8</v>
      </c>
      <c r="G12" s="20">
        <v>277</v>
      </c>
      <c r="H12" s="20">
        <v>901229.8899999999</v>
      </c>
      <c r="I12" s="20">
        <v>236</v>
      </c>
      <c r="J12" s="20">
        <v>960347.82</v>
      </c>
      <c r="K12" s="20">
        <v>89</v>
      </c>
      <c r="L12" s="20">
        <v>560791.48</v>
      </c>
      <c r="M12" s="28"/>
      <c r="N12" s="28"/>
      <c r="O12" s="20">
        <v>4</v>
      </c>
      <c r="P12" s="20">
        <v>39068.04</v>
      </c>
      <c r="Q12" s="20">
        <v>30</v>
      </c>
      <c r="R12" s="20">
        <v>110484.95999999999</v>
      </c>
      <c r="S12" s="20">
        <v>9</v>
      </c>
      <c r="T12" s="20">
        <v>16756.849999999999</v>
      </c>
      <c r="U12" s="20">
        <v>29</v>
      </c>
      <c r="V12" s="20">
        <v>87505.46</v>
      </c>
      <c r="W12" s="26">
        <f t="shared" si="0"/>
        <v>1043</v>
      </c>
      <c r="X12" s="26">
        <f t="shared" si="0"/>
        <v>4619355.3399999989</v>
      </c>
      <c r="Y12" s="27">
        <f>M17-W12</f>
        <v>-491</v>
      </c>
      <c r="Z12" s="27">
        <f>N17-X12</f>
        <v>-941183.88999999873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13</v>
      </c>
      <c r="C13" s="20">
        <v>161</v>
      </c>
      <c r="D13" s="20">
        <v>709400.36</v>
      </c>
      <c r="E13" s="20">
        <v>40</v>
      </c>
      <c r="F13" s="20">
        <v>211974.39</v>
      </c>
      <c r="G13" s="20">
        <v>144</v>
      </c>
      <c r="H13" s="20">
        <v>459966.75</v>
      </c>
      <c r="I13" s="20">
        <v>153</v>
      </c>
      <c r="J13" s="20">
        <v>577233.79</v>
      </c>
      <c r="K13" s="20">
        <v>63</v>
      </c>
      <c r="L13" s="20">
        <v>305061.2</v>
      </c>
      <c r="M13" s="20">
        <v>24</v>
      </c>
      <c r="N13" s="20">
        <v>134911.45000000001</v>
      </c>
      <c r="O13" s="28"/>
      <c r="P13" s="28"/>
      <c r="Q13" s="20">
        <v>17</v>
      </c>
      <c r="R13" s="20">
        <v>38693.380000000005</v>
      </c>
      <c r="S13" s="20">
        <v>6</v>
      </c>
      <c r="T13" s="20">
        <v>39542.629999999997</v>
      </c>
      <c r="U13" s="20">
        <v>31</v>
      </c>
      <c r="V13" s="20">
        <v>360097.32</v>
      </c>
      <c r="W13" s="26">
        <f t="shared" si="0"/>
        <v>639</v>
      </c>
      <c r="X13" s="26">
        <f t="shared" si="0"/>
        <v>2836881.27</v>
      </c>
      <c r="Y13" s="27">
        <f>O17-W13</f>
        <v>-512</v>
      </c>
      <c r="Z13" s="27">
        <f>P17-X13</f>
        <v>-1995332.79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16</v>
      </c>
      <c r="C14" s="20">
        <v>253</v>
      </c>
      <c r="D14" s="20">
        <v>1030558.5</v>
      </c>
      <c r="E14" s="20">
        <v>64</v>
      </c>
      <c r="F14" s="20">
        <v>435216.94</v>
      </c>
      <c r="G14" s="20">
        <v>180</v>
      </c>
      <c r="H14" s="20">
        <v>560454.72</v>
      </c>
      <c r="I14" s="20">
        <v>202</v>
      </c>
      <c r="J14" s="20">
        <v>683580.24</v>
      </c>
      <c r="K14" s="20">
        <v>65</v>
      </c>
      <c r="L14" s="20">
        <v>310112.15000000002</v>
      </c>
      <c r="M14" s="20">
        <v>38</v>
      </c>
      <c r="N14" s="20">
        <v>180179.64</v>
      </c>
      <c r="O14" s="20">
        <v>8</v>
      </c>
      <c r="P14" s="20">
        <v>67234.89</v>
      </c>
      <c r="Q14" s="28"/>
      <c r="R14" s="28"/>
      <c r="S14" s="20">
        <v>6</v>
      </c>
      <c r="T14" s="20">
        <v>28645.68</v>
      </c>
      <c r="U14" s="20">
        <v>28</v>
      </c>
      <c r="V14" s="20">
        <v>73688.95</v>
      </c>
      <c r="W14" s="26">
        <f t="shared" si="0"/>
        <v>844</v>
      </c>
      <c r="X14" s="26">
        <f t="shared" si="0"/>
        <v>3369671.7100000004</v>
      </c>
      <c r="Y14" s="27">
        <f>Q17-W14</f>
        <v>-438</v>
      </c>
      <c r="Z14" s="27">
        <f>R17-X14</f>
        <v>-1741016.5500000005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21</v>
      </c>
      <c r="C15" s="21">
        <v>142</v>
      </c>
      <c r="D15" s="24">
        <v>508290.73</v>
      </c>
      <c r="E15" s="21">
        <v>25</v>
      </c>
      <c r="F15" s="24">
        <v>128907.73</v>
      </c>
      <c r="G15" s="21">
        <v>95</v>
      </c>
      <c r="H15" s="24">
        <v>408722.57999999996</v>
      </c>
      <c r="I15" s="21">
        <v>99</v>
      </c>
      <c r="J15" s="24">
        <v>371146.65</v>
      </c>
      <c r="K15" s="21">
        <v>35</v>
      </c>
      <c r="L15" s="24">
        <v>92905.45</v>
      </c>
      <c r="M15" s="21">
        <v>22</v>
      </c>
      <c r="N15" s="24">
        <v>69713.98</v>
      </c>
      <c r="O15" s="21">
        <v>6</v>
      </c>
      <c r="P15" s="24">
        <v>33810.35</v>
      </c>
      <c r="Q15" s="21">
        <v>17</v>
      </c>
      <c r="R15" s="24">
        <v>51754.51</v>
      </c>
      <c r="S15" s="28"/>
      <c r="T15" s="28"/>
      <c r="U15" s="20">
        <v>12</v>
      </c>
      <c r="V15" s="20">
        <v>70508.17</v>
      </c>
      <c r="W15" s="26">
        <f t="shared" si="0"/>
        <v>453</v>
      </c>
      <c r="X15" s="26">
        <f t="shared" si="0"/>
        <v>1735760.15</v>
      </c>
      <c r="Y15" s="27">
        <f>S17-W15</f>
        <v>-259</v>
      </c>
      <c r="Z15" s="27">
        <f>T17-X15</f>
        <v>483401.18999999994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37"/>
      <c r="B16" s="22" t="s">
        <v>15</v>
      </c>
      <c r="C16" s="21">
        <v>33</v>
      </c>
      <c r="D16" s="24">
        <v>248313.86</v>
      </c>
      <c r="E16" s="21">
        <v>6</v>
      </c>
      <c r="F16" s="24">
        <v>49855.1</v>
      </c>
      <c r="G16" s="21">
        <v>43</v>
      </c>
      <c r="H16" s="24">
        <v>212961.93</v>
      </c>
      <c r="I16" s="21">
        <v>41</v>
      </c>
      <c r="J16" s="24">
        <v>300852.68000000005</v>
      </c>
      <c r="K16" s="21">
        <v>10</v>
      </c>
      <c r="L16" s="24">
        <v>55658.080000000002</v>
      </c>
      <c r="M16" s="21">
        <v>12</v>
      </c>
      <c r="N16" s="24">
        <v>127473.32</v>
      </c>
      <c r="O16" s="21">
        <v>4</v>
      </c>
      <c r="P16" s="24">
        <v>111044.70000000001</v>
      </c>
      <c r="Q16" s="21">
        <v>9</v>
      </c>
      <c r="R16" s="24">
        <v>49424.25</v>
      </c>
      <c r="S16" s="24">
        <v>76</v>
      </c>
      <c r="T16" s="24">
        <v>1672775.31</v>
      </c>
      <c r="U16" s="28"/>
      <c r="V16" s="28"/>
      <c r="W16" s="27">
        <f t="shared" si="0"/>
        <v>234</v>
      </c>
      <c r="X16" s="27">
        <f t="shared" si="0"/>
        <v>2828359.23</v>
      </c>
      <c r="Y16" s="27">
        <f>U17-W16</f>
        <v>182</v>
      </c>
      <c r="Z16" s="27">
        <f>V17-X16</f>
        <v>-667928.9700000002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3089</v>
      </c>
      <c r="D17" s="25">
        <f t="shared" si="1"/>
        <v>15650641.77</v>
      </c>
      <c r="E17" s="25">
        <f t="shared" si="1"/>
        <v>730</v>
      </c>
      <c r="F17" s="25">
        <f t="shared" si="1"/>
        <v>4356545.12</v>
      </c>
      <c r="G17" s="25">
        <f t="shared" si="1"/>
        <v>2483</v>
      </c>
      <c r="H17" s="25">
        <f t="shared" si="1"/>
        <v>10797384.1</v>
      </c>
      <c r="I17" s="25">
        <f t="shared" si="1"/>
        <v>2696</v>
      </c>
      <c r="J17" s="25">
        <f t="shared" si="1"/>
        <v>13287657.040000003</v>
      </c>
      <c r="K17" s="25">
        <f t="shared" si="1"/>
        <v>1089</v>
      </c>
      <c r="L17" s="25">
        <f t="shared" si="1"/>
        <v>6149429.910000002</v>
      </c>
      <c r="M17" s="25">
        <f t="shared" si="1"/>
        <v>552</v>
      </c>
      <c r="N17" s="25">
        <f t="shared" si="1"/>
        <v>3678171.45</v>
      </c>
      <c r="O17" s="25">
        <f t="shared" si="1"/>
        <v>127</v>
      </c>
      <c r="P17" s="25">
        <f t="shared" si="1"/>
        <v>841548.48</v>
      </c>
      <c r="Q17" s="25">
        <f t="shared" si="1"/>
        <v>406</v>
      </c>
      <c r="R17" s="25">
        <f t="shared" si="1"/>
        <v>1628655.16</v>
      </c>
      <c r="S17" s="25">
        <f t="shared" si="1"/>
        <v>194</v>
      </c>
      <c r="T17" s="25">
        <f t="shared" si="1"/>
        <v>2219161.34</v>
      </c>
      <c r="U17" s="25">
        <f t="shared" si="1"/>
        <v>416</v>
      </c>
      <c r="V17" s="25">
        <f t="shared" si="1"/>
        <v>2160430.2599999998</v>
      </c>
      <c r="W17" s="25">
        <f t="shared" si="1"/>
        <v>11782</v>
      </c>
      <c r="X17" s="25">
        <f t="shared" si="1"/>
        <v>60769624.630000003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II-rо тримесечие 2024 г.</vt:lpstr>
      <vt:lpstr>ППФ - I-во полугодие 2024 г.</vt:lpstr>
      <vt:lpstr>'ППФ - II-rо тримесечие 2024 г.'!Print_Area</vt:lpstr>
      <vt:lpstr>'ППФ - I-во полугодие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2024-08-21T11:20:01Z</cp:lastPrinted>
  <dcterms:created xsi:type="dcterms:W3CDTF">2004-05-22T18:25:26Z</dcterms:created>
  <dcterms:modified xsi:type="dcterms:W3CDTF">2024-08-27T06:43:35Z</dcterms:modified>
</cp:coreProperties>
</file>