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06\2024 Q2\"/>
    </mc:Choice>
  </mc:AlternateContent>
  <bookViews>
    <workbookView xWindow="0" yWindow="0" windowWidth="21600" windowHeight="9630" tabRatio="602"/>
  </bookViews>
  <sheets>
    <sheet name="УПФ - II-ро тримесечие 2024 г." sheetId="6" r:id="rId1"/>
    <sheet name="УПФ - I-во полугодие 2024 г." sheetId="7" r:id="rId2"/>
  </sheets>
  <definedNames>
    <definedName name="_xlnm.Print_Area" localSheetId="0">'УПФ - II-ро тримесечие 2024 г.'!$A$1:$AA$44</definedName>
    <definedName name="_xlnm.Print_Area" localSheetId="1">'УПФ - I-во полугодие 2024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Y16" i="7" s="1"/>
  <c r="T17" i="7"/>
  <c r="S17" i="7"/>
  <c r="R17" i="7"/>
  <c r="Q17" i="7"/>
  <c r="Y14" i="7" s="1"/>
  <c r="P17" i="7"/>
  <c r="O17" i="7"/>
  <c r="N17" i="7"/>
  <c r="M17" i="7"/>
  <c r="Y12" i="7" s="1"/>
  <c r="L17" i="7"/>
  <c r="K17" i="7"/>
  <c r="J17" i="7"/>
  <c r="I17" i="7"/>
  <c r="H17" i="7"/>
  <c r="G17" i="7"/>
  <c r="F17" i="7"/>
  <c r="E17" i="7"/>
  <c r="Y8" i="7" s="1"/>
  <c r="D17" i="7"/>
  <c r="C17" i="7"/>
  <c r="X16" i="7"/>
  <c r="Z16" i="7" s="1"/>
  <c r="W16" i="7"/>
  <c r="X15" i="7"/>
  <c r="Z15" i="7" s="1"/>
  <c r="W15" i="7"/>
  <c r="Y15" i="7" s="1"/>
  <c r="X14" i="7"/>
  <c r="Z14" i="7" s="1"/>
  <c r="W14" i="7"/>
  <c r="Y13" i="7"/>
  <c r="X13" i="7"/>
  <c r="Z13" i="7" s="1"/>
  <c r="W13" i="7"/>
  <c r="X12" i="7"/>
  <c r="Z12" i="7" s="1"/>
  <c r="W12" i="7"/>
  <c r="X11" i="7"/>
  <c r="Z11" i="7" s="1"/>
  <c r="W11" i="7"/>
  <c r="Y11" i="7" s="1"/>
  <c r="Y10" i="7"/>
  <c r="X10" i="7"/>
  <c r="Z10" i="7" s="1"/>
  <c r="W10" i="7"/>
  <c r="Y9" i="7"/>
  <c r="X9" i="7"/>
  <c r="Z9" i="7" s="1"/>
  <c r="W9" i="7"/>
  <c r="X8" i="7"/>
  <c r="Z8" i="7" s="1"/>
  <c r="W8" i="7"/>
  <c r="X7" i="7"/>
  <c r="W7" i="7"/>
  <c r="W17" i="7" s="1"/>
  <c r="Y7" i="7" l="1"/>
  <c r="X17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<sst xmlns="http://schemas.openxmlformats.org/spreadsheetml/2006/main" count="104" uniqueCount="24">
  <si>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</si>
  <si>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</si>
  <si>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</si>
  <si>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</si>
  <si>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</si>
  <si>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</si>
  <si>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</si>
  <si>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</si>
  <si>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</si>
  <si>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</si>
  <si>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</si>
  <si>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</si>
  <si>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</si>
  <si>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</si>
  <si>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 xml:space="preserve">УПФ "ДСК - Родина" </t>
  </si>
  <si>
    <t xml:space="preserve">УПФ "ДСК-Родина" </t>
  </si>
  <si>
    <t xml:space="preserve">"УПФ ОББ"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</si>
  <si>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</si>
  <si>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01.01.2024 г. - 30.06.2024 г.</t>
    </r>
  </si>
  <si>
    <t>и за размера на прехвърлените средства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</si>
  <si>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01.04.2024 г. - 30.06.2024 г.</t>
    </r>
  </si>
  <si>
    <t>и за размера на прехвърлените средства на 15.08.2024 г.</t>
  </si>
  <si>
    <t xml:space="preserve">УПФ "Пенсионноосигурителен институт" </t>
  </si>
  <si>
    <t>УПФ "Пенсионно осигурителен институт"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</si>
</sst>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3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г.'!$Z$7</c:f>
              <c:numCache>
                <c:formatCode>#,##0</c:formatCode>
                <c:ptCount val="1"/>
                <c:pt idx="0">
                  <c:v>-31413315.440000042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г.'!$Z$8</c:f>
              <c:numCache>
                <c:formatCode>#,##0</c:formatCode>
                <c:ptCount val="1"/>
                <c:pt idx="0">
                  <c:v>-18072629.009999987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г.'!$Z$9</c:f>
              <c:numCache>
                <c:formatCode>#,##0</c:formatCode>
                <c:ptCount val="1"/>
                <c:pt idx="0">
                  <c:v>-3841155.6399999857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г.'!$Z$10</c:f>
              <c:numCache>
                <c:formatCode>#,##0</c:formatCode>
                <c:ptCount val="1"/>
                <c:pt idx="0">
                  <c:v>17734831.530000001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г.'!$Z$11</c:f>
              <c:numCache>
                <c:formatCode>#,##0</c:formatCode>
                <c:ptCount val="1"/>
                <c:pt idx="0">
                  <c:v>42045698.569999985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г.'!$Z$12</c:f>
              <c:numCache>
                <c:formatCode>#,##0</c:formatCode>
                <c:ptCount val="1"/>
                <c:pt idx="0">
                  <c:v>1467321.2299999967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г.'!$Z$13</c:f>
              <c:numCache>
                <c:formatCode>#,##0</c:formatCode>
                <c:ptCount val="1"/>
                <c:pt idx="0">
                  <c:v>-12639395.029999997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г.'!$Z$14</c:f>
              <c:numCache>
                <c:formatCode>#,##0</c:formatCode>
                <c:ptCount val="1"/>
                <c:pt idx="0">
                  <c:v>-1941959.0199999968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II-ро тримесечие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г.'!$Z$15</c:f>
              <c:numCache>
                <c:formatCode>#,##0</c:formatCode>
                <c:ptCount val="1"/>
                <c:pt idx="0">
                  <c:v>-4285711.09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II-ро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2024 г.'!$X$15</c:f>
              <c:numCache>
                <c:formatCode>#,##0</c:formatCode>
                <c:ptCount val="1"/>
                <c:pt idx="0">
                  <c:v>7345478.4899999993</c:v>
                </c:pt>
              </c:numCache>
            </c:numRef>
          </c:cat>
          <c:val>
            <c:numRef>
              <c:f>'УПФ - II-ро тримесечие 2024 г.'!$Z$16</c:f>
              <c:numCache>
                <c:formatCode>#,##0</c:formatCode>
                <c:ptCount val="1"/>
                <c:pt idx="0">
                  <c:v>10946313.899999999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г.'!$Y$7</c:f>
              <c:numCache>
                <c:formatCode>#,##0</c:formatCode>
                <c:ptCount val="1"/>
                <c:pt idx="0">
                  <c:v>-7488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г.'!$Y$8</c:f>
              <c:numCache>
                <c:formatCode>#,##0</c:formatCode>
                <c:ptCount val="1"/>
                <c:pt idx="0">
                  <c:v>-3819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г.'!$Y$9</c:f>
              <c:numCache>
                <c:formatCode>#,##0</c:formatCode>
                <c:ptCount val="1"/>
                <c:pt idx="0">
                  <c:v>4392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г.'!$Y$10</c:f>
              <c:numCache>
                <c:formatCode>#,##0</c:formatCode>
                <c:ptCount val="1"/>
                <c:pt idx="0">
                  <c:v>8544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г.'!$Y$11</c:f>
              <c:numCache>
                <c:formatCode>#,##0</c:formatCode>
                <c:ptCount val="1"/>
                <c:pt idx="0">
                  <c:v>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г.'!$Y$12</c:f>
              <c:numCache>
                <c:formatCode>#,##0</c:formatCode>
                <c:ptCount val="1"/>
                <c:pt idx="0">
                  <c:v>-1548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г.'!$Y$13</c:f>
              <c:numCache>
                <c:formatCode>#,##0</c:formatCode>
                <c:ptCount val="1"/>
                <c:pt idx="0">
                  <c:v>-4587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г.'!$Y$14</c:f>
              <c:numCache>
                <c:formatCode>#,##0</c:formatCode>
                <c:ptCount val="1"/>
                <c:pt idx="0">
                  <c:v>-990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II-ро тримесечие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г.'!$Y$15</c:f>
              <c:numCache>
                <c:formatCode>#,##0</c:formatCode>
                <c:ptCount val="1"/>
                <c:pt idx="0">
                  <c:v>-1505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II-ро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cat>
          <c:val>
            <c:numRef>
              <c:f>'УПФ - II-ро тримесечие 2024 г.'!$Y$16</c:f>
              <c:numCache>
                <c:formatCode>#,##0</c:formatCode>
                <c:ptCount val="1"/>
                <c:pt idx="0">
                  <c:v>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г.'!$Z$7</c:f>
              <c:numCache>
                <c:formatCode>#,##0</c:formatCode>
                <c:ptCount val="1"/>
                <c:pt idx="0">
                  <c:v>-53397563.819999963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5-4C53-AEDF-C2825371798E}"/>
            </c:ext>
          </c:extLst>
        </c:ser>
        <c:ser>
          <c:idx val="1"/>
          <c:order val="1"/>
          <c:tx>
            <c:strRef>
              <c:f>'УПФ - I-во полугодие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г.'!$Z$8</c:f>
              <c:numCache>
                <c:formatCode>#,##0</c:formatCode>
                <c:ptCount val="1"/>
                <c:pt idx="0">
                  <c:v>-35690547.950000003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5-4C53-AEDF-C2825371798E}"/>
            </c:ext>
          </c:extLst>
        </c:ser>
        <c:ser>
          <c:idx val="2"/>
          <c:order val="2"/>
          <c:tx>
            <c:strRef>
              <c:f>'УПФ - I-во полугодие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3B5-4C53-AEDF-C282537179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г.'!$Z$9</c:f>
              <c:numCache>
                <c:formatCode>#,##0</c:formatCode>
                <c:ptCount val="1"/>
                <c:pt idx="0">
                  <c:v>-9896049.4499999881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B5-4C53-AEDF-C2825371798E}"/>
            </c:ext>
          </c:extLst>
        </c:ser>
        <c:ser>
          <c:idx val="3"/>
          <c:order val="3"/>
          <c:tx>
            <c:strRef>
              <c:f>'УПФ - I-во полугодие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г.'!$Z$10</c:f>
              <c:numCache>
                <c:formatCode>#,##0</c:formatCode>
                <c:ptCount val="1"/>
                <c:pt idx="0">
                  <c:v>-3422249.6799999774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B5-4C53-AEDF-C2825371798E}"/>
            </c:ext>
          </c:extLst>
        </c:ser>
        <c:ser>
          <c:idx val="4"/>
          <c:order val="4"/>
          <c:tx>
            <c:strRef>
              <c:f>'УПФ - I-во полугодие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г.'!$Z$11</c:f>
              <c:numCache>
                <c:formatCode>#,##0</c:formatCode>
                <c:ptCount val="1"/>
                <c:pt idx="0">
                  <c:v>100965460.31999998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B5-4C53-AEDF-C2825371798E}"/>
            </c:ext>
          </c:extLst>
        </c:ser>
        <c:ser>
          <c:idx val="5"/>
          <c:order val="5"/>
          <c:tx>
            <c:strRef>
              <c:f>'УПФ - I-во полугодие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г.'!$Z$12</c:f>
              <c:numCache>
                <c:formatCode>#,##0</c:formatCode>
                <c:ptCount val="1"/>
                <c:pt idx="0">
                  <c:v>11823653.590000004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B5-4C53-AEDF-C2825371798E}"/>
            </c:ext>
          </c:extLst>
        </c:ser>
        <c:ser>
          <c:idx val="7"/>
          <c:order val="6"/>
          <c:tx>
            <c:strRef>
              <c:f>'УПФ - I-во полугодие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г.'!$Z$13</c:f>
              <c:numCache>
                <c:formatCode>#,##0</c:formatCode>
                <c:ptCount val="1"/>
                <c:pt idx="0">
                  <c:v>-25689183.480000004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B5-4C53-AEDF-C2825371798E}"/>
            </c:ext>
          </c:extLst>
        </c:ser>
        <c:ser>
          <c:idx val="8"/>
          <c:order val="7"/>
          <c:tx>
            <c:strRef>
              <c:f>'УПФ - I-во полугодие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г.'!$Z$14</c:f>
              <c:numCache>
                <c:formatCode>#,##0</c:formatCode>
                <c:ptCount val="1"/>
                <c:pt idx="0">
                  <c:v>-3710321.7299999986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B5-4C53-AEDF-C2825371798E}"/>
            </c:ext>
          </c:extLst>
        </c:ser>
        <c:ser>
          <c:idx val="9"/>
          <c:order val="8"/>
          <c:tx>
            <c:strRef>
              <c:f>'УПФ - I-во полугодие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г.'!$Z$15</c:f>
              <c:numCache>
                <c:formatCode>#,##0</c:formatCode>
                <c:ptCount val="1"/>
                <c:pt idx="0">
                  <c:v>-7126449.0099999998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3B5-4C53-AEDF-C2825371798E}"/>
            </c:ext>
          </c:extLst>
        </c:ser>
        <c:ser>
          <c:idx val="6"/>
          <c:order val="9"/>
          <c:tx>
            <c:strRef>
              <c:f>'УПФ - I-во полугодие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полугодие 2024 г.'!$X$15</c:f>
              <c:numCache>
                <c:formatCode>#,##0</c:formatCode>
                <c:ptCount val="1"/>
                <c:pt idx="0">
                  <c:v>13766475.040000001</c:v>
                </c:pt>
              </c:numCache>
            </c:numRef>
          </c:cat>
          <c:val>
            <c:numRef>
              <c:f>'УПФ - I-во полугодие 2024 г.'!$Z$16</c:f>
              <c:numCache>
                <c:formatCode>#,##0</c:formatCode>
                <c:ptCount val="1"/>
                <c:pt idx="0">
                  <c:v>26143251.210000001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B5-4C53-AEDF-C282537179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г.'!$Y$7</c:f>
              <c:numCache>
                <c:formatCode>#,##0</c:formatCode>
                <c:ptCount val="1"/>
                <c:pt idx="0">
                  <c:v>-13341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7-4078-B484-BB0EF02B748C}"/>
            </c:ext>
          </c:extLst>
        </c:ser>
        <c:ser>
          <c:idx val="1"/>
          <c:order val="1"/>
          <c:tx>
            <c:strRef>
              <c:f>'УПФ - I-во полугодие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37-4078-B484-BB0EF02B748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г.'!$Y$8</c:f>
              <c:numCache>
                <c:formatCode>#,##0</c:formatCode>
                <c:ptCount val="1"/>
                <c:pt idx="0">
                  <c:v>-7801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7-4078-B484-BB0EF02B748C}"/>
            </c:ext>
          </c:extLst>
        </c:ser>
        <c:ser>
          <c:idx val="2"/>
          <c:order val="2"/>
          <c:tx>
            <c:strRef>
              <c:f>'УПФ - I-во полугодие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г.'!$Y$9</c:f>
              <c:numCache>
                <c:formatCode>#,##0</c:formatCode>
                <c:ptCount val="1"/>
                <c:pt idx="0">
                  <c:v>8878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37-4078-B484-BB0EF02B748C}"/>
            </c:ext>
          </c:extLst>
        </c:ser>
        <c:ser>
          <c:idx val="3"/>
          <c:order val="3"/>
          <c:tx>
            <c:strRef>
              <c:f>'УПФ - I-во полугодие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г.'!$Y$10</c:f>
              <c:numCache>
                <c:formatCode>#,##0</c:formatCode>
                <c:ptCount val="1"/>
                <c:pt idx="0">
                  <c:v>10350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7-4078-B484-BB0EF02B748C}"/>
            </c:ext>
          </c:extLst>
        </c:ser>
        <c:ser>
          <c:idx val="4"/>
          <c:order val="4"/>
          <c:tx>
            <c:strRef>
              <c:f>'УПФ - I-во полугодие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г.'!$Y$11</c:f>
              <c:numCache>
                <c:formatCode>#,##0</c:formatCode>
                <c:ptCount val="1"/>
                <c:pt idx="0">
                  <c:v>12987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7-4078-B484-BB0EF02B748C}"/>
            </c:ext>
          </c:extLst>
        </c:ser>
        <c:ser>
          <c:idx val="5"/>
          <c:order val="5"/>
          <c:tx>
            <c:strRef>
              <c:f>'УПФ - I-во полугодие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г.'!$Y$12</c:f>
              <c:numCache>
                <c:formatCode>#,##0</c:formatCode>
                <c:ptCount val="1"/>
                <c:pt idx="0">
                  <c:v>-1664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37-4078-B484-BB0EF02B748C}"/>
            </c:ext>
          </c:extLst>
        </c:ser>
        <c:ser>
          <c:idx val="7"/>
          <c:order val="6"/>
          <c:tx>
            <c:strRef>
              <c:f>'УПФ - I-во полугодие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г.'!$Y$13</c:f>
              <c:numCache>
                <c:formatCode>#,##0</c:formatCode>
                <c:ptCount val="1"/>
                <c:pt idx="0">
                  <c:v>-9586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37-4078-B484-BB0EF02B748C}"/>
            </c:ext>
          </c:extLst>
        </c:ser>
        <c:ser>
          <c:idx val="8"/>
          <c:order val="7"/>
          <c:tx>
            <c:strRef>
              <c:f>'УПФ - I-во полугодие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г.'!$Y$14</c:f>
              <c:numCache>
                <c:formatCode>#,##0</c:formatCode>
                <c:ptCount val="1"/>
                <c:pt idx="0">
                  <c:v>-1830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37-4078-B484-BB0EF02B748C}"/>
            </c:ext>
          </c:extLst>
        </c:ser>
        <c:ser>
          <c:idx val="9"/>
          <c:order val="8"/>
          <c:tx>
            <c:strRef>
              <c:f>'УПФ - I-во полугодие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г.'!$Y$15</c:f>
              <c:numCache>
                <c:formatCode>#,##0</c:formatCode>
                <c:ptCount val="1"/>
                <c:pt idx="0">
                  <c:v>-2850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37-4078-B484-BB0EF02B748C}"/>
            </c:ext>
          </c:extLst>
        </c:ser>
        <c:ser>
          <c:idx val="6"/>
          <c:order val="9"/>
          <c:tx>
            <c:strRef>
              <c:f>'УПФ - I-во полугодие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cat>
          <c:val>
            <c:numRef>
              <c:f>'УПФ - I-во полугодие 2024 г.'!$Y$16</c:f>
              <c:numCache>
                <c:formatCode>#,##0</c:formatCode>
                <c:ptCount val="1"/>
                <c:pt idx="0">
                  <c:v>4857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7-4078-B484-BB0EF02B74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6" ht="18.75" x14ac:dyDescent="0.3">
      <c r="A2" s="42" t="s">
        <v>21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44" t="s">
        <v>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14</v>
      </c>
      <c r="H5" s="39"/>
      <c r="I5" s="39" t="s">
        <v>9</v>
      </c>
      <c r="J5" s="39"/>
      <c r="K5" s="39" t="s">
        <v>16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0" t="s">
        <v>23</v>
      </c>
      <c r="T5" s="40"/>
      <c r="U5" s="40" t="s">
        <v>17</v>
      </c>
      <c r="V5" s="40"/>
      <c r="W5" s="45" t="s">
        <v>0</v>
      </c>
      <c r="X5" s="45"/>
      <c r="Y5" s="43" t="s">
        <v>6</v>
      </c>
      <c r="Z5" s="4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30"/>
      <c r="D7" s="30"/>
      <c r="E7" s="20">
        <v>1097</v>
      </c>
      <c r="F7" s="20">
        <v>6579010.8600000003</v>
      </c>
      <c r="G7" s="20">
        <v>6594</v>
      </c>
      <c r="H7" s="20">
        <v>27842683.949999999</v>
      </c>
      <c r="I7" s="20">
        <v>8325</v>
      </c>
      <c r="J7" s="20">
        <v>36682565.359999999</v>
      </c>
      <c r="K7" s="20">
        <v>4286</v>
      </c>
      <c r="L7" s="20">
        <v>28903168.600000001</v>
      </c>
      <c r="M7" s="20">
        <v>1400</v>
      </c>
      <c r="N7" s="20">
        <v>9815000.9000000004</v>
      </c>
      <c r="O7" s="20">
        <v>317</v>
      </c>
      <c r="P7" s="20">
        <v>1543906.73</v>
      </c>
      <c r="Q7" s="20">
        <v>515</v>
      </c>
      <c r="R7" s="20">
        <v>2000940</v>
      </c>
      <c r="S7" s="20">
        <v>138</v>
      </c>
      <c r="T7" s="20">
        <v>741403.1</v>
      </c>
      <c r="U7" s="20">
        <v>682</v>
      </c>
      <c r="V7" s="20">
        <v>3552150.88</v>
      </c>
      <c r="W7" s="26">
        <f>C7+E7+G7+I7+K7+M7+O7+Q7+S7+U7</f>
        <v>23354</v>
      </c>
      <c r="X7" s="26">
        <f>D7+F7+H7+J7+L7+N7+P7+R7+T7+V7</f>
        <v>117660830.38000001</v>
      </c>
      <c r="Y7" s="27">
        <f>C17-W7</f>
        <v>-7488</v>
      </c>
      <c r="Z7" s="27">
        <f>D17-X7</f>
        <v>-31413315.440000042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1637</v>
      </c>
      <c r="D8" s="20">
        <v>9920120.9900000002</v>
      </c>
      <c r="E8" s="30"/>
      <c r="F8" s="30"/>
      <c r="G8" s="20">
        <v>2069</v>
      </c>
      <c r="H8" s="20">
        <v>8477878.0500000007</v>
      </c>
      <c r="I8" s="20">
        <v>1860</v>
      </c>
      <c r="J8" s="20">
        <v>6818483.1299999999</v>
      </c>
      <c r="K8" s="20">
        <v>1186</v>
      </c>
      <c r="L8" s="20">
        <v>8382304.6799999997</v>
      </c>
      <c r="M8" s="20">
        <v>278</v>
      </c>
      <c r="N8" s="20">
        <v>2386100.86</v>
      </c>
      <c r="O8" s="20">
        <v>116</v>
      </c>
      <c r="P8" s="20">
        <v>761587.41</v>
      </c>
      <c r="Q8" s="21">
        <v>154</v>
      </c>
      <c r="R8" s="20">
        <v>581617.39</v>
      </c>
      <c r="S8" s="20">
        <v>36</v>
      </c>
      <c r="T8" s="20">
        <v>194732.94</v>
      </c>
      <c r="U8" s="20">
        <v>185</v>
      </c>
      <c r="V8" s="20">
        <v>934215.21</v>
      </c>
      <c r="W8" s="26">
        <f t="shared" ref="W8:W14" si="0">C8+E8+G8+I8+K8+M8+O8+Q8+S8+U8</f>
        <v>7521</v>
      </c>
      <c r="X8" s="26">
        <f t="shared" ref="X8:X14" si="1">D8+F8+H8+J8+L8+N8+P8+R8+T8+V8</f>
        <v>38457040.659999989</v>
      </c>
      <c r="Y8" s="27">
        <f>E17-W8</f>
        <v>-3819</v>
      </c>
      <c r="Z8" s="27">
        <f>F17-X8</f>
        <v>-18072629.009999987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15</v>
      </c>
      <c r="C9" s="20">
        <v>4885</v>
      </c>
      <c r="D9" s="20">
        <v>27132376.84</v>
      </c>
      <c r="E9" s="20">
        <v>869</v>
      </c>
      <c r="F9" s="20">
        <v>4678250.67</v>
      </c>
      <c r="G9" s="30"/>
      <c r="H9" s="30"/>
      <c r="I9" s="20">
        <v>5785</v>
      </c>
      <c r="J9" s="20">
        <v>23172060.329999998</v>
      </c>
      <c r="K9" s="20">
        <v>2785</v>
      </c>
      <c r="L9" s="20">
        <v>18966307.75</v>
      </c>
      <c r="M9" s="20">
        <v>1062</v>
      </c>
      <c r="N9" s="20">
        <v>7616170.5700000003</v>
      </c>
      <c r="O9" s="20">
        <v>233</v>
      </c>
      <c r="P9" s="20">
        <v>1035632.39</v>
      </c>
      <c r="Q9" s="21">
        <v>472</v>
      </c>
      <c r="R9" s="20">
        <v>1548642.98</v>
      </c>
      <c r="S9" s="20">
        <v>134</v>
      </c>
      <c r="T9" s="20">
        <v>595403.31999999995</v>
      </c>
      <c r="U9" s="20">
        <v>647</v>
      </c>
      <c r="V9" s="20">
        <v>2930989.49</v>
      </c>
      <c r="W9" s="26">
        <f t="shared" si="0"/>
        <v>16872</v>
      </c>
      <c r="X9" s="26">
        <f t="shared" si="1"/>
        <v>87675834.339999989</v>
      </c>
      <c r="Y9" s="27">
        <f>G17-W9</f>
        <v>4392</v>
      </c>
      <c r="Z9" s="27">
        <f>H17-X9</f>
        <v>-3841155.6399999857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9</v>
      </c>
      <c r="C10" s="20">
        <v>3897</v>
      </c>
      <c r="D10" s="20">
        <v>21589758.670000002</v>
      </c>
      <c r="E10" s="20">
        <v>779</v>
      </c>
      <c r="F10" s="20">
        <v>4128145.29</v>
      </c>
      <c r="G10" s="20">
        <v>5249</v>
      </c>
      <c r="H10" s="20">
        <v>19957074.039999999</v>
      </c>
      <c r="I10" s="30"/>
      <c r="J10" s="30"/>
      <c r="K10" s="20">
        <v>2684</v>
      </c>
      <c r="L10" s="20">
        <v>18252245.050000001</v>
      </c>
      <c r="M10" s="20">
        <v>969</v>
      </c>
      <c r="N10" s="20">
        <v>6684556.5300000003</v>
      </c>
      <c r="O10" s="20">
        <v>232</v>
      </c>
      <c r="P10" s="20">
        <v>745937.37</v>
      </c>
      <c r="Q10" s="21">
        <v>550</v>
      </c>
      <c r="R10" s="20">
        <v>1521877.94</v>
      </c>
      <c r="S10" s="20">
        <v>129</v>
      </c>
      <c r="T10" s="20">
        <v>546647.5</v>
      </c>
      <c r="U10" s="20">
        <v>512</v>
      </c>
      <c r="V10" s="20">
        <v>2122852.77</v>
      </c>
      <c r="W10" s="26">
        <f t="shared" si="0"/>
        <v>15001</v>
      </c>
      <c r="X10" s="26">
        <f t="shared" si="1"/>
        <v>75549095.159999996</v>
      </c>
      <c r="Y10" s="27">
        <f>I17-W10</f>
        <v>8544</v>
      </c>
      <c r="Z10" s="27">
        <f>J17-X10</f>
        <v>17734831.530000001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16</v>
      </c>
      <c r="C11" s="20">
        <v>2138</v>
      </c>
      <c r="D11" s="20">
        <v>12728284.91</v>
      </c>
      <c r="E11" s="20">
        <v>418</v>
      </c>
      <c r="F11" s="20">
        <v>2680819.87</v>
      </c>
      <c r="G11" s="20">
        <v>2354</v>
      </c>
      <c r="H11" s="24">
        <v>11731872.050000001</v>
      </c>
      <c r="I11" s="20">
        <v>2476</v>
      </c>
      <c r="J11" s="20">
        <v>11853618.35</v>
      </c>
      <c r="K11" s="30"/>
      <c r="L11" s="30"/>
      <c r="M11" s="20">
        <v>509</v>
      </c>
      <c r="N11" s="20">
        <v>4184810.17</v>
      </c>
      <c r="O11" s="20">
        <v>98</v>
      </c>
      <c r="P11" s="20">
        <v>528378.74</v>
      </c>
      <c r="Q11" s="21">
        <v>197</v>
      </c>
      <c r="R11" s="20">
        <v>849373.27</v>
      </c>
      <c r="S11" s="20">
        <v>60</v>
      </c>
      <c r="T11" s="20">
        <v>236613.14</v>
      </c>
      <c r="U11" s="20">
        <v>242</v>
      </c>
      <c r="V11" s="20">
        <v>1362921.33</v>
      </c>
      <c r="W11" s="26">
        <f t="shared" si="0"/>
        <v>8492</v>
      </c>
      <c r="X11" s="26">
        <f t="shared" si="1"/>
        <v>46156691.830000006</v>
      </c>
      <c r="Y11" s="27">
        <f>K17-W11</f>
        <v>4800</v>
      </c>
      <c r="Z11" s="27">
        <f>L17-X11</f>
        <v>42045698.569999985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10</v>
      </c>
      <c r="C12" s="20">
        <v>1311</v>
      </c>
      <c r="D12" s="20">
        <v>7295895.21</v>
      </c>
      <c r="E12" s="20">
        <v>152</v>
      </c>
      <c r="F12" s="20">
        <v>812644.89</v>
      </c>
      <c r="G12" s="20">
        <v>1728</v>
      </c>
      <c r="H12" s="20">
        <v>7608905.0599999996</v>
      </c>
      <c r="I12" s="20">
        <v>1604</v>
      </c>
      <c r="J12" s="20">
        <v>6527990.5800000001</v>
      </c>
      <c r="K12" s="20">
        <v>1021</v>
      </c>
      <c r="L12" s="20">
        <v>7393709.3899999997</v>
      </c>
      <c r="M12" s="30"/>
      <c r="N12" s="30"/>
      <c r="O12" s="20">
        <v>53</v>
      </c>
      <c r="P12" s="20">
        <v>208605.04</v>
      </c>
      <c r="Q12" s="21">
        <v>114</v>
      </c>
      <c r="R12" s="20">
        <v>393705.19</v>
      </c>
      <c r="S12" s="20">
        <v>35</v>
      </c>
      <c r="T12" s="20">
        <v>205598.47</v>
      </c>
      <c r="U12" s="20">
        <v>184</v>
      </c>
      <c r="V12" s="20">
        <v>859706.32</v>
      </c>
      <c r="W12" s="26">
        <f t="shared" si="0"/>
        <v>6202</v>
      </c>
      <c r="X12" s="26">
        <f t="shared" si="1"/>
        <v>31306760.150000002</v>
      </c>
      <c r="Y12" s="27">
        <f>M17-W12</f>
        <v>-1548</v>
      </c>
      <c r="Z12" s="27">
        <f>N17-X12</f>
        <v>1467321.2299999967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11</v>
      </c>
      <c r="C13" s="20">
        <v>955</v>
      </c>
      <c r="D13" s="20">
        <v>3626231.6</v>
      </c>
      <c r="E13" s="20">
        <v>170</v>
      </c>
      <c r="F13" s="20">
        <v>593240.19999999995</v>
      </c>
      <c r="G13" s="20">
        <v>1504</v>
      </c>
      <c r="H13" s="20">
        <v>3897179.93</v>
      </c>
      <c r="I13" s="20">
        <v>1937</v>
      </c>
      <c r="J13" s="20">
        <v>4381637.2699999996</v>
      </c>
      <c r="K13" s="20">
        <v>671</v>
      </c>
      <c r="L13" s="20">
        <v>3323216.82</v>
      </c>
      <c r="M13" s="20">
        <v>194</v>
      </c>
      <c r="N13" s="20">
        <v>990962.22</v>
      </c>
      <c r="O13" s="30"/>
      <c r="P13" s="30"/>
      <c r="Q13" s="21">
        <v>115</v>
      </c>
      <c r="R13" s="20">
        <v>217718.78</v>
      </c>
      <c r="S13" s="20">
        <v>36</v>
      </c>
      <c r="T13" s="20">
        <v>130198.38</v>
      </c>
      <c r="U13" s="20">
        <v>119</v>
      </c>
      <c r="V13" s="20">
        <v>550630.94999999995</v>
      </c>
      <c r="W13" s="26">
        <f t="shared" si="0"/>
        <v>5701</v>
      </c>
      <c r="X13" s="26">
        <f t="shared" si="1"/>
        <v>17711016.149999999</v>
      </c>
      <c r="Y13" s="27">
        <f>O17-W13</f>
        <v>-4587</v>
      </c>
      <c r="Z13" s="27">
        <f>P17-X13</f>
        <v>-12639395.029999997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12</v>
      </c>
      <c r="C14" s="21">
        <v>573</v>
      </c>
      <c r="D14" s="20">
        <v>1995802.13</v>
      </c>
      <c r="E14" s="21">
        <v>115</v>
      </c>
      <c r="F14" s="20">
        <v>386397.25</v>
      </c>
      <c r="G14" s="21">
        <v>960</v>
      </c>
      <c r="H14" s="20">
        <v>2233859.64</v>
      </c>
      <c r="I14" s="21">
        <v>889</v>
      </c>
      <c r="J14" s="20">
        <v>2074080.19</v>
      </c>
      <c r="K14" s="20">
        <v>341</v>
      </c>
      <c r="L14" s="20">
        <v>1404050.83</v>
      </c>
      <c r="M14" s="20">
        <v>136</v>
      </c>
      <c r="N14" s="20">
        <v>596469.62</v>
      </c>
      <c r="O14" s="21">
        <v>39</v>
      </c>
      <c r="P14" s="20">
        <v>111353.61</v>
      </c>
      <c r="Q14" s="30"/>
      <c r="R14" s="30"/>
      <c r="S14" s="20">
        <v>19</v>
      </c>
      <c r="T14" s="20">
        <v>72571.460000000006</v>
      </c>
      <c r="U14" s="20">
        <v>83</v>
      </c>
      <c r="V14" s="20">
        <v>334332.44</v>
      </c>
      <c r="W14" s="26">
        <f t="shared" si="0"/>
        <v>3155</v>
      </c>
      <c r="X14" s="26">
        <f t="shared" si="1"/>
        <v>9208917.1699999981</v>
      </c>
      <c r="Y14" s="27">
        <f>Q17-W14</f>
        <v>-990</v>
      </c>
      <c r="Z14" s="27">
        <f>R17-X14</f>
        <v>-1941959.0199999968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22</v>
      </c>
      <c r="C15" s="21">
        <v>396</v>
      </c>
      <c r="D15" s="20">
        <v>1675098.24</v>
      </c>
      <c r="E15" s="21">
        <v>79</v>
      </c>
      <c r="F15" s="20">
        <v>385452.32</v>
      </c>
      <c r="G15" s="21">
        <v>629</v>
      </c>
      <c r="H15" s="20">
        <v>1681709.88</v>
      </c>
      <c r="I15" s="21">
        <v>555</v>
      </c>
      <c r="J15" s="20">
        <v>1417871.5</v>
      </c>
      <c r="K15" s="20">
        <v>274</v>
      </c>
      <c r="L15" s="20">
        <v>1453011.56</v>
      </c>
      <c r="M15" s="20">
        <v>81</v>
      </c>
      <c r="N15" s="20">
        <v>405264.02</v>
      </c>
      <c r="O15" s="21">
        <v>22</v>
      </c>
      <c r="P15" s="20">
        <v>103332.06</v>
      </c>
      <c r="Q15" s="28">
        <v>40</v>
      </c>
      <c r="R15" s="29">
        <v>114239.82</v>
      </c>
      <c r="S15" s="30"/>
      <c r="T15" s="30"/>
      <c r="U15" s="20">
        <v>44</v>
      </c>
      <c r="V15" s="20">
        <v>109499.09</v>
      </c>
      <c r="W15" s="26">
        <f t="shared" ref="W15:W16" si="2">C15+E15+G15+I15+K15+M15+O15+Q15+S15+U15</f>
        <v>2120</v>
      </c>
      <c r="X15" s="26">
        <f t="shared" ref="X15:X16" si="3">D15+F15+H15+J15+L15+N15+P15+R15+T15+V15</f>
        <v>7345478.4899999993</v>
      </c>
      <c r="Y15" s="27">
        <f>S17-W15</f>
        <v>-1505</v>
      </c>
      <c r="Z15" s="27">
        <f>T17-X15</f>
        <v>-4285711.09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34" t="s">
        <v>17</v>
      </c>
      <c r="C16" s="21">
        <v>74</v>
      </c>
      <c r="D16" s="20">
        <v>283946.34999999998</v>
      </c>
      <c r="E16" s="21">
        <v>23</v>
      </c>
      <c r="F16" s="20">
        <v>140450.29999999999</v>
      </c>
      <c r="G16" s="21">
        <v>177</v>
      </c>
      <c r="H16" s="20">
        <v>403516.1</v>
      </c>
      <c r="I16" s="21">
        <v>114</v>
      </c>
      <c r="J16" s="20">
        <v>355619.98</v>
      </c>
      <c r="K16" s="20">
        <v>44</v>
      </c>
      <c r="L16" s="20">
        <v>124375.72</v>
      </c>
      <c r="M16" s="20">
        <v>25</v>
      </c>
      <c r="N16" s="20">
        <v>94746.49</v>
      </c>
      <c r="O16" s="21">
        <v>4</v>
      </c>
      <c r="P16" s="20">
        <v>32887.769999999997</v>
      </c>
      <c r="Q16" s="21">
        <v>8</v>
      </c>
      <c r="R16" s="20">
        <v>38842.78</v>
      </c>
      <c r="S16" s="21">
        <v>28</v>
      </c>
      <c r="T16" s="20">
        <v>336599.09</v>
      </c>
      <c r="U16" s="30"/>
      <c r="V16" s="30"/>
      <c r="W16" s="27">
        <f t="shared" si="2"/>
        <v>497</v>
      </c>
      <c r="X16" s="27">
        <f t="shared" si="3"/>
        <v>1810984.58</v>
      </c>
      <c r="Y16" s="27">
        <f>U17-W16</f>
        <v>2201</v>
      </c>
      <c r="Z16" s="27">
        <f>V17-X16</f>
        <v>10946313.899999999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15866</v>
      </c>
      <c r="D17" s="25">
        <f t="shared" si="4"/>
        <v>86247514.939999968</v>
      </c>
      <c r="E17" s="25">
        <f t="shared" si="4"/>
        <v>3702</v>
      </c>
      <c r="F17" s="25">
        <f t="shared" si="4"/>
        <v>20384411.650000002</v>
      </c>
      <c r="G17" s="25">
        <f t="shared" si="4"/>
        <v>21264</v>
      </c>
      <c r="H17" s="25">
        <f t="shared" si="4"/>
        <v>83834678.700000003</v>
      </c>
      <c r="I17" s="25">
        <f t="shared" si="4"/>
        <v>23545</v>
      </c>
      <c r="J17" s="25">
        <f t="shared" si="4"/>
        <v>93283926.689999998</v>
      </c>
      <c r="K17" s="25">
        <f t="shared" si="4"/>
        <v>13292</v>
      </c>
      <c r="L17" s="25">
        <f t="shared" si="4"/>
        <v>88202390.399999991</v>
      </c>
      <c r="M17" s="25">
        <f t="shared" si="4"/>
        <v>4654</v>
      </c>
      <c r="N17" s="25">
        <f t="shared" si="4"/>
        <v>32774081.379999999</v>
      </c>
      <c r="O17" s="25">
        <f t="shared" si="4"/>
        <v>1114</v>
      </c>
      <c r="P17" s="25">
        <f t="shared" si="4"/>
        <v>5071621.12</v>
      </c>
      <c r="Q17" s="25">
        <f t="shared" si="4"/>
        <v>2165</v>
      </c>
      <c r="R17" s="25">
        <f t="shared" si="4"/>
        <v>7266958.1500000013</v>
      </c>
      <c r="S17" s="25">
        <f t="shared" si="4"/>
        <v>615</v>
      </c>
      <c r="T17" s="25">
        <f t="shared" si="4"/>
        <v>3059767.4</v>
      </c>
      <c r="U17" s="25">
        <f t="shared" si="4"/>
        <v>2698</v>
      </c>
      <c r="V17" s="25">
        <f t="shared" si="4"/>
        <v>12757298.479999999</v>
      </c>
      <c r="W17" s="25">
        <f t="shared" si="4"/>
        <v>88915</v>
      </c>
      <c r="X17" s="25">
        <f t="shared" si="4"/>
        <v>432882648.90999991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96" ht="18.75" x14ac:dyDescent="0.3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44" t="s">
        <v>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14</v>
      </c>
      <c r="H5" s="39"/>
      <c r="I5" s="39" t="s">
        <v>9</v>
      </c>
      <c r="J5" s="39"/>
      <c r="K5" s="39" t="s">
        <v>16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0" t="s">
        <v>23</v>
      </c>
      <c r="T5" s="40"/>
      <c r="U5" s="40" t="s">
        <v>17</v>
      </c>
      <c r="V5" s="40"/>
      <c r="W5" s="45" t="s">
        <v>0</v>
      </c>
      <c r="X5" s="45"/>
      <c r="Y5" s="43" t="s">
        <v>6</v>
      </c>
      <c r="Z5" s="4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5" t="s">
        <v>2</v>
      </c>
      <c r="D6" s="35" t="s">
        <v>3</v>
      </c>
      <c r="E6" s="35" t="s">
        <v>2</v>
      </c>
      <c r="F6" s="35" t="s">
        <v>3</v>
      </c>
      <c r="G6" s="35" t="s">
        <v>2</v>
      </c>
      <c r="H6" s="35" t="s">
        <v>3</v>
      </c>
      <c r="I6" s="35" t="s">
        <v>2</v>
      </c>
      <c r="J6" s="35" t="s">
        <v>3</v>
      </c>
      <c r="K6" s="35" t="s">
        <v>2</v>
      </c>
      <c r="L6" s="35" t="s">
        <v>3</v>
      </c>
      <c r="M6" s="35" t="s">
        <v>2</v>
      </c>
      <c r="N6" s="35" t="s">
        <v>3</v>
      </c>
      <c r="O6" s="35" t="s">
        <v>2</v>
      </c>
      <c r="P6" s="35" t="s">
        <v>3</v>
      </c>
      <c r="Q6" s="35" t="s">
        <v>2</v>
      </c>
      <c r="R6" s="35" t="s">
        <v>3</v>
      </c>
      <c r="S6" s="35" t="s">
        <v>2</v>
      </c>
      <c r="T6" s="35" t="s">
        <v>3</v>
      </c>
      <c r="U6" s="35" t="s">
        <v>2</v>
      </c>
      <c r="V6" s="35" t="s">
        <v>3</v>
      </c>
      <c r="W6" s="37" t="s">
        <v>2</v>
      </c>
      <c r="X6" s="37" t="s">
        <v>3</v>
      </c>
      <c r="Y6" s="36" t="s">
        <v>2</v>
      </c>
      <c r="Z6" s="36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30"/>
      <c r="D7" s="30"/>
      <c r="E7" s="20">
        <v>2048</v>
      </c>
      <c r="F7" s="20">
        <v>11948955.9</v>
      </c>
      <c r="G7" s="20">
        <v>13171</v>
      </c>
      <c r="H7" s="20">
        <v>54442059.810000002</v>
      </c>
      <c r="I7" s="20">
        <v>13262</v>
      </c>
      <c r="J7" s="20">
        <v>53454840.539999999</v>
      </c>
      <c r="K7" s="20">
        <v>9350</v>
      </c>
      <c r="L7" s="20">
        <v>61067048.549999997</v>
      </c>
      <c r="M7" s="20">
        <v>3160</v>
      </c>
      <c r="N7" s="20">
        <v>22164735.210000001</v>
      </c>
      <c r="O7" s="20">
        <v>552</v>
      </c>
      <c r="P7" s="20">
        <v>2815175.9699999997</v>
      </c>
      <c r="Q7" s="20">
        <v>1092</v>
      </c>
      <c r="R7" s="20">
        <v>4116833.87</v>
      </c>
      <c r="S7" s="20">
        <v>268</v>
      </c>
      <c r="T7" s="20">
        <v>1266918.3799999999</v>
      </c>
      <c r="U7" s="20">
        <v>1435</v>
      </c>
      <c r="V7" s="20">
        <v>7880711.8899999997</v>
      </c>
      <c r="W7" s="26">
        <f>C7+E7+G7+I7+K7+M7+O7+Q7+S7+U7</f>
        <v>44338</v>
      </c>
      <c r="X7" s="26">
        <f>D7+F7+H7+J7+L7+N7+P7+R7+T7+V7</f>
        <v>219157280.12</v>
      </c>
      <c r="Y7" s="27">
        <f>C17-W7</f>
        <v>-13341</v>
      </c>
      <c r="Z7" s="27">
        <f>D17-X7</f>
        <v>-53397563.819999963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3233</v>
      </c>
      <c r="D8" s="20">
        <v>19001284.710000001</v>
      </c>
      <c r="E8" s="30"/>
      <c r="F8" s="30"/>
      <c r="G8" s="20">
        <v>4087</v>
      </c>
      <c r="H8" s="20">
        <v>15902696.790000001</v>
      </c>
      <c r="I8" s="20">
        <v>3363</v>
      </c>
      <c r="J8" s="20">
        <v>11396026.879999999</v>
      </c>
      <c r="K8" s="20">
        <v>2521</v>
      </c>
      <c r="L8" s="20">
        <v>17729809.899999999</v>
      </c>
      <c r="M8" s="20">
        <v>670</v>
      </c>
      <c r="N8" s="20">
        <v>5296078.83</v>
      </c>
      <c r="O8" s="20">
        <v>183</v>
      </c>
      <c r="P8" s="20">
        <v>1128409.5</v>
      </c>
      <c r="Q8" s="21">
        <v>309</v>
      </c>
      <c r="R8" s="20">
        <v>1314881.31</v>
      </c>
      <c r="S8" s="20">
        <v>76</v>
      </c>
      <c r="T8" s="20">
        <v>330428.95</v>
      </c>
      <c r="U8" s="20">
        <v>399</v>
      </c>
      <c r="V8" s="20">
        <v>1998624.55</v>
      </c>
      <c r="W8" s="26">
        <f t="shared" ref="W8:X16" si="0">C8+E8+G8+I8+K8+M8+O8+Q8+S8+U8</f>
        <v>14841</v>
      </c>
      <c r="X8" s="26">
        <f t="shared" si="0"/>
        <v>74098241.420000002</v>
      </c>
      <c r="Y8" s="27">
        <f>E17-W8</f>
        <v>-7801</v>
      </c>
      <c r="Z8" s="27">
        <f>F17-X8</f>
        <v>-35690547.950000003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15</v>
      </c>
      <c r="C9" s="20">
        <v>9405</v>
      </c>
      <c r="D9" s="20">
        <v>51328084.730000004</v>
      </c>
      <c r="E9" s="20">
        <v>1703</v>
      </c>
      <c r="F9" s="20">
        <v>9314764.5999999996</v>
      </c>
      <c r="G9" s="30"/>
      <c r="H9" s="30"/>
      <c r="I9" s="20">
        <v>10323</v>
      </c>
      <c r="J9" s="20">
        <v>39324171.170000002</v>
      </c>
      <c r="K9" s="20">
        <v>5966</v>
      </c>
      <c r="L9" s="20">
        <v>39078844.519999996</v>
      </c>
      <c r="M9" s="20">
        <v>2308</v>
      </c>
      <c r="N9" s="20">
        <v>15901817.09</v>
      </c>
      <c r="O9" s="20">
        <v>438</v>
      </c>
      <c r="P9" s="20">
        <v>2115779.88</v>
      </c>
      <c r="Q9" s="21">
        <v>942</v>
      </c>
      <c r="R9" s="20">
        <v>2944638.95</v>
      </c>
      <c r="S9" s="20">
        <v>292</v>
      </c>
      <c r="T9" s="20">
        <v>1321529.33</v>
      </c>
      <c r="U9" s="20">
        <v>1373</v>
      </c>
      <c r="V9" s="20">
        <v>7348791.1800000006</v>
      </c>
      <c r="W9" s="26">
        <f t="shared" si="0"/>
        <v>32750</v>
      </c>
      <c r="X9" s="26">
        <f t="shared" si="0"/>
        <v>168678421.44999999</v>
      </c>
      <c r="Y9" s="27">
        <f>G17-W9</f>
        <v>8878</v>
      </c>
      <c r="Z9" s="27">
        <f>H17-X9</f>
        <v>-9896049.4499999881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9</v>
      </c>
      <c r="C10" s="20">
        <v>7648</v>
      </c>
      <c r="D10" s="20">
        <v>41876920.790000007</v>
      </c>
      <c r="E10" s="20">
        <v>1439</v>
      </c>
      <c r="F10" s="20">
        <v>7895064.4900000002</v>
      </c>
      <c r="G10" s="20">
        <v>10233</v>
      </c>
      <c r="H10" s="20">
        <v>37671709.43</v>
      </c>
      <c r="I10" s="30"/>
      <c r="J10" s="30"/>
      <c r="K10" s="20">
        <v>5714</v>
      </c>
      <c r="L10" s="20">
        <v>37759373.109999999</v>
      </c>
      <c r="M10" s="20">
        <v>2179</v>
      </c>
      <c r="N10" s="20">
        <v>14766454.390000001</v>
      </c>
      <c r="O10" s="20">
        <v>461</v>
      </c>
      <c r="P10" s="20">
        <v>1725112.85</v>
      </c>
      <c r="Q10" s="21">
        <v>1096</v>
      </c>
      <c r="R10" s="20">
        <v>3099501.8499999996</v>
      </c>
      <c r="S10" s="20">
        <v>258</v>
      </c>
      <c r="T10" s="20">
        <v>1129952.54</v>
      </c>
      <c r="U10" s="20">
        <v>1162</v>
      </c>
      <c r="V10" s="20">
        <v>5259531.76</v>
      </c>
      <c r="W10" s="26">
        <f t="shared" si="0"/>
        <v>30190</v>
      </c>
      <c r="X10" s="26">
        <f t="shared" si="0"/>
        <v>151183621.20999998</v>
      </c>
      <c r="Y10" s="27">
        <f>I17-W10</f>
        <v>10350</v>
      </c>
      <c r="Z10" s="27">
        <f>J17-X10</f>
        <v>-3422249.6799999774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16</v>
      </c>
      <c r="C11" s="20">
        <v>4098</v>
      </c>
      <c r="D11" s="20">
        <v>24097842.300000001</v>
      </c>
      <c r="E11" s="20">
        <v>764</v>
      </c>
      <c r="F11" s="20">
        <v>4805799.9800000004</v>
      </c>
      <c r="G11" s="20">
        <v>4451</v>
      </c>
      <c r="H11" s="24">
        <v>21163040.120000001</v>
      </c>
      <c r="I11" s="20">
        <v>4150</v>
      </c>
      <c r="J11" s="20">
        <v>18283878.289999999</v>
      </c>
      <c r="K11" s="30"/>
      <c r="L11" s="30"/>
      <c r="M11" s="20">
        <v>1049</v>
      </c>
      <c r="N11" s="20">
        <v>8739595.0300000012</v>
      </c>
      <c r="O11" s="20">
        <v>192</v>
      </c>
      <c r="P11" s="20">
        <v>982028.08000000007</v>
      </c>
      <c r="Q11" s="21">
        <v>359</v>
      </c>
      <c r="R11" s="20">
        <v>1429677.0899999999</v>
      </c>
      <c r="S11" s="20">
        <v>102</v>
      </c>
      <c r="T11" s="20">
        <v>471133.4</v>
      </c>
      <c r="U11" s="20">
        <v>524</v>
      </c>
      <c r="V11" s="20">
        <v>3329013.5</v>
      </c>
      <c r="W11" s="26">
        <f t="shared" si="0"/>
        <v>15689</v>
      </c>
      <c r="X11" s="26">
        <f t="shared" si="0"/>
        <v>83302007.790000007</v>
      </c>
      <c r="Y11" s="27">
        <f>K17-W11</f>
        <v>12987</v>
      </c>
      <c r="Z11" s="27">
        <f>L17-X11</f>
        <v>100965460.31999998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10</v>
      </c>
      <c r="C12" s="20">
        <v>2613</v>
      </c>
      <c r="D12" s="20">
        <v>14979795.58</v>
      </c>
      <c r="E12" s="20">
        <v>303</v>
      </c>
      <c r="F12" s="20">
        <v>1553053.02</v>
      </c>
      <c r="G12" s="20">
        <v>3365</v>
      </c>
      <c r="H12" s="20">
        <v>14046159.91</v>
      </c>
      <c r="I12" s="20">
        <v>2809</v>
      </c>
      <c r="J12" s="20">
        <v>10508560.710000001</v>
      </c>
      <c r="K12" s="20">
        <v>2127</v>
      </c>
      <c r="L12" s="20">
        <v>14845061.989999998</v>
      </c>
      <c r="M12" s="30"/>
      <c r="N12" s="30"/>
      <c r="O12" s="20">
        <v>96</v>
      </c>
      <c r="P12" s="20">
        <v>450046.33</v>
      </c>
      <c r="Q12" s="21">
        <v>206</v>
      </c>
      <c r="R12" s="20">
        <v>647522.99</v>
      </c>
      <c r="S12" s="20">
        <v>74</v>
      </c>
      <c r="T12" s="20">
        <v>409469.37</v>
      </c>
      <c r="U12" s="20">
        <v>390</v>
      </c>
      <c r="V12" s="20">
        <v>2047777.94</v>
      </c>
      <c r="W12" s="26">
        <f t="shared" si="0"/>
        <v>11983</v>
      </c>
      <c r="X12" s="26">
        <f t="shared" si="0"/>
        <v>59487447.839999989</v>
      </c>
      <c r="Y12" s="27">
        <f>M17-W12</f>
        <v>-1664</v>
      </c>
      <c r="Z12" s="27">
        <f>N17-X12</f>
        <v>11823653.590000004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11</v>
      </c>
      <c r="C13" s="20">
        <v>1972</v>
      </c>
      <c r="D13" s="20">
        <v>7053864.5800000001</v>
      </c>
      <c r="E13" s="20">
        <v>352</v>
      </c>
      <c r="F13" s="20">
        <v>1209361.97</v>
      </c>
      <c r="G13" s="20">
        <v>2965</v>
      </c>
      <c r="H13" s="20">
        <v>7517970.0600000005</v>
      </c>
      <c r="I13" s="20">
        <v>3781</v>
      </c>
      <c r="J13" s="20">
        <v>8373513.1699999999</v>
      </c>
      <c r="K13" s="20">
        <v>1522</v>
      </c>
      <c r="L13" s="20">
        <v>7119228.5999999996</v>
      </c>
      <c r="M13" s="20">
        <v>450</v>
      </c>
      <c r="N13" s="20">
        <v>2161094.5300000003</v>
      </c>
      <c r="O13" s="30"/>
      <c r="P13" s="30"/>
      <c r="Q13" s="21">
        <v>248</v>
      </c>
      <c r="R13" s="20">
        <v>435549.91000000003</v>
      </c>
      <c r="S13" s="20">
        <v>71</v>
      </c>
      <c r="T13" s="20">
        <v>230716.74</v>
      </c>
      <c r="U13" s="20">
        <v>270</v>
      </c>
      <c r="V13" s="20">
        <v>1316195.8999999999</v>
      </c>
      <c r="W13" s="26">
        <f t="shared" si="0"/>
        <v>11631</v>
      </c>
      <c r="X13" s="26">
        <f t="shared" si="0"/>
        <v>35417495.460000001</v>
      </c>
      <c r="Y13" s="27">
        <f>O17-W13</f>
        <v>-9586</v>
      </c>
      <c r="Z13" s="27">
        <f>P17-X13</f>
        <v>-25689183.480000004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12</v>
      </c>
      <c r="C14" s="21">
        <v>1100</v>
      </c>
      <c r="D14" s="20">
        <v>3879797.5599999996</v>
      </c>
      <c r="E14" s="21">
        <v>256</v>
      </c>
      <c r="F14" s="20">
        <v>867104.25</v>
      </c>
      <c r="G14" s="21">
        <v>1856</v>
      </c>
      <c r="H14" s="20">
        <v>4296747.16</v>
      </c>
      <c r="I14" s="21">
        <v>1682</v>
      </c>
      <c r="J14" s="20">
        <v>3657761.83</v>
      </c>
      <c r="K14" s="20">
        <v>759</v>
      </c>
      <c r="L14" s="20">
        <v>3143046.62</v>
      </c>
      <c r="M14" s="20">
        <v>264</v>
      </c>
      <c r="N14" s="20">
        <v>1166800.94</v>
      </c>
      <c r="O14" s="21">
        <v>70</v>
      </c>
      <c r="P14" s="20">
        <v>223196.78</v>
      </c>
      <c r="Q14" s="30"/>
      <c r="R14" s="30"/>
      <c r="S14" s="20">
        <v>37</v>
      </c>
      <c r="T14" s="20">
        <v>101233.5</v>
      </c>
      <c r="U14" s="20">
        <v>145</v>
      </c>
      <c r="V14" s="20">
        <v>588048.34</v>
      </c>
      <c r="W14" s="26">
        <f t="shared" si="0"/>
        <v>6169</v>
      </c>
      <c r="X14" s="26">
        <f t="shared" si="0"/>
        <v>17923736.98</v>
      </c>
      <c r="Y14" s="27">
        <f>Q17-W14</f>
        <v>-1830</v>
      </c>
      <c r="Z14" s="27">
        <f>R17-X14</f>
        <v>-3710321.7299999986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22</v>
      </c>
      <c r="C15" s="21">
        <v>768</v>
      </c>
      <c r="D15" s="20">
        <v>3033890.6799999997</v>
      </c>
      <c r="E15" s="21">
        <v>133</v>
      </c>
      <c r="F15" s="20">
        <v>567703.76</v>
      </c>
      <c r="G15" s="21">
        <v>1209</v>
      </c>
      <c r="H15" s="20">
        <v>3088443.65</v>
      </c>
      <c r="I15" s="21">
        <v>999</v>
      </c>
      <c r="J15" s="20">
        <v>2310833.81</v>
      </c>
      <c r="K15" s="20">
        <v>621</v>
      </c>
      <c r="L15" s="20">
        <v>3163085.35</v>
      </c>
      <c r="M15" s="20">
        <v>190</v>
      </c>
      <c r="N15" s="20">
        <v>896507.67</v>
      </c>
      <c r="O15" s="21">
        <v>45</v>
      </c>
      <c r="P15" s="20">
        <v>217468.25</v>
      </c>
      <c r="Q15" s="28">
        <v>71</v>
      </c>
      <c r="R15" s="29">
        <v>179884.88</v>
      </c>
      <c r="S15" s="30"/>
      <c r="T15" s="30"/>
      <c r="U15" s="20">
        <v>95</v>
      </c>
      <c r="V15" s="20">
        <v>308656.99</v>
      </c>
      <c r="W15" s="26">
        <f t="shared" si="0"/>
        <v>4131</v>
      </c>
      <c r="X15" s="26">
        <f t="shared" si="0"/>
        <v>13766475.040000001</v>
      </c>
      <c r="Y15" s="27">
        <f>S17-W15</f>
        <v>-2850</v>
      </c>
      <c r="Z15" s="27">
        <f>T17-X15</f>
        <v>-7126449.0099999998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34" t="s">
        <v>17</v>
      </c>
      <c r="C16" s="21">
        <v>160</v>
      </c>
      <c r="D16" s="20">
        <v>508235.37</v>
      </c>
      <c r="E16" s="21">
        <v>42</v>
      </c>
      <c r="F16" s="20">
        <v>245885.5</v>
      </c>
      <c r="G16" s="21">
        <v>291</v>
      </c>
      <c r="H16" s="20">
        <v>653545.06999999995</v>
      </c>
      <c r="I16" s="21">
        <v>171</v>
      </c>
      <c r="J16" s="20">
        <v>451785.13</v>
      </c>
      <c r="K16" s="20">
        <v>96</v>
      </c>
      <c r="L16" s="20">
        <v>361969.47</v>
      </c>
      <c r="M16" s="20">
        <v>49</v>
      </c>
      <c r="N16" s="20">
        <v>218017.74</v>
      </c>
      <c r="O16" s="21">
        <v>8</v>
      </c>
      <c r="P16" s="20">
        <v>71094.34</v>
      </c>
      <c r="Q16" s="21">
        <v>16</v>
      </c>
      <c r="R16" s="20">
        <v>44924.4</v>
      </c>
      <c r="S16" s="21">
        <v>103</v>
      </c>
      <c r="T16" s="20">
        <v>1378643.82</v>
      </c>
      <c r="U16" s="30"/>
      <c r="V16" s="30"/>
      <c r="W16" s="27">
        <f t="shared" si="0"/>
        <v>936</v>
      </c>
      <c r="X16" s="27">
        <f t="shared" si="0"/>
        <v>3934100.84</v>
      </c>
      <c r="Y16" s="27">
        <f>U17-W16</f>
        <v>4857</v>
      </c>
      <c r="Z16" s="27">
        <f>V17-X16</f>
        <v>26143251.210000001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30997</v>
      </c>
      <c r="D17" s="25">
        <f t="shared" si="1"/>
        <v>165759716.30000004</v>
      </c>
      <c r="E17" s="25">
        <f t="shared" si="1"/>
        <v>7040</v>
      </c>
      <c r="F17" s="25">
        <f t="shared" si="1"/>
        <v>38407693.469999999</v>
      </c>
      <c r="G17" s="25">
        <f t="shared" si="1"/>
        <v>41628</v>
      </c>
      <c r="H17" s="25">
        <f t="shared" si="1"/>
        <v>158782372</v>
      </c>
      <c r="I17" s="25">
        <f t="shared" si="1"/>
        <v>40540</v>
      </c>
      <c r="J17" s="25">
        <f t="shared" si="1"/>
        <v>147761371.53</v>
      </c>
      <c r="K17" s="25">
        <f t="shared" si="1"/>
        <v>28676</v>
      </c>
      <c r="L17" s="25">
        <f t="shared" si="1"/>
        <v>184267468.10999998</v>
      </c>
      <c r="M17" s="25">
        <f t="shared" si="1"/>
        <v>10319</v>
      </c>
      <c r="N17" s="25">
        <f t="shared" si="1"/>
        <v>71311101.429999992</v>
      </c>
      <c r="O17" s="25">
        <f t="shared" si="1"/>
        <v>2045</v>
      </c>
      <c r="P17" s="25">
        <f t="shared" si="1"/>
        <v>9728311.9799999986</v>
      </c>
      <c r="Q17" s="25">
        <f t="shared" si="1"/>
        <v>4339</v>
      </c>
      <c r="R17" s="25">
        <f t="shared" si="1"/>
        <v>14213415.250000002</v>
      </c>
      <c r="S17" s="25">
        <f t="shared" si="1"/>
        <v>1281</v>
      </c>
      <c r="T17" s="25">
        <f t="shared" si="1"/>
        <v>6640026.0300000012</v>
      </c>
      <c r="U17" s="25">
        <f t="shared" si="1"/>
        <v>5793</v>
      </c>
      <c r="V17" s="25">
        <f t="shared" si="1"/>
        <v>30077352.050000001</v>
      </c>
      <c r="W17" s="25">
        <f t="shared" si="1"/>
        <v>172658</v>
      </c>
      <c r="X17" s="25">
        <f t="shared" si="1"/>
        <v>826948828.1500001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2024 г.</vt:lpstr>
      <vt:lpstr>УПФ - I-во полугодие 2024 г.</vt:lpstr>
      <vt:lpstr>'УПФ - II-ро тримесечие 2024 г.'!Print_Area</vt:lpstr>
      <vt:lpstr>'УПФ - I-во полугодие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2024-08-21T11:26:55Z</cp:lastPrinted>
  <dcterms:created xsi:type="dcterms:W3CDTF">2004-05-22T18:25:26Z</dcterms:created>
  <dcterms:modified xsi:type="dcterms:W3CDTF">2024-08-27T06:44:56Z</dcterms:modified>
</cp:coreProperties>
</file>