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4-03\за сайта 2024-03\"/>
    </mc:Choice>
  </mc:AlternateContent>
  <bookViews>
    <workbookView xWindow="0" yWindow="0" windowWidth="21600" windowHeight="9030" tabRatio="858"/>
  </bookViews>
  <sheets>
    <sheet name="ДПФ - І-во тримесечие 2024 г." sheetId="7" r:id="rId1"/>
  </sheets>
  <definedNames>
    <definedName name="_xlnm.Print_Area" localSheetId="0">'ДПФ - І-во тримесечие 2024 г.'!$A$1:$AA$40</definedName>
    <definedName name="_xlnm.Print_Titles" localSheetId="0">'ДПФ - І-во тримесечие 2024 г.'!$A:$B</definedName>
  </definedNames>
  <calcPr calcId="162913"/>
</workbook>
</file>

<file path=xl/calcChain.xml><?xml version="1.0" encoding="utf-8"?>
<calcChain xmlns="http://schemas.openxmlformats.org/spreadsheetml/2006/main">
  <c r="M17" i="7" l="1"/>
  <c r="N17" i="7"/>
  <c r="W16" i="7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l="1"/>
  <c r="Z16" i="7"/>
  <c r="D17" i="7"/>
  <c r="E17" i="7"/>
  <c r="F17" i="7"/>
  <c r="G17" i="7"/>
  <c r="H17" i="7"/>
  <c r="I17" i="7"/>
  <c r="J17" i="7"/>
  <c r="K17" i="7"/>
  <c r="L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<sst xmlns="http://schemas.openxmlformats.org/spreadsheetml/2006/main" count="52" uniqueCount="23">
  <si>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</si>
  <si>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</si>
  <si>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</si>
  <si>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</si>
  <si>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</si>
  <si>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</si>
  <si>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</si>
  <si>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</si>
  <si>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</si>
  <si>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</si>
  <si>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</si>
  <si>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</si>
  <si>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</si>
  <si>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</si>
  <si>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</si>
  <si>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</si>
  <si>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</si>
  <si>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</si>
  <si>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</si>
  <si>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</si>
  <si>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01.01.2024 г. - 31.03.2024 г.</t>
    </r>
  </si>
  <si>
    <t>и за размера на прехвърлените средства от 15.03.2024 г. до 15.05.2024 г.</t>
  </si>
  <si>
    <t>ДПФ "ДаллБогг: Живот и Здраве"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</si>
</sst>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3" fontId="11" fillId="0" borderId="3" xfId="0" applyNumberFormat="1" applyFont="1" applyFill="1" applyBorder="1" applyAlignment="1">
      <alignment horizontal="right"/>
    </xf>
    <xf numFmtId="3" fontId="11" fillId="0" borderId="2" xfId="0" applyNumberFormat="1" applyFont="1" applyFill="1" applyBorder="1" applyAlignment="1">
      <alignment horizontal="right"/>
    </xf>
    <xf numFmtId="3" fontId="11" fillId="0" borderId="10" xfId="0" applyNumberFormat="1" applyFont="1" applyFill="1" applyBorder="1" applyAlignment="1">
      <alignment horizontal="right"/>
    </xf>
    <xf numFmtId="3" fontId="11" fillId="3" borderId="2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0" fontId="10" fillId="0" borderId="7" xfId="0" applyFont="1" applyBorder="1" applyAlignment="1">
      <alignment horizontal="right"/>
    </xf>
    <xf numFmtId="3" fontId="10" fillId="0" borderId="2" xfId="0" applyNumberFormat="1" applyFont="1" applyFill="1" applyBorder="1" applyAlignment="1">
      <alignment horizontal="right"/>
    </xf>
    <xf numFmtId="3" fontId="10" fillId="0" borderId="1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г.'!$Y$7</c:f>
              <c:numCache>
                <c:formatCode>#,##0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І-во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г.'!$Y$8</c:f>
              <c:numCache>
                <c:formatCode>#,##0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І-во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г.'!$Y$9</c:f>
              <c:numCache>
                <c:formatCode>#,##0</c:formatCode>
                <c:ptCount val="1"/>
                <c:pt idx="0">
                  <c:v>-33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І-во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г.'!$Y$10</c:f>
              <c:numCache>
                <c:formatCode>#,##0</c:formatCode>
                <c:ptCount val="1"/>
                <c:pt idx="0">
                  <c:v>-14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І-во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г.'!$Y$11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І-во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г.'!$Y$12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І-во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г.'!$Y$13</c:f>
              <c:numCache>
                <c:formatCode>#,##0</c:formatCode>
                <c:ptCount val="1"/>
                <c:pt idx="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І-во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г.'!$Y$14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І-во тримесечие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І-во тримесечие 2024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2024 г.'!$Y$16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80104815967771459"/>
          <c:w val="1"/>
          <c:h val="0.194986744622897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тримесечие 2024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г.'!$Z$7</c:f>
              <c:numCache>
                <c:formatCode>#,##0</c:formatCode>
                <c:ptCount val="1"/>
                <c:pt idx="0">
                  <c:v>-12032.070000000007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І-во тримесечие 2024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г.'!$Z$8</c:f>
              <c:numCache>
                <c:formatCode>#,##0</c:formatCode>
                <c:ptCount val="1"/>
                <c:pt idx="0">
                  <c:v>73145.810000000056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І-во тримесечие 2024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г.'!$Z$9</c:f>
              <c:numCache>
                <c:formatCode>#,##0</c:formatCode>
                <c:ptCount val="1"/>
                <c:pt idx="0">
                  <c:v>-172912.07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І-во тримесечие 2024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г.'!$Z$10</c:f>
              <c:numCache>
                <c:formatCode>#,##0</c:formatCode>
                <c:ptCount val="1"/>
                <c:pt idx="0">
                  <c:v>-119923.94000000006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І-во тримесечие 2024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г.'!$Z$11</c:f>
              <c:numCache>
                <c:formatCode>#,##0</c:formatCode>
                <c:ptCount val="1"/>
                <c:pt idx="0">
                  <c:v>11334.859999999986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І-во тримесечие 2024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г.'!$Z$12</c:f>
              <c:numCache>
                <c:formatCode>#,##0</c:formatCode>
                <c:ptCount val="1"/>
                <c:pt idx="0">
                  <c:v>33585.740000000005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І-во тримесечие 2024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тримесечие 2024 г.'!$Z$13</c:f>
              <c:numCache>
                <c:formatCode>#,##0</c:formatCode>
                <c:ptCount val="1"/>
                <c:pt idx="0">
                  <c:v>197324.3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І-во тримесечие 2024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тримесечие 2024 г.'!$Z$14</c:f>
              <c:numCache>
                <c:formatCode>#,##0</c:formatCode>
                <c:ptCount val="1"/>
                <c:pt idx="0">
                  <c:v>-11629.039999999999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І-во тримесечие 2024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2024 г.'!$Z$15</c:f>
              <c:numCache>
                <c:formatCode>#,##0</c:formatCode>
                <c:ptCount val="1"/>
                <c:pt idx="0">
                  <c:v>611.02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І-во тримесечие 2024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І-во тримесечие 2024 г.'!$Z$16</c:f>
              <c:numCache>
                <c:formatCode>#,##0</c:formatCode>
                <c:ptCount val="1"/>
                <c:pt idx="0">
                  <c:v>495.38999999999987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79581278975642056"/>
          <c:w val="1"/>
          <c:h val="0.202175079908805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95249</xdr:colOff>
      <xdr:row>38</xdr:row>
      <xdr:rowOff>169333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190500</xdr:colOff>
      <xdr:row>18</xdr:row>
      <xdr:rowOff>133350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70" zoomScaleNormal="70" zoomScaleSheetLayoutView="50" workbookViewId="0">
      <selection activeCell="U5" sqref="U5:V5"/>
    </sheetView>
  </sheetViews>
  <sheetFormatPr defaultRowHeight="15.75" x14ac:dyDescent="0.25"/>
  <cols>
    <col min="1" max="1" width="5.140625" style="1" customWidth="1"/>
    <col min="2" max="2" width="24.85546875" style="1" customWidth="1"/>
    <col min="3" max="3" width="7.7109375" style="1" customWidth="1"/>
    <col min="4" max="4" width="10.5703125" style="1" customWidth="1"/>
    <col min="5" max="5" width="7.7109375" style="1" customWidth="1"/>
    <col min="6" max="6" width="11.28515625" style="1" customWidth="1"/>
    <col min="7" max="7" width="7.7109375" style="1" customWidth="1"/>
    <col min="8" max="8" width="9.71093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9.7109375" style="1" customWidth="1"/>
    <col min="15" max="15" width="7.7109375" style="1" customWidth="1"/>
    <col min="16" max="16" width="11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71093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90" ht="18.75" x14ac:dyDescent="0.3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spans="1:90" ht="9.75" customHeight="1" x14ac:dyDescent="0.25">
      <c r="A3" s="15"/>
      <c r="B3" s="23"/>
      <c r="C3" s="22"/>
    </row>
    <row r="4" spans="1:90" ht="22.5" customHeight="1" x14ac:dyDescent="0.25">
      <c r="A4" s="25" t="s">
        <v>10</v>
      </c>
      <c r="B4" s="25"/>
      <c r="C4" s="34" t="s">
        <v>9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63.75" customHeight="1" x14ac:dyDescent="0.25">
      <c r="A5" s="25"/>
      <c r="B5" s="25"/>
      <c r="C5" s="25" t="s">
        <v>3</v>
      </c>
      <c r="D5" s="25"/>
      <c r="E5" s="25" t="s">
        <v>4</v>
      </c>
      <c r="F5" s="25"/>
      <c r="G5" s="25" t="s">
        <v>5</v>
      </c>
      <c r="H5" s="25"/>
      <c r="I5" s="25" t="s">
        <v>6</v>
      </c>
      <c r="J5" s="25"/>
      <c r="K5" s="25" t="s">
        <v>17</v>
      </c>
      <c r="L5" s="25"/>
      <c r="M5" s="25" t="s">
        <v>7</v>
      </c>
      <c r="N5" s="25"/>
      <c r="O5" s="25" t="s">
        <v>14</v>
      </c>
      <c r="P5" s="25"/>
      <c r="Q5" s="26" t="s">
        <v>13</v>
      </c>
      <c r="R5" s="27"/>
      <c r="S5" s="26" t="s">
        <v>16</v>
      </c>
      <c r="T5" s="27"/>
      <c r="U5" s="26" t="s">
        <v>22</v>
      </c>
      <c r="V5" s="27"/>
      <c r="W5" s="35" t="s">
        <v>0</v>
      </c>
      <c r="X5" s="35"/>
      <c r="Y5" s="33" t="s">
        <v>2</v>
      </c>
      <c r="Z5" s="3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36"/>
      <c r="B6" s="25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24" t="s">
        <v>11</v>
      </c>
      <c r="V6" s="24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29" t="s">
        <v>8</v>
      </c>
      <c r="B7" s="12" t="s">
        <v>3</v>
      </c>
      <c r="C7" s="37"/>
      <c r="D7" s="37"/>
      <c r="E7" s="38">
        <v>5</v>
      </c>
      <c r="F7" s="38">
        <v>9326.0499999999993</v>
      </c>
      <c r="G7" s="38">
        <v>2</v>
      </c>
      <c r="H7" s="38">
        <v>2341.5</v>
      </c>
      <c r="I7" s="38">
        <v>19</v>
      </c>
      <c r="J7" s="38">
        <v>63102</v>
      </c>
      <c r="K7" s="38">
        <v>10</v>
      </c>
      <c r="L7" s="38">
        <v>45565.91</v>
      </c>
      <c r="M7" s="38">
        <v>3</v>
      </c>
      <c r="N7" s="38">
        <v>18492.04</v>
      </c>
      <c r="O7" s="38">
        <v>1</v>
      </c>
      <c r="P7" s="38">
        <v>311.5</v>
      </c>
      <c r="Q7" s="38">
        <v>0</v>
      </c>
      <c r="R7" s="38">
        <v>0</v>
      </c>
      <c r="S7" s="38">
        <v>0</v>
      </c>
      <c r="T7" s="38">
        <v>0</v>
      </c>
      <c r="U7" s="38">
        <v>0</v>
      </c>
      <c r="V7" s="38">
        <v>0</v>
      </c>
      <c r="W7" s="43">
        <f>C7+E7+G7+I7+K7+M7+O7+Q7+S7+U7</f>
        <v>40</v>
      </c>
      <c r="X7" s="43">
        <f>D7+F7+H7+J7+L7+N7+P7+R7+T7+V7</f>
        <v>139139</v>
      </c>
      <c r="Y7" s="43">
        <f>C17-W7</f>
        <v>10</v>
      </c>
      <c r="Z7" s="43">
        <f>D17-X7</f>
        <v>-12032.070000000007</v>
      </c>
      <c r="AA7" s="19"/>
      <c r="AB7" s="19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30"/>
      <c r="B8" s="12" t="s">
        <v>4</v>
      </c>
      <c r="C8" s="38">
        <v>5</v>
      </c>
      <c r="D8" s="38">
        <v>13999.789999999999</v>
      </c>
      <c r="E8" s="37"/>
      <c r="F8" s="37"/>
      <c r="G8" s="38">
        <v>0</v>
      </c>
      <c r="H8" s="38">
        <v>0</v>
      </c>
      <c r="I8" s="38">
        <v>18</v>
      </c>
      <c r="J8" s="38">
        <v>74728.289999999994</v>
      </c>
      <c r="K8" s="38">
        <v>1</v>
      </c>
      <c r="L8" s="38">
        <v>1920.34</v>
      </c>
      <c r="M8" s="38">
        <v>0</v>
      </c>
      <c r="N8" s="38">
        <v>0</v>
      </c>
      <c r="O8" s="38">
        <v>1</v>
      </c>
      <c r="P8" s="38">
        <v>7054.81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43">
        <f t="shared" ref="W8:W15" si="0">C8+E8+G8+I8+K8+M8+O8+Q8+S8+U8</f>
        <v>25</v>
      </c>
      <c r="X8" s="43">
        <f t="shared" ref="X8:X15" si="1">D8+F8+H8+J8+L8+N8+P8+R8+T8+V8</f>
        <v>97703.229999999981</v>
      </c>
      <c r="Y8" s="43">
        <f>E17-W8</f>
        <v>13</v>
      </c>
      <c r="Z8" s="43">
        <f>F17-X8</f>
        <v>73145.810000000056</v>
      </c>
      <c r="AA8" s="19"/>
      <c r="AB8" s="19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30"/>
      <c r="B9" s="12" t="s">
        <v>5</v>
      </c>
      <c r="C9" s="38">
        <v>13</v>
      </c>
      <c r="D9" s="38">
        <v>20921.62</v>
      </c>
      <c r="E9" s="38">
        <v>4</v>
      </c>
      <c r="F9" s="38">
        <v>14361.71</v>
      </c>
      <c r="G9" s="37"/>
      <c r="H9" s="37"/>
      <c r="I9" s="38">
        <v>10</v>
      </c>
      <c r="J9" s="38">
        <v>14325.550000000001</v>
      </c>
      <c r="K9" s="38">
        <v>9</v>
      </c>
      <c r="L9" s="38">
        <v>128898.22</v>
      </c>
      <c r="M9" s="38">
        <v>1</v>
      </c>
      <c r="N9" s="38">
        <v>1269.46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43">
        <f t="shared" si="0"/>
        <v>37</v>
      </c>
      <c r="X9" s="43">
        <f t="shared" si="1"/>
        <v>179776.56</v>
      </c>
      <c r="Y9" s="43">
        <f>G17-W9</f>
        <v>-33</v>
      </c>
      <c r="Z9" s="43">
        <f>H17-X9</f>
        <v>-172912.07</v>
      </c>
      <c r="AA9" s="19"/>
      <c r="AB9" s="19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30"/>
      <c r="B10" s="13" t="s">
        <v>6</v>
      </c>
      <c r="C10" s="38">
        <v>12</v>
      </c>
      <c r="D10" s="38">
        <v>38221.269999999997</v>
      </c>
      <c r="E10" s="38">
        <v>22</v>
      </c>
      <c r="F10" s="38">
        <v>130866.84</v>
      </c>
      <c r="G10" s="38">
        <v>0</v>
      </c>
      <c r="H10" s="38">
        <v>0</v>
      </c>
      <c r="I10" s="37"/>
      <c r="J10" s="37"/>
      <c r="K10" s="38">
        <v>3</v>
      </c>
      <c r="L10" s="38">
        <v>18565.45</v>
      </c>
      <c r="M10" s="38">
        <v>1</v>
      </c>
      <c r="N10" s="38">
        <v>4571.76</v>
      </c>
      <c r="O10" s="38">
        <v>37</v>
      </c>
      <c r="P10" s="38">
        <v>213764.78999999998</v>
      </c>
      <c r="Q10" s="38">
        <v>0</v>
      </c>
      <c r="R10" s="38">
        <v>0</v>
      </c>
      <c r="S10" s="38">
        <v>1</v>
      </c>
      <c r="T10" s="38">
        <v>1615.4</v>
      </c>
      <c r="U10" s="38">
        <v>0</v>
      </c>
      <c r="V10" s="38">
        <v>0</v>
      </c>
      <c r="W10" s="43">
        <f t="shared" si="0"/>
        <v>76</v>
      </c>
      <c r="X10" s="43">
        <f t="shared" si="1"/>
        <v>407605.51</v>
      </c>
      <c r="Y10" s="43">
        <f>I17-W10</f>
        <v>-14</v>
      </c>
      <c r="Z10" s="43">
        <f>J17-X10</f>
        <v>-119923.94000000006</v>
      </c>
      <c r="AA10" s="19"/>
      <c r="AB10" s="19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30"/>
      <c r="B11" s="12" t="s">
        <v>18</v>
      </c>
      <c r="C11" s="38">
        <v>9</v>
      </c>
      <c r="D11" s="38">
        <v>37099.49</v>
      </c>
      <c r="E11" s="38">
        <v>4</v>
      </c>
      <c r="F11" s="38">
        <v>8173.39</v>
      </c>
      <c r="G11" s="38">
        <v>1</v>
      </c>
      <c r="H11" s="38">
        <v>4323.13</v>
      </c>
      <c r="I11" s="38">
        <v>7</v>
      </c>
      <c r="J11" s="38">
        <v>102074.05</v>
      </c>
      <c r="K11" s="37"/>
      <c r="L11" s="37"/>
      <c r="M11" s="38">
        <v>5</v>
      </c>
      <c r="N11" s="38">
        <v>36274.04</v>
      </c>
      <c r="O11" s="38">
        <v>0</v>
      </c>
      <c r="P11" s="38">
        <v>0</v>
      </c>
      <c r="Q11" s="38">
        <v>0</v>
      </c>
      <c r="R11" s="38">
        <v>0</v>
      </c>
      <c r="S11" s="38">
        <v>1</v>
      </c>
      <c r="T11" s="38">
        <v>1974.81</v>
      </c>
      <c r="U11" s="38">
        <v>1</v>
      </c>
      <c r="V11" s="38">
        <v>1890.04</v>
      </c>
      <c r="W11" s="43">
        <f t="shared" si="0"/>
        <v>28</v>
      </c>
      <c r="X11" s="43">
        <f t="shared" si="1"/>
        <v>191808.95</v>
      </c>
      <c r="Y11" s="43">
        <f>K17-W11</f>
        <v>-1</v>
      </c>
      <c r="Z11" s="43">
        <f>L17-X11</f>
        <v>11334.859999999986</v>
      </c>
      <c r="AA11" s="19"/>
      <c r="AB11" s="19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30"/>
      <c r="B12" s="12" t="s">
        <v>7</v>
      </c>
      <c r="C12" s="38">
        <v>10</v>
      </c>
      <c r="D12" s="38">
        <v>13360.66</v>
      </c>
      <c r="E12" s="38">
        <v>2</v>
      </c>
      <c r="F12" s="38">
        <v>2026.92</v>
      </c>
      <c r="G12" s="38">
        <v>0</v>
      </c>
      <c r="H12" s="38">
        <v>0</v>
      </c>
      <c r="I12" s="38">
        <v>2</v>
      </c>
      <c r="J12" s="38">
        <v>4158.1399999999994</v>
      </c>
      <c r="K12" s="38">
        <v>3</v>
      </c>
      <c r="L12" s="38">
        <v>6799.24</v>
      </c>
      <c r="M12" s="37"/>
      <c r="N12" s="37"/>
      <c r="O12" s="38">
        <v>1</v>
      </c>
      <c r="P12" s="38">
        <v>676.6</v>
      </c>
      <c r="Q12" s="38">
        <v>0</v>
      </c>
      <c r="R12" s="38">
        <v>0</v>
      </c>
      <c r="S12" s="38">
        <v>0</v>
      </c>
      <c r="T12" s="38">
        <v>0</v>
      </c>
      <c r="U12" s="38">
        <v>0</v>
      </c>
      <c r="V12" s="38">
        <v>0</v>
      </c>
      <c r="W12" s="43">
        <f t="shared" si="0"/>
        <v>18</v>
      </c>
      <c r="X12" s="43">
        <f t="shared" si="1"/>
        <v>27021.559999999998</v>
      </c>
      <c r="Y12" s="43">
        <f>M17-W12</f>
        <v>-8</v>
      </c>
      <c r="Z12" s="43">
        <f>N17-X12</f>
        <v>33585.740000000005</v>
      </c>
      <c r="AA12" s="19"/>
      <c r="AB12" s="19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5" customFormat="1" ht="32.25" customHeight="1" x14ac:dyDescent="0.25">
      <c r="A13" s="30"/>
      <c r="B13" s="14" t="s">
        <v>15</v>
      </c>
      <c r="C13" s="38">
        <v>0</v>
      </c>
      <c r="D13" s="38">
        <v>0</v>
      </c>
      <c r="E13" s="38">
        <v>0</v>
      </c>
      <c r="F13" s="38">
        <v>0</v>
      </c>
      <c r="G13" s="38">
        <v>1</v>
      </c>
      <c r="H13" s="38">
        <v>199.86</v>
      </c>
      <c r="I13" s="38">
        <v>4</v>
      </c>
      <c r="J13" s="38">
        <v>26096.440000000002</v>
      </c>
      <c r="K13" s="38">
        <v>0</v>
      </c>
      <c r="L13" s="38">
        <v>0</v>
      </c>
      <c r="M13" s="38">
        <v>0</v>
      </c>
      <c r="N13" s="38">
        <v>0</v>
      </c>
      <c r="O13" s="37"/>
      <c r="P13" s="37"/>
      <c r="Q13" s="38">
        <v>0</v>
      </c>
      <c r="R13" s="38">
        <v>0</v>
      </c>
      <c r="S13" s="38">
        <v>0</v>
      </c>
      <c r="T13" s="38">
        <v>0</v>
      </c>
      <c r="U13" s="38">
        <v>0</v>
      </c>
      <c r="V13" s="38">
        <v>0</v>
      </c>
      <c r="W13" s="43">
        <f t="shared" si="0"/>
        <v>5</v>
      </c>
      <c r="X13" s="43">
        <f t="shared" si="1"/>
        <v>26296.300000000003</v>
      </c>
      <c r="Y13" s="43">
        <f>O17-W13</f>
        <v>36</v>
      </c>
      <c r="Z13" s="43">
        <f>P17-X13</f>
        <v>197324.3</v>
      </c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5" customFormat="1" ht="32.25" customHeight="1" x14ac:dyDescent="0.25">
      <c r="A14" s="30"/>
      <c r="B14" s="20" t="s">
        <v>13</v>
      </c>
      <c r="C14" s="38">
        <v>1</v>
      </c>
      <c r="D14" s="38">
        <v>3504.1</v>
      </c>
      <c r="E14" s="38">
        <v>1</v>
      </c>
      <c r="F14" s="38">
        <v>6094.13</v>
      </c>
      <c r="G14" s="38">
        <v>0</v>
      </c>
      <c r="H14" s="38">
        <v>0</v>
      </c>
      <c r="I14" s="38">
        <v>1</v>
      </c>
      <c r="J14" s="38">
        <v>217.91</v>
      </c>
      <c r="K14" s="38">
        <v>0</v>
      </c>
      <c r="L14" s="38">
        <v>0</v>
      </c>
      <c r="M14" s="38">
        <v>0</v>
      </c>
      <c r="N14" s="38">
        <v>0</v>
      </c>
      <c r="O14" s="38">
        <v>1</v>
      </c>
      <c r="P14" s="38">
        <v>1812.9</v>
      </c>
      <c r="Q14" s="37"/>
      <c r="R14" s="37"/>
      <c r="S14" s="38">
        <v>0</v>
      </c>
      <c r="T14" s="38">
        <v>0</v>
      </c>
      <c r="U14" s="38">
        <v>0</v>
      </c>
      <c r="V14" s="38">
        <v>0</v>
      </c>
      <c r="W14" s="43">
        <f t="shared" si="0"/>
        <v>4</v>
      </c>
      <c r="X14" s="43">
        <f t="shared" si="1"/>
        <v>11629.039999999999</v>
      </c>
      <c r="Y14" s="43">
        <f>Q17-W14</f>
        <v>-4</v>
      </c>
      <c r="Z14" s="43">
        <f>R17-X14</f>
        <v>-11629.039999999999</v>
      </c>
      <c r="AA14" s="19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5" customFormat="1" ht="32.25" customHeight="1" x14ac:dyDescent="0.25">
      <c r="A15" s="30"/>
      <c r="B15" s="20" t="s">
        <v>16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8">
        <v>0</v>
      </c>
      <c r="I15" s="39">
        <v>1</v>
      </c>
      <c r="J15" s="39">
        <v>2979.19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8">
        <v>0</v>
      </c>
      <c r="R15" s="38">
        <v>0</v>
      </c>
      <c r="S15" s="37"/>
      <c r="T15" s="37"/>
      <c r="U15" s="38">
        <v>0</v>
      </c>
      <c r="V15" s="38">
        <v>0</v>
      </c>
      <c r="W15" s="43">
        <f t="shared" si="0"/>
        <v>1</v>
      </c>
      <c r="X15" s="43">
        <f t="shared" si="1"/>
        <v>2979.19</v>
      </c>
      <c r="Y15" s="43">
        <f>S17-W15</f>
        <v>1</v>
      </c>
      <c r="Z15" s="43">
        <f>T17-X15</f>
        <v>611.02</v>
      </c>
      <c r="AA15" s="19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5" customFormat="1" ht="33.75" customHeight="1" thickBot="1" x14ac:dyDescent="0.3">
      <c r="A16" s="31"/>
      <c r="B16" s="21" t="s">
        <v>19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1</v>
      </c>
      <c r="L16" s="40">
        <v>1394.65</v>
      </c>
      <c r="M16" s="40">
        <v>0</v>
      </c>
      <c r="N16" s="40">
        <v>0</v>
      </c>
      <c r="O16" s="40">
        <v>0</v>
      </c>
      <c r="P16" s="40">
        <v>0</v>
      </c>
      <c r="Q16" s="41">
        <v>0</v>
      </c>
      <c r="R16" s="41">
        <v>0</v>
      </c>
      <c r="S16" s="40">
        <v>0</v>
      </c>
      <c r="T16" s="40">
        <v>0</v>
      </c>
      <c r="U16" s="42"/>
      <c r="V16" s="42"/>
      <c r="W16" s="44">
        <f t="shared" ref="W16" si="2">C16+E16+G16+I16+K16+M16+O16+Q16+S16+U16</f>
        <v>1</v>
      </c>
      <c r="X16" s="45">
        <f t="shared" ref="X16" si="3">D16+F16+H16+J16+L16+N16+P16+R16+T16+V16</f>
        <v>1394.65</v>
      </c>
      <c r="Y16" s="46">
        <f>U17-W16</f>
        <v>0</v>
      </c>
      <c r="Z16" s="46">
        <f>V17-X16</f>
        <v>495.38999999999987</v>
      </c>
      <c r="AA16" s="19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6" customFormat="1" ht="16.5" thickTop="1" x14ac:dyDescent="0.25">
      <c r="A17" s="16" t="s">
        <v>0</v>
      </c>
      <c r="C17" s="16">
        <f>SUM(C7:C16)</f>
        <v>50</v>
      </c>
      <c r="D17" s="16">
        <f t="shared" ref="D17:T17" si="4">SUM(D7:D16)</f>
        <v>127106.93</v>
      </c>
      <c r="E17" s="16">
        <f t="shared" si="4"/>
        <v>38</v>
      </c>
      <c r="F17" s="16">
        <f t="shared" si="4"/>
        <v>170849.04000000004</v>
      </c>
      <c r="G17" s="16">
        <f t="shared" si="4"/>
        <v>4</v>
      </c>
      <c r="H17" s="16">
        <f t="shared" si="4"/>
        <v>6864.49</v>
      </c>
      <c r="I17" s="16">
        <f t="shared" si="4"/>
        <v>62</v>
      </c>
      <c r="J17" s="16">
        <f t="shared" si="4"/>
        <v>287681.56999999995</v>
      </c>
      <c r="K17" s="16">
        <f t="shared" si="4"/>
        <v>27</v>
      </c>
      <c r="L17" s="16">
        <f t="shared" si="4"/>
        <v>203143.81</v>
      </c>
      <c r="M17" s="16">
        <f t="shared" si="4"/>
        <v>10</v>
      </c>
      <c r="N17" s="16">
        <f t="shared" si="4"/>
        <v>60607.3</v>
      </c>
      <c r="O17" s="16">
        <f t="shared" si="4"/>
        <v>41</v>
      </c>
      <c r="P17" s="16">
        <f t="shared" si="4"/>
        <v>223620.59999999998</v>
      </c>
      <c r="Q17" s="16">
        <f t="shared" si="4"/>
        <v>0</v>
      </c>
      <c r="R17" s="16">
        <f t="shared" si="4"/>
        <v>0</v>
      </c>
      <c r="S17" s="16">
        <f t="shared" si="4"/>
        <v>2</v>
      </c>
      <c r="T17" s="16">
        <f t="shared" si="4"/>
        <v>3590.21</v>
      </c>
      <c r="U17" s="16">
        <f t="shared" ref="U17:V17" si="5">SUM(U7:U16)</f>
        <v>1</v>
      </c>
      <c r="V17" s="16">
        <f t="shared" si="5"/>
        <v>1890.04</v>
      </c>
      <c r="W17" s="16">
        <f t="shared" ref="W17" si="6">SUM(W7:W16)</f>
        <v>235</v>
      </c>
      <c r="X17" s="16">
        <f t="shared" ref="X17" si="7">SUM(X7:X16)</f>
        <v>1085353.99</v>
      </c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</row>
    <row r="18" spans="1:90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</sheetData>
  <mergeCells count="18"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  <mergeCell ref="A18:Z18"/>
    <mergeCell ref="S5:T5"/>
    <mergeCell ref="A7:A1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ДПФ - І-во тримесечие 2024 г.</vt:lpstr>
      <vt:lpstr>'ДПФ - І-во тримесечие 2024 г.'!Print_Area</vt:lpstr>
      <vt:lpstr>'ДПФ - І-во тримесечие 2024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Valentina Lilova</cp:lastModifiedBy>
  <cp:lastPrinted>2024-06-11T08:25:40Z</cp:lastPrinted>
  <dcterms:created xsi:type="dcterms:W3CDTF">2004-05-22T18:25:26Z</dcterms:created>
  <dcterms:modified xsi:type="dcterms:W3CDTF">2024-06-11T08:30:24Z</dcterms:modified>
</cp:coreProperties>
</file>