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3\"/>
    </mc:Choice>
  </mc:AlternateContent>
  <bookViews>
    <workbookView xWindow="0" yWindow="0" windowWidth="28800" windowHeight="11775"/>
  </bookViews>
  <sheets>
    <sheet name="OTCHET-agregirani pokazateli" sheetId="1" r:id="rId1"/>
  </sheets>
  <externalReferences>
    <externalReference r:id="rId2"/>
  </externalReferences>
  <definedNames>
    <definedName name="Date">[1]list!$B$735:$B$746</definedName>
    <definedName name="EBK_DEIN">[1]list!$B$11:$B$277</definedName>
    <definedName name="EBK_DEIN2">[1]list!$B$11:$C$277</definedName>
    <definedName name="OP_LIST">[1]list!$A$283:$A$319</definedName>
    <definedName name="OP_LIST2">[1]list!$A$283:$B$319</definedName>
    <definedName name="OP_LIST3">[1]list!$A$283:$C$319</definedName>
    <definedName name="PRBK">[1]list!$A$323:$B$732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H96" i="1"/>
  <c r="G96" i="1"/>
  <c r="F96" i="1" s="1"/>
  <c r="E96" i="1"/>
  <c r="J95" i="1"/>
  <c r="I95" i="1"/>
  <c r="H95" i="1"/>
  <c r="G95" i="1"/>
  <c r="F95" i="1" s="1"/>
  <c r="E9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H88" i="1"/>
  <c r="G88" i="1"/>
  <c r="F88" i="1" s="1"/>
  <c r="E88" i="1"/>
  <c r="J87" i="1"/>
  <c r="I87" i="1"/>
  <c r="I86" i="1" s="1"/>
  <c r="H87" i="1"/>
  <c r="G87" i="1"/>
  <c r="F87" i="1" s="1"/>
  <c r="F86" i="1" s="1"/>
  <c r="E87" i="1"/>
  <c r="E86" i="1" s="1"/>
  <c r="M86" i="1"/>
  <c r="L86" i="1"/>
  <c r="K86" i="1"/>
  <c r="J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J77" i="1" s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I79" i="1"/>
  <c r="H79" i="1"/>
  <c r="G79" i="1"/>
  <c r="F79" i="1" s="1"/>
  <c r="E79" i="1"/>
  <c r="J78" i="1"/>
  <c r="I78" i="1"/>
  <c r="I77" i="1" s="1"/>
  <c r="H78" i="1"/>
  <c r="G78" i="1"/>
  <c r="F78" i="1" s="1"/>
  <c r="E78" i="1"/>
  <c r="E77" i="1" s="1"/>
  <c r="M77" i="1"/>
  <c r="L77" i="1"/>
  <c r="K77" i="1"/>
  <c r="H77" i="1"/>
  <c r="M76" i="1"/>
  <c r="L76" i="1"/>
  <c r="K76" i="1"/>
  <c r="J76" i="1"/>
  <c r="I76" i="1"/>
  <c r="H76" i="1"/>
  <c r="G76" i="1"/>
  <c r="F76" i="1" s="1"/>
  <c r="E76" i="1"/>
  <c r="M75" i="1"/>
  <c r="L75" i="1"/>
  <c r="K75" i="1"/>
  <c r="J75" i="1"/>
  <c r="I75" i="1"/>
  <c r="H75" i="1"/>
  <c r="G75" i="1"/>
  <c r="F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F73" i="1" s="1"/>
  <c r="G73" i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J68" i="1" s="1"/>
  <c r="J66" i="1" s="1"/>
  <c r="I69" i="1"/>
  <c r="H69" i="1"/>
  <c r="H68" i="1" s="1"/>
  <c r="H66" i="1" s="1"/>
  <c r="G69" i="1"/>
  <c r="E69" i="1"/>
  <c r="M68" i="1"/>
  <c r="M66" i="1" s="1"/>
  <c r="K68" i="1"/>
  <c r="I68" i="1"/>
  <c r="I66" i="1" s="1"/>
  <c r="E68" i="1"/>
  <c r="F67" i="1"/>
  <c r="K66" i="1"/>
  <c r="J63" i="1"/>
  <c r="I63" i="1"/>
  <c r="H63" i="1"/>
  <c r="F63" i="1" s="1"/>
  <c r="G63" i="1"/>
  <c r="E63" i="1"/>
  <c r="J62" i="1"/>
  <c r="J56" i="1" s="1"/>
  <c r="I62" i="1"/>
  <c r="H62" i="1"/>
  <c r="G62" i="1"/>
  <c r="F62" i="1"/>
  <c r="E62" i="1"/>
  <c r="F61" i="1"/>
  <c r="J60" i="1"/>
  <c r="I60" i="1"/>
  <c r="H60" i="1"/>
  <c r="G60" i="1"/>
  <c r="F60" i="1" s="1"/>
  <c r="E60" i="1"/>
  <c r="J59" i="1"/>
  <c r="I59" i="1"/>
  <c r="H59" i="1"/>
  <c r="G59" i="1"/>
  <c r="F59" i="1" s="1"/>
  <c r="E59" i="1"/>
  <c r="J58" i="1"/>
  <c r="I58" i="1"/>
  <c r="H58" i="1"/>
  <c r="G58" i="1"/>
  <c r="F58" i="1" s="1"/>
  <c r="E58" i="1"/>
  <c r="J57" i="1"/>
  <c r="I57" i="1"/>
  <c r="I56" i="1" s="1"/>
  <c r="H57" i="1"/>
  <c r="G57" i="1"/>
  <c r="F57" i="1" s="1"/>
  <c r="E57" i="1"/>
  <c r="E56" i="1" s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F54" i="1" s="1"/>
  <c r="G54" i="1"/>
  <c r="E54" i="1"/>
  <c r="J53" i="1"/>
  <c r="I53" i="1"/>
  <c r="H53" i="1"/>
  <c r="G53" i="1"/>
  <c r="F53" i="1"/>
  <c r="E53" i="1"/>
  <c r="J52" i="1"/>
  <c r="I52" i="1"/>
  <c r="H52" i="1"/>
  <c r="F52" i="1" s="1"/>
  <c r="G52" i="1"/>
  <c r="E52" i="1"/>
  <c r="J51" i="1"/>
  <c r="I51" i="1"/>
  <c r="H51" i="1"/>
  <c r="G51" i="1"/>
  <c r="F51" i="1"/>
  <c r="E51" i="1"/>
  <c r="J50" i="1"/>
  <c r="I50" i="1"/>
  <c r="H50" i="1"/>
  <c r="F50" i="1" s="1"/>
  <c r="G50" i="1"/>
  <c r="E50" i="1"/>
  <c r="J49" i="1"/>
  <c r="I49" i="1"/>
  <c r="H49" i="1"/>
  <c r="G49" i="1"/>
  <c r="F49" i="1"/>
  <c r="E49" i="1"/>
  <c r="J48" i="1"/>
  <c r="I48" i="1"/>
  <c r="H48" i="1"/>
  <c r="F48" i="1" s="1"/>
  <c r="G48" i="1"/>
  <c r="E48" i="1"/>
  <c r="J47" i="1"/>
  <c r="I47" i="1"/>
  <c r="H47" i="1"/>
  <c r="G47" i="1"/>
  <c r="F47" i="1"/>
  <c r="E47" i="1"/>
  <c r="J46" i="1"/>
  <c r="I46" i="1"/>
  <c r="H46" i="1"/>
  <c r="F46" i="1" s="1"/>
  <c r="G46" i="1"/>
  <c r="E46" i="1"/>
  <c r="J45" i="1"/>
  <c r="I45" i="1"/>
  <c r="H45" i="1"/>
  <c r="G45" i="1"/>
  <c r="F45" i="1"/>
  <c r="E45" i="1"/>
  <c r="J44" i="1"/>
  <c r="I44" i="1"/>
  <c r="H44" i="1"/>
  <c r="F44" i="1" s="1"/>
  <c r="G44" i="1"/>
  <c r="E44" i="1"/>
  <c r="J43" i="1"/>
  <c r="I43" i="1"/>
  <c r="H43" i="1"/>
  <c r="G43" i="1"/>
  <c r="F43" i="1"/>
  <c r="E43" i="1"/>
  <c r="J42" i="1"/>
  <c r="I42" i="1"/>
  <c r="H42" i="1"/>
  <c r="F42" i="1" s="1"/>
  <c r="G42" i="1"/>
  <c r="E42" i="1"/>
  <c r="J41" i="1"/>
  <c r="I41" i="1"/>
  <c r="H41" i="1"/>
  <c r="G41" i="1"/>
  <c r="F41" i="1"/>
  <c r="E41" i="1"/>
  <c r="J40" i="1"/>
  <c r="I40" i="1"/>
  <c r="H40" i="1"/>
  <c r="F40" i="1" s="1"/>
  <c r="F39" i="1" s="1"/>
  <c r="G40" i="1"/>
  <c r="E40" i="1"/>
  <c r="J39" i="1"/>
  <c r="J38" i="1" s="1"/>
  <c r="I39" i="1"/>
  <c r="G39" i="1"/>
  <c r="E39" i="1"/>
  <c r="M38" i="1"/>
  <c r="L38" i="1"/>
  <c r="K38" i="1"/>
  <c r="I38" i="1"/>
  <c r="G38" i="1"/>
  <c r="E38" i="1"/>
  <c r="J37" i="1"/>
  <c r="I37" i="1"/>
  <c r="H37" i="1"/>
  <c r="G37" i="1"/>
  <c r="F37" i="1" s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G32" i="1"/>
  <c r="F32" i="1" s="1"/>
  <c r="E32" i="1"/>
  <c r="J31" i="1"/>
  <c r="I31" i="1"/>
  <c r="H31" i="1"/>
  <c r="G31" i="1"/>
  <c r="F31" i="1" s="1"/>
  <c r="E31" i="1"/>
  <c r="J30" i="1"/>
  <c r="I30" i="1"/>
  <c r="H30" i="1"/>
  <c r="G30" i="1"/>
  <c r="F30" i="1" s="1"/>
  <c r="E30" i="1"/>
  <c r="J29" i="1"/>
  <c r="I29" i="1"/>
  <c r="H29" i="1"/>
  <c r="G29" i="1"/>
  <c r="F29" i="1" s="1"/>
  <c r="E29" i="1"/>
  <c r="J28" i="1"/>
  <c r="I28" i="1"/>
  <c r="H28" i="1"/>
  <c r="G28" i="1"/>
  <c r="F28" i="1" s="1"/>
  <c r="E28" i="1"/>
  <c r="J27" i="1"/>
  <c r="I27" i="1"/>
  <c r="H27" i="1"/>
  <c r="G27" i="1"/>
  <c r="F27" i="1" s="1"/>
  <c r="E27" i="1"/>
  <c r="J26" i="1"/>
  <c r="I26" i="1"/>
  <c r="I25" i="1" s="1"/>
  <c r="H26" i="1"/>
  <c r="G26" i="1"/>
  <c r="F26" i="1" s="1"/>
  <c r="E26" i="1"/>
  <c r="E25" i="1" s="1"/>
  <c r="M25" i="1"/>
  <c r="L25" i="1"/>
  <c r="K25" i="1"/>
  <c r="J25" i="1"/>
  <c r="H25" i="1"/>
  <c r="F24" i="1"/>
  <c r="J23" i="1"/>
  <c r="I23" i="1"/>
  <c r="I22" i="1" s="1"/>
  <c r="I64" i="1" s="1"/>
  <c r="H23" i="1"/>
  <c r="G23" i="1"/>
  <c r="F23" i="1" s="1"/>
  <c r="E23" i="1"/>
  <c r="M22" i="1"/>
  <c r="M64" i="1" s="1"/>
  <c r="M65" i="1" s="1"/>
  <c r="L22" i="1"/>
  <c r="L64" i="1" s="1"/>
  <c r="K22" i="1"/>
  <c r="K64" i="1" s="1"/>
  <c r="K65" i="1" s="1"/>
  <c r="J22" i="1"/>
  <c r="J64" i="1" s="1"/>
  <c r="H22" i="1"/>
  <c r="F15" i="1"/>
  <c r="E15" i="1"/>
  <c r="F13" i="1"/>
  <c r="E13" i="1"/>
  <c r="B13" i="1"/>
  <c r="I11" i="1"/>
  <c r="H11" i="1"/>
  <c r="F11" i="1"/>
  <c r="B11" i="1"/>
  <c r="B8" i="1"/>
  <c r="L65" i="1" l="1"/>
  <c r="F56" i="1"/>
  <c r="F77" i="1"/>
  <c r="I105" i="1"/>
  <c r="I65" i="1"/>
  <c r="F38" i="1"/>
  <c r="E66" i="1"/>
  <c r="J65" i="1"/>
  <c r="J105" i="1"/>
  <c r="E22" i="1"/>
  <c r="E64" i="1" s="1"/>
  <c r="F25" i="1"/>
  <c r="F22" i="1" s="1"/>
  <c r="F64" i="1" s="1"/>
  <c r="G25" i="1"/>
  <c r="G22" i="1" s="1"/>
  <c r="G64" i="1" s="1"/>
  <c r="H39" i="1"/>
  <c r="H38" i="1" s="1"/>
  <c r="H64" i="1" s="1"/>
  <c r="G68" i="1"/>
  <c r="F69" i="1"/>
  <c r="F68" i="1" s="1"/>
  <c r="F66" i="1" s="1"/>
  <c r="G56" i="1"/>
  <c r="G77" i="1"/>
  <c r="G86" i="1"/>
  <c r="H105" i="1" l="1"/>
  <c r="H65" i="1"/>
  <c r="F65" i="1"/>
  <c r="F105" i="1"/>
  <c r="E105" i="1"/>
  <c r="E65" i="1"/>
  <c r="G66" i="1"/>
  <c r="G65" i="1" s="1"/>
  <c r="B105" i="1" l="1"/>
  <c r="B65" i="1"/>
  <c r="G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<sst xmlns="http://schemas.openxmlformats.org/spreadsheetml/2006/main" count="247" uniqueCount="175">
  <si>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</si>
  <si>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</si>
  <si>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</si>
  <si>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</si>
  <si>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</si>
  <si>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</si>
  <si>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</si>
  <si>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</si>
  <si>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2023 г.</t>
  </si>
  <si>
    <t>ОТЧЕТ               2023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</si>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</sst>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3_12_4700_KS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КОМИСИЯ ЗА ФИНАНСОВ НАДЗОР</v>
          </cell>
          <cell r="F9">
            <v>45291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98</v>
          </cell>
          <cell r="F15" t="str">
            <v>СЕС - КСФ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10">
          <cell r="E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100000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276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177459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3306247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-143970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1875120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5">
          <cell r="J425">
            <v>988596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864236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5">
          <cell r="B605">
            <v>45300</v>
          </cell>
          <cell r="E605">
            <v>2</v>
          </cell>
          <cell r="F605">
            <v>9404695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  <cell r="C285" t="str">
            <v>ПЕРИОД 2014-2020</v>
          </cell>
        </row>
        <row r="286">
          <cell r="A286" t="str">
            <v>КФ - ОП "Околна среда"</v>
          </cell>
          <cell r="B286" t="str">
            <v>98112</v>
          </cell>
          <cell r="C286" t="str">
            <v>ПЕРИОД 2014-2020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  <cell r="C287" t="str">
            <v>ПЕРИОД 2014-2020</v>
          </cell>
        </row>
        <row r="288">
          <cell r="A288" t="str">
            <v>ЕФРР - ОП "Региони в растеж"</v>
          </cell>
          <cell r="B288" t="str">
            <v>98212</v>
          </cell>
          <cell r="C288" t="str">
            <v>ПЕРИОД 2014-2020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  <cell r="C289" t="str">
            <v>ПЕРИОД 2014-2020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  <cell r="C290" t="str">
            <v>ПЕРИОД 2014-2020</v>
          </cell>
        </row>
        <row r="291">
          <cell r="A291" t="str">
            <v>ЕФРР - ОП "Околна среда"</v>
          </cell>
          <cell r="B291" t="str">
            <v>98215</v>
          </cell>
          <cell r="C291" t="str">
            <v>ПЕРИОД 2014-2020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  <cell r="C292" t="str">
            <v>ПЕРИОД 2014-2020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  <cell r="C293" t="str">
            <v>ПЕРИОД 2014-2020</v>
          </cell>
        </row>
        <row r="294">
          <cell r="A294" t="str">
            <v>ЕСФ - ОП "Добро управление"</v>
          </cell>
          <cell r="B294" t="str">
            <v>98312</v>
          </cell>
          <cell r="C294" t="str">
            <v>ПЕРИОД 2014-2020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  <cell r="C295" t="str">
            <v>ПЕРИОД 2014-2020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  <cell r="C296" t="str">
            <v>ПЕРИОД 2014-2020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  <cell r="C298" t="str">
            <v>ПЕРИОД 2007-2013</v>
          </cell>
        </row>
        <row r="299">
          <cell r="A299" t="str">
            <v>КФ - ОП "ОКОЛНА СРЕДА" /2007-2013/</v>
          </cell>
          <cell r="B299" t="str">
            <v>98102</v>
          </cell>
          <cell r="C299" t="str">
            <v>ПЕРИОД 2007-2013</v>
          </cell>
        </row>
        <row r="300">
          <cell r="A300" t="str">
            <v>ЕФРР - ОП "ТРАНСПОРТ"</v>
          </cell>
          <cell r="B300" t="str">
            <v>98201</v>
          </cell>
          <cell r="C300" t="str">
            <v>ПЕРИОД 2007-2013</v>
          </cell>
        </row>
        <row r="301">
          <cell r="A301" t="str">
            <v>ЕФРР - ОП "РЕГИОНАЛНО РАЗВИТИЕ"</v>
          </cell>
          <cell r="B301" t="str">
            <v>98202</v>
          </cell>
          <cell r="C301" t="str">
            <v>ПЕРИОД 2007-2013</v>
          </cell>
        </row>
        <row r="302">
          <cell r="A302" t="str">
            <v>ЕФРР - ОП "КОНКУРЕНТНОСПОСОБНОСТ"</v>
          </cell>
          <cell r="B302" t="str">
            <v>98204</v>
          </cell>
          <cell r="C302" t="str">
            <v>ПЕРИОД 2007-2013</v>
          </cell>
        </row>
        <row r="303">
          <cell r="A303" t="str">
            <v>ЕФРР - ОП "ОКОЛНА СРЕДА" /2007-2013/</v>
          </cell>
          <cell r="B303" t="str">
            <v>98205</v>
          </cell>
          <cell r="C303" t="str">
            <v>ПЕРИОД 2007-2013</v>
          </cell>
        </row>
        <row r="304">
          <cell r="A304" t="str">
            <v>ЕСФ - ОП "ЧОВЕШКИ РЕСУРСИ"</v>
          </cell>
          <cell r="B304" t="str">
            <v>98301</v>
          </cell>
          <cell r="C304" t="str">
            <v>ПЕРИОД 2007-2013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  <cell r="C305" t="str">
            <v>ПЕРИОД 2007-2013</v>
          </cell>
        </row>
        <row r="306">
          <cell r="A306" t="str">
            <v>ПЕРИОД 2021-2027</v>
          </cell>
        </row>
        <row r="307">
          <cell r="A307" t="str">
            <v>КФ - Програма за околна среда</v>
          </cell>
          <cell r="B307" t="str">
            <v>98121</v>
          </cell>
          <cell r="C307" t="str">
            <v>ПЕРИОД 2021-2027</v>
          </cell>
        </row>
        <row r="308">
          <cell r="A308" t="str">
            <v>КФ - Програма за транспортна свързаност</v>
          </cell>
          <cell r="B308" t="str">
            <v>98122</v>
          </cell>
          <cell r="C308" t="str">
            <v>ПЕРИОД 2021-2027</v>
          </cell>
        </row>
        <row r="309">
          <cell r="A309" t="str">
            <v>ЕФРР - Програма за конкурентоспособност и иновации в предприятията</v>
          </cell>
          <cell r="B309" t="str">
            <v>98221</v>
          </cell>
          <cell r="C309" t="str">
            <v>ПЕРИОД 2021-2027</v>
          </cell>
        </row>
        <row r="310">
          <cell r="A310" t="str">
            <v>ЕФРР - Програма за околна среда</v>
          </cell>
          <cell r="B310" t="str">
            <v>98222</v>
          </cell>
          <cell r="C310" t="str">
            <v>ПЕРИОД 2021-2027</v>
          </cell>
        </row>
        <row r="311">
          <cell r="A311" t="str">
            <v>ЕФРР - Програма за транспортна свързаност</v>
          </cell>
          <cell r="B311" t="str">
            <v>98223</v>
          </cell>
          <cell r="C311" t="str">
            <v>ПЕРИОД 2021-2027</v>
          </cell>
        </row>
        <row r="312">
          <cell r="A312" t="str">
            <v>ЕФРР - Програма за техническа помощ</v>
          </cell>
          <cell r="B312" t="str">
            <v>98225</v>
          </cell>
          <cell r="C312" t="str">
            <v>ПЕРИОД 2021-2027</v>
          </cell>
        </row>
        <row r="313">
          <cell r="A313" t="str">
            <v>ЕФРР - Програма за развитие на регионите</v>
          </cell>
          <cell r="B313" t="str">
            <v>98226</v>
          </cell>
          <cell r="C313" t="str">
            <v>ПЕРИОД 2021-2027</v>
          </cell>
        </row>
        <row r="314">
          <cell r="A314" t="str">
            <v>ЕФРР - Програма за научни изследвания, иновации и дигитализация за интелигентна трансформация</v>
          </cell>
          <cell r="B314" t="str">
            <v>98227</v>
          </cell>
          <cell r="C314" t="str">
            <v>ПЕРИОД 2021-2027</v>
          </cell>
        </row>
        <row r="315">
          <cell r="A315" t="str">
            <v>ЕСФ+ - Програма за образование</v>
          </cell>
          <cell r="B315" t="str">
            <v>98321</v>
          </cell>
          <cell r="C315" t="str">
            <v>ПЕРИОД 2021-2027</v>
          </cell>
        </row>
        <row r="316">
          <cell r="A316" t="str">
            <v>ЕСФ+ - Програма за техническа помощ</v>
          </cell>
          <cell r="B316" t="str">
            <v>98322</v>
          </cell>
          <cell r="C316" t="str">
            <v>ПЕРИОД 2021-2027</v>
          </cell>
        </row>
        <row r="317">
          <cell r="A317" t="str">
            <v>ЕСФ+ - Програма за развитие на човешките ресурси</v>
          </cell>
          <cell r="B317" t="str">
            <v>98323</v>
          </cell>
          <cell r="C317" t="str">
            <v>ПЕРИОД 2021-2027</v>
          </cell>
        </row>
        <row r="318">
          <cell r="A318" t="str">
            <v>ЕСФ+ - Програма за храни и/или основно материално подпомагане</v>
          </cell>
          <cell r="B318" t="str">
            <v>98324</v>
          </cell>
          <cell r="C318" t="str">
            <v>ПЕРИОД 2021-2027</v>
          </cell>
        </row>
        <row r="319">
          <cell r="A319" t="str">
            <v>Разходи по Плана за възстановяване и устойчивост на РБ</v>
          </cell>
          <cell r="B319">
            <v>99001</v>
          </cell>
        </row>
        <row r="323">
          <cell r="A323" t="str">
            <v>0100</v>
          </cell>
          <cell r="B323" t="str">
            <v>Народно събрание</v>
          </cell>
        </row>
        <row r="324">
          <cell r="A324" t="str">
            <v>0200</v>
          </cell>
          <cell r="B324" t="str">
            <v>Администрация на президентството</v>
          </cell>
        </row>
        <row r="325">
          <cell r="A325" t="str">
            <v>0300</v>
          </cell>
          <cell r="B325" t="str">
            <v xml:space="preserve">Министерски съвет </v>
          </cell>
        </row>
        <row r="326">
          <cell r="A326" t="str">
            <v>0400</v>
          </cell>
          <cell r="B326" t="str">
            <v>Конституционен съд</v>
          </cell>
        </row>
        <row r="327">
          <cell r="A327" t="str">
            <v>0500</v>
          </cell>
          <cell r="B327" t="str">
            <v>Сметна палата</v>
          </cell>
        </row>
        <row r="328">
          <cell r="A328" t="str">
            <v>0600</v>
          </cell>
          <cell r="B328" t="str">
            <v>Висш съдебен съвет</v>
          </cell>
        </row>
        <row r="329">
          <cell r="A329" t="str">
            <v>1000</v>
          </cell>
          <cell r="B329" t="str">
            <v>Министерство на финансите</v>
          </cell>
        </row>
        <row r="330">
          <cell r="A330" t="str">
            <v>1100</v>
          </cell>
          <cell r="B330" t="str">
            <v>Министерство на външните работи</v>
          </cell>
        </row>
        <row r="331">
          <cell r="A331" t="str">
            <v>1200</v>
          </cell>
          <cell r="B331" t="str">
            <v>Министерство на отбраната</v>
          </cell>
        </row>
        <row r="332">
          <cell r="A332" t="str">
            <v>1300</v>
          </cell>
          <cell r="B332" t="str">
            <v>Министерство на вътрешните работи</v>
          </cell>
        </row>
        <row r="333">
          <cell r="A333" t="str">
            <v>1400</v>
          </cell>
          <cell r="B333" t="str">
            <v>Министерство на правосъдието</v>
          </cell>
        </row>
        <row r="334">
          <cell r="A334" t="str">
            <v>1500</v>
          </cell>
          <cell r="B334" t="str">
            <v>Министерство на труда и социалната политика</v>
          </cell>
        </row>
        <row r="335">
          <cell r="A335" t="str">
            <v>1600</v>
          </cell>
          <cell r="B335" t="str">
            <v>Министерство на здравеопазването</v>
          </cell>
        </row>
        <row r="336">
          <cell r="A336" t="str">
            <v>1700</v>
          </cell>
          <cell r="B336" t="str">
            <v xml:space="preserve">Министерство на образованието и науката </v>
          </cell>
        </row>
        <row r="337">
          <cell r="A337" t="str">
            <v>1800</v>
          </cell>
          <cell r="B337" t="str">
            <v>Министерство на културата</v>
          </cell>
        </row>
        <row r="338">
          <cell r="A338" t="str">
            <v>1900</v>
          </cell>
          <cell r="B338" t="str">
            <v>Министерство на околната среда и водите</v>
          </cell>
        </row>
        <row r="339">
          <cell r="A339" t="str">
            <v>2000</v>
          </cell>
          <cell r="B339" t="str">
            <v>Министерство на икономиката и индустрията</v>
          </cell>
        </row>
        <row r="340">
          <cell r="A340" t="str">
            <v>2100</v>
          </cell>
          <cell r="B340" t="str">
            <v>Министерство на регионалното развитие и благоустройство</v>
          </cell>
        </row>
        <row r="341">
          <cell r="A341" t="str">
            <v>2200</v>
          </cell>
          <cell r="B341" t="str">
            <v>Министерство на земеделието</v>
          </cell>
        </row>
        <row r="342">
          <cell r="A342" t="str">
            <v>2300</v>
          </cell>
          <cell r="B342" t="str">
            <v>Министерство на транспорта и съобщенията</v>
          </cell>
        </row>
        <row r="343">
          <cell r="A343" t="str">
            <v>2400</v>
          </cell>
          <cell r="B343" t="str">
            <v>Министерство на енергетиката</v>
          </cell>
        </row>
        <row r="344">
          <cell r="A344" t="str">
            <v>2500</v>
          </cell>
          <cell r="B344" t="str">
            <v>Министерство на младежта и спорта</v>
          </cell>
        </row>
        <row r="345">
          <cell r="A345" t="str">
            <v>3000</v>
          </cell>
          <cell r="B345" t="str">
            <v>Държавна агенция  "Национална сигурност"</v>
          </cell>
        </row>
        <row r="346">
          <cell r="A346" t="str">
            <v>3200</v>
          </cell>
          <cell r="B346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47">
          <cell r="A347" t="str">
            <v>3300</v>
          </cell>
          <cell r="B347" t="str">
            <v>Комисия за защита от дискриминация</v>
          </cell>
        </row>
        <row r="348">
          <cell r="A348" t="str">
            <v>3400</v>
          </cell>
          <cell r="B348" t="str">
            <v>Комисия за защита на личните данни</v>
          </cell>
        </row>
        <row r="350">
          <cell r="A350" t="str">
            <v>3700</v>
          </cell>
          <cell r="B350" t="str">
            <v>Комисия за противодействие на корупцията и за отнемане на незаконно придобитото имущество</v>
          </cell>
        </row>
        <row r="351">
          <cell r="A351" t="str">
            <v>3800</v>
          </cell>
          <cell r="B351" t="str">
            <v>Национална служба за охрана</v>
          </cell>
        </row>
        <row r="352">
          <cell r="A352" t="str">
            <v>3900</v>
          </cell>
          <cell r="B352" t="str">
            <v>Държавна агенция "Разузнаване"</v>
          </cell>
        </row>
        <row r="353">
          <cell r="A353" t="str">
            <v>4000</v>
          </cell>
          <cell r="B353" t="str">
            <v>Омбудсман</v>
          </cell>
        </row>
        <row r="354">
          <cell r="A354" t="str">
            <v>4100</v>
          </cell>
          <cell r="B354" t="str">
            <v>Национален статистически институт</v>
          </cell>
        </row>
        <row r="355">
          <cell r="A355" t="str">
            <v>4200</v>
          </cell>
          <cell r="B355" t="str">
            <v>Комисия за защита на конкуренцията</v>
          </cell>
        </row>
        <row r="356">
          <cell r="A356" t="str">
            <v>4300</v>
          </cell>
          <cell r="B356" t="str">
            <v>Комисия за регулиране на съобщенията</v>
          </cell>
        </row>
        <row r="357">
          <cell r="A357" t="str">
            <v>4400</v>
          </cell>
          <cell r="B357" t="str">
            <v>Съвет за електронни медии</v>
          </cell>
        </row>
        <row r="358">
          <cell r="A358" t="str">
            <v>4500</v>
          </cell>
          <cell r="B358" t="str">
            <v>Комисия за енергийно и водно регулиране</v>
          </cell>
        </row>
        <row r="359">
          <cell r="A359" t="str">
            <v>4600</v>
          </cell>
          <cell r="B359" t="str">
            <v>Агенция за ядрено регулиране</v>
          </cell>
        </row>
        <row r="360">
          <cell r="A360" t="str">
            <v>4700</v>
          </cell>
          <cell r="B360" t="str">
            <v>Комисия за финансов надзор</v>
          </cell>
        </row>
        <row r="361">
          <cell r="A361" t="str">
            <v>4800</v>
          </cell>
          <cell r="B361" t="str">
            <v>Държавна комисия по сигурността на информацията</v>
          </cell>
        </row>
        <row r="362">
          <cell r="A362" t="str">
            <v>5300</v>
          </cell>
          <cell r="B362" t="str">
            <v>Държавна агенция "Държавен резерв и военновременни запаси"</v>
          </cell>
        </row>
        <row r="363">
          <cell r="A363" t="str">
            <v>6100</v>
          </cell>
          <cell r="B363" t="str">
            <v>Българска национална телевизия</v>
          </cell>
        </row>
        <row r="364">
          <cell r="A364" t="str">
            <v>6200</v>
          </cell>
          <cell r="B364" t="str">
            <v>Българско национално радио</v>
          </cell>
        </row>
        <row r="365">
          <cell r="A365" t="str">
            <v>6300</v>
          </cell>
          <cell r="B365" t="str">
            <v>Българска телеграфна агенция</v>
          </cell>
        </row>
        <row r="366">
          <cell r="A366" t="str">
            <v>7100</v>
          </cell>
          <cell r="B366" t="str">
            <v>Министерство на туризма</v>
          </cell>
        </row>
        <row r="367">
          <cell r="A367" t="str">
            <v>7400</v>
          </cell>
          <cell r="B367" t="str">
            <v>Министерство на иновациите и растежа</v>
          </cell>
        </row>
        <row r="368">
          <cell r="A368" t="str">
            <v>7500</v>
          </cell>
          <cell r="B368" t="str">
            <v>Министерство на електронното управление</v>
          </cell>
        </row>
        <row r="369">
          <cell r="A369" t="str">
            <v>8200</v>
          </cell>
          <cell r="B369" t="str">
            <v>Централна избирателна комисия</v>
          </cell>
        </row>
        <row r="370">
          <cell r="A370" t="str">
            <v>8300</v>
          </cell>
          <cell r="B370" t="str">
            <v>Комисия за публичен надзор над регистрираните одитори</v>
          </cell>
        </row>
        <row r="371">
          <cell r="A371" t="str">
            <v>8400</v>
          </cell>
          <cell r="B371" t="str">
            <v>Държавен фонд "Земеделие"</v>
          </cell>
        </row>
        <row r="372">
          <cell r="A372" t="str">
            <v>8500</v>
          </cell>
          <cell r="B372" t="str">
            <v>Национално бюро за контрол на специалните разузнавателни средства</v>
          </cell>
        </row>
        <row r="373">
          <cell r="A373" t="str">
            <v>8600</v>
          </cell>
          <cell r="B373" t="str">
            <v>Държавна агенция „Технически операции”</v>
          </cell>
        </row>
        <row r="374">
          <cell r="A374" t="str">
            <v>9900</v>
          </cell>
          <cell r="B374" t="str">
            <v>Централен бюджет</v>
          </cell>
        </row>
        <row r="375">
          <cell r="B375" t="str">
            <v xml:space="preserve">     А.2) Кодове на други бюджетни организации от подсектор "централно управление"</v>
          </cell>
        </row>
        <row r="376">
          <cell r="B376" t="str">
            <v xml:space="preserve">    А.2.1) кодове на държавните висши училища и Българската академия на науките</v>
          </cell>
        </row>
        <row r="377">
          <cell r="B377" t="str">
            <v xml:space="preserve">        А.2.1а) кодове на ДВУ и БАН, финансирани от Министерството на образованието и науката</v>
          </cell>
        </row>
        <row r="378">
          <cell r="A378" t="str">
            <v>1701</v>
          </cell>
          <cell r="B378" t="str">
            <v>Софийски университет "Климент Охридски" - София</v>
          </cell>
        </row>
        <row r="379">
          <cell r="A379" t="str">
            <v>1702</v>
          </cell>
          <cell r="B379" t="str">
            <v>Пловдивски университет "Паисий Хилендарски" - Пловдив</v>
          </cell>
        </row>
        <row r="380">
          <cell r="A380" t="str">
            <v>1703</v>
          </cell>
          <cell r="B380" t="str">
            <v>Университет "Проф. д-р Асен Златаров" - Бургас</v>
          </cell>
        </row>
        <row r="381">
          <cell r="A381" t="str">
            <v>1704</v>
          </cell>
          <cell r="B381" t="str">
            <v>Великотърновки университет "Св. св . Кирил и Методий" - В. Търново</v>
          </cell>
        </row>
        <row r="382">
          <cell r="A382" t="str">
            <v>1705</v>
          </cell>
          <cell r="B382" t="str">
            <v>Югозападен университет "Неофит Рилски" - Благоевград</v>
          </cell>
        </row>
        <row r="383">
          <cell r="A383" t="str">
            <v>1706</v>
          </cell>
          <cell r="B383" t="str">
            <v>Шуменски университет "Епископ Константин Преславски" - Шумен</v>
          </cell>
        </row>
        <row r="384">
          <cell r="A384" t="str">
            <v>1711</v>
          </cell>
          <cell r="B384" t="str">
            <v>Русенски университет "Ангел Кънчев" - Русе</v>
          </cell>
        </row>
        <row r="385">
          <cell r="A385" t="str">
            <v>1712</v>
          </cell>
          <cell r="B385" t="str">
            <v>Технически университет - София</v>
          </cell>
        </row>
        <row r="386">
          <cell r="A386" t="str">
            <v>1714</v>
          </cell>
          <cell r="B386" t="str">
            <v>Технически университет - Варна</v>
          </cell>
        </row>
        <row r="387">
          <cell r="A387" t="str">
            <v>1715</v>
          </cell>
          <cell r="B387" t="str">
            <v>Технически университет - Габрово</v>
          </cell>
        </row>
        <row r="388">
          <cell r="A388" t="str">
            <v>1716</v>
          </cell>
          <cell r="B388" t="str">
            <v>Университет по архитектура, строителство и геодезия - София</v>
          </cell>
        </row>
        <row r="389">
          <cell r="A389" t="str">
            <v>1717</v>
          </cell>
          <cell r="B389" t="str">
            <v>Минно-геоложки университет "Св. Ив. Рилски" - София</v>
          </cell>
        </row>
        <row r="390">
          <cell r="A390" t="str">
            <v>1718</v>
          </cell>
          <cell r="B390" t="str">
            <v>Лесотехнически университет - София</v>
          </cell>
        </row>
        <row r="391">
          <cell r="A391" t="str">
            <v>1719</v>
          </cell>
          <cell r="B391" t="str">
            <v>Химико-технологичен и металургичен университет - София</v>
          </cell>
        </row>
        <row r="392">
          <cell r="A392" t="str">
            <v>1721</v>
          </cell>
          <cell r="B392" t="str">
            <v>Университет по хранителни технологии - Пловдив</v>
          </cell>
        </row>
        <row r="393">
          <cell r="A393" t="str">
            <v>1722</v>
          </cell>
          <cell r="B393" t="str">
            <v>Аграрен университет - Пловдив</v>
          </cell>
        </row>
        <row r="394">
          <cell r="A394" t="str">
            <v>1723</v>
          </cell>
          <cell r="B394" t="str">
            <v>Тракийски университет - Стара Загора</v>
          </cell>
        </row>
        <row r="395">
          <cell r="A395" t="str">
            <v>1731</v>
          </cell>
          <cell r="B395" t="str">
            <v>Медицински университет - София</v>
          </cell>
        </row>
        <row r="396">
          <cell r="A396" t="str">
            <v>1732</v>
          </cell>
          <cell r="B396" t="str">
            <v>Медицински университет - Пловдив</v>
          </cell>
        </row>
        <row r="397">
          <cell r="A397" t="str">
            <v>1733</v>
          </cell>
          <cell r="B397" t="str">
            <v>Медицински университет "Проф. д-р Параскев Иванов Стоянов" - Варна</v>
          </cell>
        </row>
        <row r="398">
          <cell r="A398" t="str">
            <v>1735</v>
          </cell>
          <cell r="B398" t="str">
            <v>Медицински университет - Плевен</v>
          </cell>
        </row>
        <row r="399">
          <cell r="A399" t="str">
            <v>1741</v>
          </cell>
          <cell r="B399" t="str">
            <v>Университет за национално и световно стопанство - София</v>
          </cell>
        </row>
        <row r="400">
          <cell r="A400" t="str">
            <v>1742</v>
          </cell>
          <cell r="B400" t="str">
            <v>Икономически университет - Варна</v>
          </cell>
        </row>
        <row r="401">
          <cell r="A401" t="str">
            <v>1743</v>
          </cell>
          <cell r="B401" t="str">
            <v>Стопанска академия "Димитър Ценов" - Свищов</v>
          </cell>
        </row>
        <row r="402">
          <cell r="A402" t="str">
            <v>1751</v>
          </cell>
          <cell r="B402" t="str">
            <v>Държавна музикална академия "Панчо Владигеров" - София</v>
          </cell>
        </row>
        <row r="403">
          <cell r="A403" t="str">
            <v>1752</v>
          </cell>
          <cell r="B403" t="str">
            <v>Национална академия за театрално и филмово изкуство "Кр. Сарафов" - София</v>
          </cell>
        </row>
        <row r="404">
          <cell r="A404" t="str">
            <v>1753</v>
          </cell>
          <cell r="B404" t="str">
            <v>Национална художествена академия - София</v>
          </cell>
        </row>
        <row r="405">
          <cell r="A405" t="str">
            <v>1754</v>
          </cell>
          <cell r="B405" t="str">
            <v>Академия за музикално, танцово и изобразително изкуство „Проф. Асен Диамандиев“ - Пловдив</v>
          </cell>
        </row>
        <row r="406">
          <cell r="A406" t="str">
            <v>1759</v>
          </cell>
          <cell r="B406" t="str">
            <v>Национална спортна академия "Васил Левски" - София</v>
          </cell>
        </row>
        <row r="407">
          <cell r="A407" t="str">
            <v>1767</v>
          </cell>
          <cell r="B407" t="str">
            <v>Висше строително училище "Любен Каравелов" - София</v>
          </cell>
        </row>
        <row r="408">
          <cell r="A408" t="str">
            <v>1768</v>
          </cell>
          <cell r="B408" t="str">
            <v>Висше транспортно училище "Тодор Каблешков" - София</v>
          </cell>
        </row>
        <row r="409">
          <cell r="A409" t="str">
            <v>1771</v>
          </cell>
          <cell r="B409" t="str">
            <v xml:space="preserve">Университет по библиотекознание и информационни технологии - София </v>
          </cell>
        </row>
        <row r="410">
          <cell r="A410" t="str">
            <v>1772</v>
          </cell>
          <cell r="B410" t="str">
            <v>Висше училище по телекомуникации и пощи - София</v>
          </cell>
        </row>
        <row r="411">
          <cell r="A411" t="str">
            <v>1790</v>
          </cell>
          <cell r="B411" t="str">
            <v>Българска академия на науките - София</v>
          </cell>
        </row>
        <row r="412">
          <cell r="A412" t="str">
            <v/>
          </cell>
          <cell r="B412" t="str">
            <v xml:space="preserve">        А.2.1.б) кодове на ДВУ и ВА "Г. С. Раковски", финансирани от Министерството на отбраната</v>
          </cell>
        </row>
        <row r="413">
          <cell r="A413" t="str">
            <v>1281</v>
          </cell>
          <cell r="B413" t="str">
            <v>Военна академия "Г. С. Раковски" - София</v>
          </cell>
        </row>
        <row r="414">
          <cell r="A414" t="str">
            <v>1282</v>
          </cell>
          <cell r="B414" t="str">
            <v>Национален военен университет "Васил Левски" - Велико Търново</v>
          </cell>
        </row>
        <row r="415">
          <cell r="A415" t="str">
            <v>1283</v>
          </cell>
          <cell r="B415" t="str">
            <v>Висше военноморско училище "Н. Й. Вапцаров" - Варна</v>
          </cell>
        </row>
        <row r="416">
          <cell r="A416" t="str">
            <v>1284</v>
          </cell>
          <cell r="B416" t="str">
            <v>Висше военновъздушно училище "Георги Бенковски" - Долна Митрополия</v>
          </cell>
        </row>
        <row r="417">
          <cell r="A417" t="str">
            <v>1280</v>
          </cell>
          <cell r="B417" t="str">
            <v>ДЪРЖАВНИ ВИСШИ ВОЕННИ УЧИЛИЩА към МО</v>
          </cell>
        </row>
        <row r="418">
          <cell r="A418" t="str">
            <v>2233</v>
          </cell>
          <cell r="B418" t="str">
            <v>Селскостопанска академия</v>
          </cell>
        </row>
        <row r="419">
          <cell r="A419" t="str">
            <v/>
          </cell>
          <cell r="B419" t="str">
            <v xml:space="preserve">    А.2.2) кодове на други разпоредители с бюджет по чл. 13, ал. 3 от ЗПФ</v>
          </cell>
        </row>
        <row r="420">
          <cell r="A420" t="str">
            <v>6100</v>
          </cell>
          <cell r="B420" t="str">
            <v>Българска национална телевизия</v>
          </cell>
        </row>
        <row r="421">
          <cell r="A421" t="str">
            <v>6200</v>
          </cell>
          <cell r="B421" t="str">
            <v>Българско национално радио</v>
          </cell>
        </row>
        <row r="422">
          <cell r="A422" t="str">
            <v>6300</v>
          </cell>
          <cell r="B422" t="str">
            <v>Българска телеграфна агенция</v>
          </cell>
        </row>
        <row r="423">
          <cell r="A423" t="str">
            <v>2028</v>
          </cell>
          <cell r="B423" t="str">
            <v>Държавно предприятие „Държавна петролна компания“</v>
          </cell>
        </row>
        <row r="424">
          <cell r="A424" t="str">
            <v>1950</v>
          </cell>
          <cell r="B424" t="str">
            <v>Предприятие за управление на дейностите по опазване на околната среда (ПУДООС)  - чл. 60 от ЗООС</v>
          </cell>
        </row>
        <row r="425">
          <cell r="A425" t="str">
            <v>2029</v>
          </cell>
          <cell r="B425" t="str">
            <v>Държавно предприятие „Управление и стопанисване на язовири“ - чл. 139а, ал. 1 и чл. 139б, ал. 5 от Закона за водите</v>
          </cell>
        </row>
        <row r="426">
          <cell r="A426" t="str">
            <v>2234</v>
          </cell>
          <cell r="B426" t="str">
            <v>Държавно предприятие „Научно-производствен център“</v>
          </cell>
        </row>
        <row r="427">
          <cell r="A427" t="str">
            <v>2480</v>
          </cell>
          <cell r="B427" t="str">
            <v>Фонд "Сигурност на електроенергийната система"</v>
          </cell>
        </row>
        <row r="428">
          <cell r="A428" t="str">
            <v>3535</v>
          </cell>
          <cell r="B428" t="str">
            <v xml:space="preserve">Държавно предприятие „Единен системен оператор“ </v>
          </cell>
        </row>
        <row r="429">
          <cell r="B429" t="str">
            <v xml:space="preserve"> А.3) Кодове на сметки за средствата от Европейския съюз на бюджетни организации от подсектор "ЦУ"</v>
          </cell>
        </row>
        <row r="430">
          <cell r="A430" t="str">
            <v>9817</v>
          </cell>
          <cell r="B430" t="str">
            <v>Национален фонд към Министерството на финансите</v>
          </cell>
        </row>
        <row r="431">
          <cell r="A431" t="str">
            <v>2220</v>
          </cell>
          <cell r="B431" t="str">
            <v>Държавен фонд "Земеделие" - Разплащателна агенция</v>
          </cell>
        </row>
        <row r="432">
          <cell r="B432" t="str">
            <v>Други</v>
          </cell>
        </row>
        <row r="433">
          <cell r="A433" t="str">
            <v>1313</v>
          </cell>
          <cell r="B433" t="str">
            <v>Държавно предприятие „Център за предоставяне на услуги”</v>
          </cell>
        </row>
        <row r="434">
          <cell r="A434" t="str">
            <v>2235</v>
          </cell>
          <cell r="B434" t="str">
            <v>Държавно предприятие „Борба с градушките“</v>
          </cell>
        </row>
        <row r="435">
          <cell r="A435" t="str">
            <v>2381</v>
          </cell>
          <cell r="B435" t="str">
            <v>НК "Железопътна инфраструктура"</v>
          </cell>
        </row>
        <row r="436">
          <cell r="A436" t="str">
            <v>2382</v>
          </cell>
          <cell r="B436" t="str">
            <v>БДЖ "Пътнически превози"</v>
          </cell>
        </row>
        <row r="437">
          <cell r="A437" t="str">
            <v>1780</v>
          </cell>
          <cell r="B437" t="str">
            <v>Държавни висши училища</v>
          </cell>
        </row>
        <row r="438">
          <cell r="B438" t="str">
            <v>Б ) Кодове на социалноосигурителни фондове</v>
          </cell>
        </row>
        <row r="439">
          <cell r="A439" t="str">
            <v>5500</v>
          </cell>
          <cell r="B439" t="str">
            <v>Национален осигурителен институт - Държавно обществено осигуряване</v>
          </cell>
        </row>
        <row r="440">
          <cell r="A440" t="str">
            <v>5591</v>
          </cell>
          <cell r="B440" t="str">
            <v>Национален осигурителен институт - Учителски пенсионен фонд</v>
          </cell>
        </row>
        <row r="441">
          <cell r="A441" t="str">
            <v>5592</v>
          </cell>
          <cell r="B441" t="str">
            <v>Национален осигрителен инститт - фонд "Гарантирани вземания на работници и служители"</v>
          </cell>
        </row>
        <row r="442">
          <cell r="A442" t="str">
            <v>5600</v>
          </cell>
          <cell r="B442" t="str">
            <v>Национална здравноосигурителна каса</v>
          </cell>
        </row>
        <row r="443">
          <cell r="B443" t="str">
            <v>В ) Кодове на общини</v>
          </cell>
        </row>
        <row r="444">
          <cell r="A444" t="str">
            <v>5101</v>
          </cell>
          <cell r="B444" t="str">
            <v>Банско</v>
          </cell>
        </row>
        <row r="445">
          <cell r="A445" t="str">
            <v>5102</v>
          </cell>
          <cell r="B445" t="str">
            <v>Белица</v>
          </cell>
        </row>
        <row r="446">
          <cell r="A446" t="str">
            <v>5103</v>
          </cell>
          <cell r="B446" t="str">
            <v>Благоевград</v>
          </cell>
        </row>
        <row r="447">
          <cell r="A447" t="str">
            <v>5104</v>
          </cell>
          <cell r="B447" t="str">
            <v>Гоце Делчев</v>
          </cell>
        </row>
        <row r="448">
          <cell r="A448" t="str">
            <v>5105</v>
          </cell>
          <cell r="B448" t="str">
            <v>Гърмен</v>
          </cell>
        </row>
        <row r="449">
          <cell r="A449" t="str">
            <v>5106</v>
          </cell>
          <cell r="B449" t="str">
            <v>Кресна</v>
          </cell>
        </row>
        <row r="450">
          <cell r="A450" t="str">
            <v>5107</v>
          </cell>
          <cell r="B450" t="str">
            <v>Петрич</v>
          </cell>
        </row>
        <row r="451">
          <cell r="A451" t="str">
            <v>5108</v>
          </cell>
          <cell r="B451" t="str">
            <v>Разлог</v>
          </cell>
        </row>
        <row r="452">
          <cell r="A452" t="str">
            <v>5109</v>
          </cell>
          <cell r="B452" t="str">
            <v>Сандански</v>
          </cell>
        </row>
        <row r="453">
          <cell r="A453" t="str">
            <v>5110</v>
          </cell>
          <cell r="B453" t="str">
            <v>Сатовча</v>
          </cell>
        </row>
        <row r="454">
          <cell r="A454" t="str">
            <v>5111</v>
          </cell>
          <cell r="B454" t="str">
            <v>Симитли</v>
          </cell>
        </row>
        <row r="455">
          <cell r="A455" t="str">
            <v>5112</v>
          </cell>
          <cell r="B455" t="str">
            <v>Струмяни</v>
          </cell>
        </row>
        <row r="456">
          <cell r="A456" t="str">
            <v>5113</v>
          </cell>
          <cell r="B456" t="str">
            <v>Хаджидимово</v>
          </cell>
        </row>
        <row r="457">
          <cell r="A457" t="str">
            <v>5114</v>
          </cell>
          <cell r="B457" t="str">
            <v>Якоруда</v>
          </cell>
        </row>
        <row r="458">
          <cell r="A458" t="str">
            <v>5201</v>
          </cell>
          <cell r="B458" t="str">
            <v>Айтос</v>
          </cell>
        </row>
        <row r="459">
          <cell r="A459" t="str">
            <v>5202</v>
          </cell>
          <cell r="B459" t="str">
            <v xml:space="preserve">Бургас </v>
          </cell>
        </row>
        <row r="460">
          <cell r="A460" t="str">
            <v>5203</v>
          </cell>
          <cell r="B460" t="str">
            <v>Камено</v>
          </cell>
        </row>
        <row r="461">
          <cell r="A461" t="str">
            <v>5204</v>
          </cell>
          <cell r="B461" t="str">
            <v>Карнобат</v>
          </cell>
        </row>
        <row r="462">
          <cell r="A462" t="str">
            <v>5205</v>
          </cell>
          <cell r="B462" t="str">
            <v>Малко Търново</v>
          </cell>
        </row>
        <row r="463">
          <cell r="A463" t="str">
            <v>5206</v>
          </cell>
          <cell r="B463" t="str">
            <v>Несебър</v>
          </cell>
        </row>
        <row r="464">
          <cell r="A464" t="str">
            <v>5207</v>
          </cell>
          <cell r="B464" t="str">
            <v>Поморие</v>
          </cell>
        </row>
        <row r="465">
          <cell r="A465" t="str">
            <v>5208</v>
          </cell>
          <cell r="B465" t="str">
            <v>Приморско</v>
          </cell>
        </row>
        <row r="466">
          <cell r="A466" t="str">
            <v>5209</v>
          </cell>
          <cell r="B466" t="str">
            <v>Руен</v>
          </cell>
        </row>
        <row r="467">
          <cell r="A467" t="str">
            <v>5210</v>
          </cell>
          <cell r="B467" t="str">
            <v>Созопол</v>
          </cell>
        </row>
        <row r="468">
          <cell r="A468" t="str">
            <v>5211</v>
          </cell>
          <cell r="B468" t="str">
            <v>Средец</v>
          </cell>
        </row>
        <row r="469">
          <cell r="A469" t="str">
            <v>5212</v>
          </cell>
          <cell r="B469" t="str">
            <v>Сунгурларе</v>
          </cell>
        </row>
        <row r="470">
          <cell r="A470" t="str">
            <v>5213</v>
          </cell>
          <cell r="B470" t="str">
            <v>Царево</v>
          </cell>
        </row>
        <row r="471">
          <cell r="A471" t="str">
            <v>5301</v>
          </cell>
          <cell r="B471" t="str">
            <v>Аврен</v>
          </cell>
        </row>
        <row r="472">
          <cell r="A472" t="str">
            <v>5302</v>
          </cell>
          <cell r="B472" t="str">
            <v>Аксаково</v>
          </cell>
        </row>
        <row r="473">
          <cell r="A473" t="str">
            <v>5303</v>
          </cell>
          <cell r="B473" t="str">
            <v>Белослав</v>
          </cell>
        </row>
        <row r="474">
          <cell r="A474" t="str">
            <v>5304</v>
          </cell>
          <cell r="B474" t="str">
            <v>Бяла</v>
          </cell>
        </row>
        <row r="475">
          <cell r="A475" t="str">
            <v>5305</v>
          </cell>
          <cell r="B475" t="str">
            <v>Варна</v>
          </cell>
        </row>
        <row r="476">
          <cell r="A476" t="str">
            <v>5306</v>
          </cell>
          <cell r="B476" t="str">
            <v>Ветрино</v>
          </cell>
        </row>
        <row r="477">
          <cell r="A477" t="str">
            <v>5307</v>
          </cell>
          <cell r="B477" t="str">
            <v>Вълчидол</v>
          </cell>
        </row>
        <row r="478">
          <cell r="A478" t="str">
            <v>5308</v>
          </cell>
          <cell r="B478" t="str">
            <v>Девня</v>
          </cell>
        </row>
        <row r="479">
          <cell r="A479" t="str">
            <v>5309</v>
          </cell>
          <cell r="B479" t="str">
            <v>Долни Чифлик</v>
          </cell>
        </row>
        <row r="480">
          <cell r="A480" t="str">
            <v>5310</v>
          </cell>
          <cell r="B480" t="str">
            <v>Дългопол</v>
          </cell>
        </row>
        <row r="481">
          <cell r="A481" t="str">
            <v>5311</v>
          </cell>
          <cell r="B481" t="str">
            <v>Провадия</v>
          </cell>
        </row>
        <row r="482">
          <cell r="A482" t="str">
            <v>5312</v>
          </cell>
          <cell r="B482" t="str">
            <v>Суворово</v>
          </cell>
        </row>
        <row r="483">
          <cell r="A483" t="str">
            <v>5401</v>
          </cell>
          <cell r="B483" t="str">
            <v>Велико Търново</v>
          </cell>
        </row>
        <row r="484">
          <cell r="A484" t="str">
            <v>5402</v>
          </cell>
          <cell r="B484" t="str">
            <v>Горна Оряховица</v>
          </cell>
        </row>
        <row r="485">
          <cell r="A485" t="str">
            <v>5403</v>
          </cell>
          <cell r="B485" t="str">
            <v>Елена</v>
          </cell>
        </row>
        <row r="486">
          <cell r="A486" t="str">
            <v>5404</v>
          </cell>
          <cell r="B486" t="str">
            <v>Златарица</v>
          </cell>
        </row>
        <row r="487">
          <cell r="A487" t="str">
            <v>5405</v>
          </cell>
          <cell r="B487" t="str">
            <v>Лясковец</v>
          </cell>
        </row>
        <row r="488">
          <cell r="A488" t="str">
            <v>5406</v>
          </cell>
          <cell r="B488" t="str">
            <v>Павликени</v>
          </cell>
        </row>
        <row r="489">
          <cell r="A489" t="str">
            <v>5407</v>
          </cell>
          <cell r="B489" t="str">
            <v>Полски Тръмбеш</v>
          </cell>
        </row>
        <row r="490">
          <cell r="A490" t="str">
            <v>5408</v>
          </cell>
          <cell r="B490" t="str">
            <v>Свищов</v>
          </cell>
        </row>
        <row r="491">
          <cell r="A491" t="str">
            <v>5409</v>
          </cell>
          <cell r="B491" t="str">
            <v>Стражица</v>
          </cell>
        </row>
        <row r="492">
          <cell r="A492" t="str">
            <v>5410</v>
          </cell>
          <cell r="B492" t="str">
            <v>Сухиндол</v>
          </cell>
        </row>
        <row r="493">
          <cell r="A493" t="str">
            <v>5501</v>
          </cell>
          <cell r="B493" t="str">
            <v>Белоградчик</v>
          </cell>
        </row>
        <row r="494">
          <cell r="A494" t="str">
            <v>5502</v>
          </cell>
          <cell r="B494" t="str">
            <v>Бойница</v>
          </cell>
        </row>
        <row r="495">
          <cell r="A495" t="str">
            <v>5503</v>
          </cell>
          <cell r="B495" t="str">
            <v>Брегово</v>
          </cell>
        </row>
        <row r="496">
          <cell r="A496" t="str">
            <v>5504</v>
          </cell>
          <cell r="B496" t="str">
            <v>Видин</v>
          </cell>
        </row>
        <row r="497">
          <cell r="A497" t="str">
            <v>5505</v>
          </cell>
          <cell r="B497" t="str">
            <v>Грамада</v>
          </cell>
        </row>
        <row r="498">
          <cell r="A498" t="str">
            <v>5506</v>
          </cell>
          <cell r="B498" t="str">
            <v>Димово</v>
          </cell>
        </row>
        <row r="499">
          <cell r="A499" t="str">
            <v>5507</v>
          </cell>
          <cell r="B499" t="str">
            <v>Кула</v>
          </cell>
        </row>
        <row r="500">
          <cell r="A500" t="str">
            <v>5508</v>
          </cell>
          <cell r="B500" t="str">
            <v>Макреш</v>
          </cell>
        </row>
        <row r="501">
          <cell r="A501" t="str">
            <v>5509</v>
          </cell>
          <cell r="B501" t="str">
            <v>Ново село</v>
          </cell>
        </row>
        <row r="502">
          <cell r="A502" t="str">
            <v>5510</v>
          </cell>
          <cell r="B502" t="str">
            <v>Ружинци</v>
          </cell>
        </row>
        <row r="503">
          <cell r="A503" t="str">
            <v>5511</v>
          </cell>
          <cell r="B503" t="str">
            <v>Чупрене</v>
          </cell>
        </row>
        <row r="504">
          <cell r="A504" t="str">
            <v>5601</v>
          </cell>
          <cell r="B504" t="str">
            <v>Борован</v>
          </cell>
        </row>
        <row r="505">
          <cell r="A505" t="str">
            <v>5602</v>
          </cell>
          <cell r="B505" t="str">
            <v>Бяла Слатина</v>
          </cell>
        </row>
        <row r="506">
          <cell r="A506" t="str">
            <v>5603</v>
          </cell>
          <cell r="B506" t="str">
            <v>Враца</v>
          </cell>
        </row>
        <row r="507">
          <cell r="A507" t="str">
            <v>5605</v>
          </cell>
          <cell r="B507" t="str">
            <v>Козлодуй</v>
          </cell>
        </row>
        <row r="508">
          <cell r="A508" t="str">
            <v>5606</v>
          </cell>
          <cell r="B508" t="str">
            <v>Криводол</v>
          </cell>
        </row>
        <row r="509">
          <cell r="A509" t="str">
            <v>5607</v>
          </cell>
          <cell r="B509" t="str">
            <v>Мездра</v>
          </cell>
        </row>
        <row r="510">
          <cell r="A510" t="str">
            <v>5608</v>
          </cell>
          <cell r="B510" t="str">
            <v>Мизия</v>
          </cell>
        </row>
        <row r="511">
          <cell r="A511" t="str">
            <v>5609</v>
          </cell>
          <cell r="B511" t="str">
            <v>Оряхово</v>
          </cell>
        </row>
        <row r="512">
          <cell r="A512" t="str">
            <v>5610</v>
          </cell>
          <cell r="B512" t="str">
            <v>Роман</v>
          </cell>
        </row>
        <row r="513">
          <cell r="A513" t="str">
            <v>5611</v>
          </cell>
          <cell r="B513" t="str">
            <v>Хайредин</v>
          </cell>
        </row>
        <row r="514">
          <cell r="A514" t="str">
            <v>5701</v>
          </cell>
          <cell r="B514" t="str">
            <v>Габрово</v>
          </cell>
        </row>
        <row r="515">
          <cell r="A515" t="str">
            <v>5702</v>
          </cell>
          <cell r="B515" t="str">
            <v>Дряново</v>
          </cell>
        </row>
        <row r="516">
          <cell r="A516" t="str">
            <v>5703</v>
          </cell>
          <cell r="B516" t="str">
            <v>Севлиево</v>
          </cell>
        </row>
        <row r="517">
          <cell r="A517" t="str">
            <v>5704</v>
          </cell>
          <cell r="B517" t="str">
            <v>Трявна</v>
          </cell>
        </row>
        <row r="518">
          <cell r="A518" t="str">
            <v>5801</v>
          </cell>
          <cell r="B518" t="str">
            <v>Балчик</v>
          </cell>
        </row>
        <row r="519">
          <cell r="A519" t="str">
            <v>5802</v>
          </cell>
          <cell r="B519" t="str">
            <v>Генерал Тошево</v>
          </cell>
        </row>
        <row r="520">
          <cell r="A520" t="str">
            <v>5803</v>
          </cell>
          <cell r="B520" t="str">
            <v>Добрич</v>
          </cell>
        </row>
        <row r="521">
          <cell r="A521" t="str">
            <v>5804</v>
          </cell>
          <cell r="B521" t="str">
            <v>Добричка</v>
          </cell>
        </row>
        <row r="522">
          <cell r="A522" t="str">
            <v>5805</v>
          </cell>
          <cell r="B522" t="str">
            <v>Каварна</v>
          </cell>
        </row>
        <row r="523">
          <cell r="A523" t="str">
            <v>5806</v>
          </cell>
          <cell r="B523" t="str">
            <v>Крушари</v>
          </cell>
        </row>
        <row r="524">
          <cell r="A524" t="str">
            <v>5807</v>
          </cell>
          <cell r="B524" t="str">
            <v>Тервел</v>
          </cell>
        </row>
        <row r="525">
          <cell r="A525" t="str">
            <v>5808</v>
          </cell>
          <cell r="B525" t="str">
            <v>Шабла</v>
          </cell>
        </row>
        <row r="526">
          <cell r="A526" t="str">
            <v>5901</v>
          </cell>
          <cell r="B526" t="str">
            <v>Ардино</v>
          </cell>
        </row>
        <row r="527">
          <cell r="A527" t="str">
            <v>5902</v>
          </cell>
          <cell r="B527" t="str">
            <v>Джебел</v>
          </cell>
        </row>
        <row r="528">
          <cell r="A528" t="str">
            <v>5903</v>
          </cell>
          <cell r="B528" t="str">
            <v>Кирково</v>
          </cell>
        </row>
        <row r="529">
          <cell r="A529" t="str">
            <v>5904</v>
          </cell>
          <cell r="B529" t="str">
            <v>Крумовград</v>
          </cell>
        </row>
        <row r="530">
          <cell r="A530" t="str">
            <v>5905</v>
          </cell>
          <cell r="B530" t="str">
            <v>Кърджали</v>
          </cell>
        </row>
        <row r="531">
          <cell r="A531" t="str">
            <v>5906</v>
          </cell>
          <cell r="B531" t="str">
            <v>Момчилград</v>
          </cell>
        </row>
        <row r="532">
          <cell r="A532" t="str">
            <v>5907</v>
          </cell>
          <cell r="B532" t="str">
            <v>Черноочене</v>
          </cell>
        </row>
        <row r="533">
          <cell r="A533" t="str">
            <v>6001</v>
          </cell>
          <cell r="B533" t="str">
            <v>Бобовдол</v>
          </cell>
        </row>
        <row r="534">
          <cell r="A534" t="str">
            <v>6002</v>
          </cell>
          <cell r="B534" t="str">
            <v>Бобошево</v>
          </cell>
        </row>
        <row r="535">
          <cell r="A535" t="str">
            <v>6003</v>
          </cell>
          <cell r="B535" t="str">
            <v>Дупница</v>
          </cell>
        </row>
        <row r="536">
          <cell r="A536" t="str">
            <v>6004</v>
          </cell>
          <cell r="B536" t="str">
            <v>Кочериново</v>
          </cell>
        </row>
        <row r="537">
          <cell r="A537" t="str">
            <v>6005</v>
          </cell>
          <cell r="B537" t="str">
            <v>Кюстендил</v>
          </cell>
        </row>
        <row r="538">
          <cell r="A538" t="str">
            <v>6006</v>
          </cell>
          <cell r="B538" t="str">
            <v>Невестино</v>
          </cell>
        </row>
        <row r="539">
          <cell r="A539" t="str">
            <v>6007</v>
          </cell>
          <cell r="B539" t="str">
            <v>Рила</v>
          </cell>
        </row>
        <row r="540">
          <cell r="A540" t="str">
            <v>6008</v>
          </cell>
          <cell r="B540" t="str">
            <v>Сапарева баня</v>
          </cell>
        </row>
        <row r="541">
          <cell r="A541" t="str">
            <v>6009</v>
          </cell>
          <cell r="B541" t="str">
            <v>Трекляно</v>
          </cell>
        </row>
        <row r="542">
          <cell r="A542" t="str">
            <v>6101</v>
          </cell>
          <cell r="B542" t="str">
            <v>Априлци</v>
          </cell>
        </row>
        <row r="543">
          <cell r="A543" t="str">
            <v>6102</v>
          </cell>
          <cell r="B543" t="str">
            <v>Летница</v>
          </cell>
        </row>
        <row r="544">
          <cell r="A544" t="str">
            <v>6103</v>
          </cell>
          <cell r="B544" t="str">
            <v>Ловеч</v>
          </cell>
        </row>
        <row r="545">
          <cell r="A545" t="str">
            <v>6104</v>
          </cell>
          <cell r="B545" t="str">
            <v>Луковит</v>
          </cell>
        </row>
        <row r="546">
          <cell r="A546" t="str">
            <v>6105</v>
          </cell>
          <cell r="B546" t="str">
            <v>Тетевен</v>
          </cell>
        </row>
        <row r="547">
          <cell r="A547" t="str">
            <v>6106</v>
          </cell>
          <cell r="B547" t="str">
            <v>Троян</v>
          </cell>
        </row>
        <row r="548">
          <cell r="A548" t="str">
            <v>6107</v>
          </cell>
          <cell r="B548" t="str">
            <v>Угърчин</v>
          </cell>
        </row>
        <row r="549">
          <cell r="A549" t="str">
            <v>6108</v>
          </cell>
          <cell r="B549" t="str">
            <v>Ябланица</v>
          </cell>
        </row>
        <row r="550">
          <cell r="A550" t="str">
            <v>6201</v>
          </cell>
          <cell r="B550" t="str">
            <v>Берковица</v>
          </cell>
        </row>
        <row r="551">
          <cell r="A551" t="str">
            <v>6202</v>
          </cell>
          <cell r="B551" t="str">
            <v>Бойчиновци</v>
          </cell>
        </row>
        <row r="552">
          <cell r="A552" t="str">
            <v>6203</v>
          </cell>
          <cell r="B552" t="str">
            <v>Брусарци</v>
          </cell>
        </row>
        <row r="553">
          <cell r="A553" t="str">
            <v>6204</v>
          </cell>
          <cell r="B553" t="str">
            <v>Вълчедръм</v>
          </cell>
        </row>
        <row r="554">
          <cell r="A554" t="str">
            <v>6205</v>
          </cell>
          <cell r="B554" t="str">
            <v>Вършец</v>
          </cell>
        </row>
        <row r="555">
          <cell r="A555" t="str">
            <v>6206</v>
          </cell>
          <cell r="B555" t="str">
            <v>Георги Дамяново</v>
          </cell>
        </row>
        <row r="556">
          <cell r="A556" t="str">
            <v>6207</v>
          </cell>
          <cell r="B556" t="str">
            <v>Лом</v>
          </cell>
        </row>
        <row r="557">
          <cell r="A557" t="str">
            <v>6208</v>
          </cell>
          <cell r="B557" t="str">
            <v>Медковец</v>
          </cell>
        </row>
        <row r="558">
          <cell r="A558" t="str">
            <v>6209</v>
          </cell>
          <cell r="B558" t="str">
            <v>Монтана</v>
          </cell>
        </row>
        <row r="559">
          <cell r="A559" t="str">
            <v>6210</v>
          </cell>
          <cell r="B559" t="str">
            <v>Чипровци</v>
          </cell>
        </row>
        <row r="560">
          <cell r="A560" t="str">
            <v>6211</v>
          </cell>
          <cell r="B560" t="str">
            <v>Якимово</v>
          </cell>
        </row>
        <row r="561">
          <cell r="A561" t="str">
            <v>6301</v>
          </cell>
          <cell r="B561" t="str">
            <v>Батак</v>
          </cell>
        </row>
        <row r="562">
          <cell r="A562" t="str">
            <v>6302</v>
          </cell>
          <cell r="B562" t="str">
            <v>Белово</v>
          </cell>
        </row>
        <row r="563">
          <cell r="A563" t="str">
            <v>6303</v>
          </cell>
          <cell r="B563" t="str">
            <v>Брацигово</v>
          </cell>
        </row>
        <row r="564">
          <cell r="A564" t="str">
            <v>6304</v>
          </cell>
          <cell r="B564" t="str">
            <v>Велинград</v>
          </cell>
        </row>
        <row r="565">
          <cell r="A565" t="str">
            <v>6305</v>
          </cell>
          <cell r="B565" t="str">
            <v>Лесичово</v>
          </cell>
        </row>
        <row r="566">
          <cell r="A566" t="str">
            <v>6306</v>
          </cell>
          <cell r="B566" t="str">
            <v>Пазарджик</v>
          </cell>
        </row>
        <row r="567">
          <cell r="A567" t="str">
            <v>6307</v>
          </cell>
          <cell r="B567" t="str">
            <v>Панагюрище</v>
          </cell>
        </row>
        <row r="568">
          <cell r="A568" t="str">
            <v>6308</v>
          </cell>
          <cell r="B568" t="str">
            <v>Пещера</v>
          </cell>
        </row>
        <row r="569">
          <cell r="A569" t="str">
            <v>6309</v>
          </cell>
          <cell r="B569" t="str">
            <v>Ракитово</v>
          </cell>
        </row>
        <row r="570">
          <cell r="A570" t="str">
            <v>6310</v>
          </cell>
          <cell r="B570" t="str">
            <v>Септември</v>
          </cell>
        </row>
        <row r="571">
          <cell r="A571" t="str">
            <v>6311</v>
          </cell>
          <cell r="B571" t="str">
            <v>Стрелча</v>
          </cell>
        </row>
        <row r="572">
          <cell r="A572" t="str">
            <v>6312</v>
          </cell>
          <cell r="B572" t="str">
            <v>Сърница</v>
          </cell>
        </row>
        <row r="573">
          <cell r="A573" t="str">
            <v>6401</v>
          </cell>
          <cell r="B573" t="str">
            <v>Брезник</v>
          </cell>
        </row>
        <row r="574">
          <cell r="A574" t="str">
            <v>6402</v>
          </cell>
          <cell r="B574" t="str">
            <v>Земен</v>
          </cell>
        </row>
        <row r="575">
          <cell r="A575" t="str">
            <v>6403</v>
          </cell>
          <cell r="B575" t="str">
            <v>Ковачевци</v>
          </cell>
        </row>
        <row r="576">
          <cell r="A576" t="str">
            <v>6404</v>
          </cell>
          <cell r="B576" t="str">
            <v>Перник</v>
          </cell>
        </row>
        <row r="577">
          <cell r="A577" t="str">
            <v>6405</v>
          </cell>
          <cell r="B577" t="str">
            <v>Радомир</v>
          </cell>
        </row>
        <row r="578">
          <cell r="A578" t="str">
            <v>6406</v>
          </cell>
          <cell r="B578" t="str">
            <v>Трън</v>
          </cell>
        </row>
        <row r="579">
          <cell r="A579" t="str">
            <v>6501</v>
          </cell>
          <cell r="B579" t="str">
            <v>Белене</v>
          </cell>
        </row>
        <row r="580">
          <cell r="A580" t="str">
            <v>6502</v>
          </cell>
          <cell r="B580" t="str">
            <v>Гулянци</v>
          </cell>
        </row>
        <row r="581">
          <cell r="A581" t="str">
            <v>6503</v>
          </cell>
          <cell r="B581" t="str">
            <v>Долна Митрополия</v>
          </cell>
        </row>
        <row r="582">
          <cell r="A582" t="str">
            <v>6504</v>
          </cell>
          <cell r="B582" t="str">
            <v>Долни Дъбник</v>
          </cell>
        </row>
        <row r="583">
          <cell r="A583" t="str">
            <v>6505</v>
          </cell>
          <cell r="B583" t="str">
            <v>Искър</v>
          </cell>
        </row>
        <row r="584">
          <cell r="A584" t="str">
            <v>6506</v>
          </cell>
          <cell r="B584" t="str">
            <v>Левски</v>
          </cell>
        </row>
        <row r="585">
          <cell r="A585" t="str">
            <v>6507</v>
          </cell>
          <cell r="B585" t="str">
            <v>Никопол</v>
          </cell>
        </row>
        <row r="586">
          <cell r="A586" t="str">
            <v>6508</v>
          </cell>
          <cell r="B586" t="str">
            <v>Плевен</v>
          </cell>
        </row>
        <row r="587">
          <cell r="A587" t="str">
            <v>6509</v>
          </cell>
          <cell r="B587" t="str">
            <v>Пордим</v>
          </cell>
        </row>
        <row r="588">
          <cell r="A588" t="str">
            <v>6510</v>
          </cell>
          <cell r="B588" t="str">
            <v>Червен бряг</v>
          </cell>
        </row>
        <row r="589">
          <cell r="A589" t="str">
            <v>6511</v>
          </cell>
          <cell r="B589" t="str">
            <v>Кнежа</v>
          </cell>
        </row>
        <row r="590">
          <cell r="A590" t="str">
            <v>6601</v>
          </cell>
          <cell r="B590" t="str">
            <v>Асеновград</v>
          </cell>
        </row>
        <row r="591">
          <cell r="A591" t="str">
            <v>6602</v>
          </cell>
          <cell r="B591" t="str">
            <v>Брезово</v>
          </cell>
        </row>
        <row r="592">
          <cell r="A592" t="str">
            <v>6603</v>
          </cell>
          <cell r="B592" t="str">
            <v>Калояново</v>
          </cell>
        </row>
        <row r="593">
          <cell r="A593" t="str">
            <v>6604</v>
          </cell>
          <cell r="B593" t="str">
            <v>Карлово</v>
          </cell>
        </row>
        <row r="594">
          <cell r="A594" t="str">
            <v>6605</v>
          </cell>
          <cell r="B594" t="str">
            <v>Кричим</v>
          </cell>
        </row>
        <row r="595">
          <cell r="A595" t="str">
            <v>6606</v>
          </cell>
          <cell r="B595" t="str">
            <v>Лъки</v>
          </cell>
        </row>
        <row r="596">
          <cell r="A596" t="str">
            <v>6607</v>
          </cell>
          <cell r="B596" t="str">
            <v>Марица</v>
          </cell>
        </row>
        <row r="597">
          <cell r="A597" t="str">
            <v>6608</v>
          </cell>
          <cell r="B597" t="str">
            <v>Перущица</v>
          </cell>
        </row>
        <row r="598">
          <cell r="A598" t="str">
            <v>6609</v>
          </cell>
          <cell r="B598" t="str">
            <v>Пловдив</v>
          </cell>
        </row>
        <row r="599">
          <cell r="A599" t="str">
            <v>6610</v>
          </cell>
          <cell r="B599" t="str">
            <v>Първомай</v>
          </cell>
        </row>
        <row r="600">
          <cell r="A600" t="str">
            <v>6611</v>
          </cell>
          <cell r="B600" t="str">
            <v>Раковски</v>
          </cell>
        </row>
        <row r="601">
          <cell r="A601" t="str">
            <v>6612</v>
          </cell>
          <cell r="B601" t="str">
            <v>Родопи</v>
          </cell>
        </row>
        <row r="602">
          <cell r="A602" t="str">
            <v>6613</v>
          </cell>
          <cell r="B602" t="str">
            <v>Садово</v>
          </cell>
        </row>
        <row r="603">
          <cell r="A603" t="str">
            <v>6614</v>
          </cell>
          <cell r="B603" t="str">
            <v>Стамболийски</v>
          </cell>
        </row>
        <row r="604">
          <cell r="A604" t="str">
            <v>6615</v>
          </cell>
          <cell r="B604" t="str">
            <v>Съединение</v>
          </cell>
        </row>
        <row r="605">
          <cell r="A605" t="str">
            <v>6616</v>
          </cell>
          <cell r="B605" t="str">
            <v>Хисаря</v>
          </cell>
        </row>
        <row r="606">
          <cell r="A606" t="str">
            <v>6617</v>
          </cell>
          <cell r="B606" t="str">
            <v>Куклен</v>
          </cell>
        </row>
        <row r="607">
          <cell r="A607" t="str">
            <v>6618</v>
          </cell>
          <cell r="B607" t="str">
            <v>Сопот</v>
          </cell>
        </row>
        <row r="608">
          <cell r="A608" t="str">
            <v>6701</v>
          </cell>
          <cell r="B608" t="str">
            <v>Завет</v>
          </cell>
        </row>
        <row r="609">
          <cell r="A609" t="str">
            <v>6702</v>
          </cell>
          <cell r="B609" t="str">
            <v>Исперих</v>
          </cell>
        </row>
        <row r="610">
          <cell r="A610" t="str">
            <v>6703</v>
          </cell>
          <cell r="B610" t="str">
            <v>Кубрат</v>
          </cell>
        </row>
        <row r="611">
          <cell r="A611" t="str">
            <v>6704</v>
          </cell>
          <cell r="B611" t="str">
            <v>Лозница</v>
          </cell>
        </row>
        <row r="612">
          <cell r="A612" t="str">
            <v>6705</v>
          </cell>
          <cell r="B612" t="str">
            <v>Разград</v>
          </cell>
        </row>
        <row r="613">
          <cell r="A613" t="str">
            <v>6706</v>
          </cell>
          <cell r="B613" t="str">
            <v>Самуил</v>
          </cell>
        </row>
        <row r="614">
          <cell r="A614" t="str">
            <v>6707</v>
          </cell>
          <cell r="B614" t="str">
            <v>Цар Калоян</v>
          </cell>
        </row>
        <row r="615">
          <cell r="A615" t="str">
            <v>6801</v>
          </cell>
          <cell r="B615" t="str">
            <v>Борово</v>
          </cell>
        </row>
        <row r="616">
          <cell r="A616" t="str">
            <v>6802</v>
          </cell>
          <cell r="B616" t="str">
            <v>Бяла</v>
          </cell>
        </row>
        <row r="617">
          <cell r="A617" t="str">
            <v>6803</v>
          </cell>
          <cell r="B617" t="str">
            <v>Ветово</v>
          </cell>
        </row>
        <row r="618">
          <cell r="A618" t="str">
            <v>6804</v>
          </cell>
          <cell r="B618" t="str">
            <v>Две могили</v>
          </cell>
        </row>
        <row r="619">
          <cell r="A619" t="str">
            <v>6805</v>
          </cell>
          <cell r="B619" t="str">
            <v>Иваново</v>
          </cell>
        </row>
        <row r="620">
          <cell r="A620" t="str">
            <v>6806</v>
          </cell>
          <cell r="B620" t="str">
            <v>Русе</v>
          </cell>
        </row>
        <row r="621">
          <cell r="A621" t="str">
            <v>6807</v>
          </cell>
          <cell r="B621" t="str">
            <v>Сливо поле</v>
          </cell>
        </row>
        <row r="622">
          <cell r="A622" t="str">
            <v>6808</v>
          </cell>
          <cell r="B622" t="str">
            <v>Ценово</v>
          </cell>
        </row>
        <row r="623">
          <cell r="A623" t="str">
            <v>6901</v>
          </cell>
          <cell r="B623" t="str">
            <v>Алфатар</v>
          </cell>
        </row>
        <row r="624">
          <cell r="A624" t="str">
            <v>6902</v>
          </cell>
          <cell r="B624" t="str">
            <v>Главиница</v>
          </cell>
        </row>
        <row r="625">
          <cell r="A625" t="str">
            <v>6903</v>
          </cell>
          <cell r="B625" t="str">
            <v>Дулово</v>
          </cell>
        </row>
        <row r="626">
          <cell r="A626" t="str">
            <v>6904</v>
          </cell>
          <cell r="B626" t="str">
            <v>Кайнарджа</v>
          </cell>
        </row>
        <row r="627">
          <cell r="A627" t="str">
            <v>6905</v>
          </cell>
          <cell r="B627" t="str">
            <v>Силистра</v>
          </cell>
        </row>
        <row r="628">
          <cell r="A628" t="str">
            <v>6906</v>
          </cell>
          <cell r="B628" t="str">
            <v>Ситово</v>
          </cell>
        </row>
        <row r="629">
          <cell r="A629" t="str">
            <v>6907</v>
          </cell>
          <cell r="B629" t="str">
            <v>Тутракан</v>
          </cell>
        </row>
        <row r="630">
          <cell r="A630" t="str">
            <v>7001</v>
          </cell>
          <cell r="B630" t="str">
            <v>Котел</v>
          </cell>
        </row>
        <row r="631">
          <cell r="A631" t="str">
            <v>7002</v>
          </cell>
          <cell r="B631" t="str">
            <v>Нова Загора</v>
          </cell>
        </row>
        <row r="632">
          <cell r="A632" t="str">
            <v>7003</v>
          </cell>
          <cell r="B632" t="str">
            <v>Сливен</v>
          </cell>
        </row>
        <row r="633">
          <cell r="A633" t="str">
            <v>7004</v>
          </cell>
          <cell r="B633" t="str">
            <v>Твърдица</v>
          </cell>
        </row>
        <row r="634">
          <cell r="A634" t="str">
            <v>7101</v>
          </cell>
          <cell r="B634" t="str">
            <v>Баните</v>
          </cell>
        </row>
        <row r="635">
          <cell r="A635" t="str">
            <v>7102</v>
          </cell>
          <cell r="B635" t="str">
            <v>Борино</v>
          </cell>
        </row>
        <row r="636">
          <cell r="A636" t="str">
            <v>7103</v>
          </cell>
          <cell r="B636" t="str">
            <v>Девин</v>
          </cell>
        </row>
        <row r="637">
          <cell r="A637" t="str">
            <v>7104</v>
          </cell>
          <cell r="B637" t="str">
            <v>Доспат</v>
          </cell>
        </row>
        <row r="638">
          <cell r="A638" t="str">
            <v>7105</v>
          </cell>
          <cell r="B638" t="str">
            <v>Златоград</v>
          </cell>
        </row>
        <row r="639">
          <cell r="A639" t="str">
            <v>7106</v>
          </cell>
          <cell r="B639" t="str">
            <v>Мадан</v>
          </cell>
        </row>
        <row r="640">
          <cell r="A640" t="str">
            <v>7107</v>
          </cell>
          <cell r="B640" t="str">
            <v>Неделино</v>
          </cell>
        </row>
        <row r="641">
          <cell r="A641" t="str">
            <v>7108</v>
          </cell>
          <cell r="B641" t="str">
            <v>Рудозем</v>
          </cell>
        </row>
        <row r="642">
          <cell r="A642" t="str">
            <v>7109</v>
          </cell>
          <cell r="B642" t="str">
            <v>Смолян</v>
          </cell>
        </row>
        <row r="643">
          <cell r="A643" t="str">
            <v>7110</v>
          </cell>
          <cell r="B643" t="str">
            <v>Чепеларе</v>
          </cell>
        </row>
        <row r="644">
          <cell r="A644" t="str">
            <v>7201</v>
          </cell>
          <cell r="B644" t="str">
            <v>Район Банкя</v>
          </cell>
        </row>
        <row r="645">
          <cell r="A645" t="str">
            <v>7202</v>
          </cell>
          <cell r="B645" t="str">
            <v>Район Витоша</v>
          </cell>
        </row>
        <row r="646">
          <cell r="A646" t="str">
            <v>7203</v>
          </cell>
          <cell r="B646" t="str">
            <v xml:space="preserve">Район Възраждане </v>
          </cell>
        </row>
        <row r="647">
          <cell r="A647" t="str">
            <v>7204</v>
          </cell>
          <cell r="B647" t="str">
            <v>Район Връбница</v>
          </cell>
        </row>
        <row r="648">
          <cell r="A648" t="str">
            <v>7205</v>
          </cell>
          <cell r="B648" t="str">
            <v>Район Илинден</v>
          </cell>
        </row>
        <row r="649">
          <cell r="A649" t="str">
            <v>7206</v>
          </cell>
          <cell r="B649" t="str">
            <v>Район Искър</v>
          </cell>
        </row>
        <row r="650">
          <cell r="A650" t="str">
            <v>7207</v>
          </cell>
          <cell r="B650" t="str">
            <v>Район Изгрев</v>
          </cell>
        </row>
        <row r="651">
          <cell r="A651" t="str">
            <v>7208</v>
          </cell>
          <cell r="B651" t="str">
            <v>Район Красна Поляна</v>
          </cell>
        </row>
        <row r="652">
          <cell r="A652" t="str">
            <v>7209</v>
          </cell>
          <cell r="B652" t="str">
            <v>Район Красно село</v>
          </cell>
        </row>
        <row r="653">
          <cell r="A653" t="str">
            <v>7210</v>
          </cell>
          <cell r="B653" t="str">
            <v>Район Кремиковци</v>
          </cell>
        </row>
        <row r="654">
          <cell r="A654" t="str">
            <v>7211</v>
          </cell>
          <cell r="B654" t="str">
            <v>Район Лозенец</v>
          </cell>
        </row>
        <row r="655">
          <cell r="A655" t="str">
            <v>7212</v>
          </cell>
          <cell r="B655" t="str">
            <v>Район Люлин</v>
          </cell>
        </row>
        <row r="656">
          <cell r="A656" t="str">
            <v>7213</v>
          </cell>
          <cell r="B656" t="str">
            <v>Район Младост</v>
          </cell>
        </row>
        <row r="657">
          <cell r="A657" t="str">
            <v>7214</v>
          </cell>
          <cell r="B657" t="str">
            <v>Район Надежда</v>
          </cell>
        </row>
        <row r="658">
          <cell r="A658" t="str">
            <v>7215</v>
          </cell>
          <cell r="B658" t="str">
            <v>Район Нови Искър</v>
          </cell>
        </row>
        <row r="659">
          <cell r="A659" t="str">
            <v>7216</v>
          </cell>
          <cell r="B659" t="str">
            <v>Район Оборище</v>
          </cell>
        </row>
        <row r="660">
          <cell r="A660" t="str">
            <v>7217</v>
          </cell>
          <cell r="B660" t="str">
            <v>Район Овча Купел</v>
          </cell>
        </row>
        <row r="661">
          <cell r="A661" t="str">
            <v>7218</v>
          </cell>
          <cell r="B661" t="str">
            <v>Район Панчарево</v>
          </cell>
        </row>
        <row r="662">
          <cell r="A662" t="str">
            <v>7219</v>
          </cell>
          <cell r="B662" t="str">
            <v>Район Подуяне</v>
          </cell>
        </row>
        <row r="663">
          <cell r="A663" t="str">
            <v>7220</v>
          </cell>
          <cell r="B663" t="str">
            <v>Район Сердика</v>
          </cell>
        </row>
        <row r="664">
          <cell r="A664" t="str">
            <v>7221</v>
          </cell>
          <cell r="B664" t="str">
            <v>Район Слатина</v>
          </cell>
        </row>
        <row r="665">
          <cell r="A665" t="str">
            <v>7222</v>
          </cell>
          <cell r="B665" t="str">
            <v>Район Средец</v>
          </cell>
        </row>
        <row r="666">
          <cell r="A666" t="str">
            <v>7223</v>
          </cell>
          <cell r="B666" t="str">
            <v>Район Студентска</v>
          </cell>
        </row>
        <row r="667">
          <cell r="A667" t="str">
            <v>7224</v>
          </cell>
          <cell r="B667" t="str">
            <v>Район Триадица</v>
          </cell>
        </row>
        <row r="668">
          <cell r="A668" t="str">
            <v>7225</v>
          </cell>
          <cell r="B668" t="str">
            <v>Столична община</v>
          </cell>
        </row>
        <row r="669">
          <cell r="A669" t="str">
            <v>7301</v>
          </cell>
          <cell r="B669" t="str">
            <v>Антон</v>
          </cell>
        </row>
        <row r="670">
          <cell r="A670" t="str">
            <v>7302</v>
          </cell>
          <cell r="B670" t="str">
            <v>Божурище</v>
          </cell>
        </row>
        <row r="671">
          <cell r="A671" t="str">
            <v>7303</v>
          </cell>
          <cell r="B671" t="str">
            <v>Ботевград</v>
          </cell>
        </row>
        <row r="672">
          <cell r="A672" t="str">
            <v>7304</v>
          </cell>
          <cell r="B672" t="str">
            <v>Годеч</v>
          </cell>
        </row>
        <row r="673">
          <cell r="A673" t="str">
            <v>7305</v>
          </cell>
          <cell r="B673" t="str">
            <v>Горна Малина</v>
          </cell>
        </row>
        <row r="674">
          <cell r="A674" t="str">
            <v>7306</v>
          </cell>
          <cell r="B674" t="str">
            <v>Долна Баня</v>
          </cell>
        </row>
        <row r="675">
          <cell r="A675" t="str">
            <v>7307</v>
          </cell>
          <cell r="B675" t="str">
            <v xml:space="preserve">Драгоман </v>
          </cell>
        </row>
        <row r="676">
          <cell r="A676" t="str">
            <v>7308</v>
          </cell>
          <cell r="B676" t="str">
            <v>Елин Пелин</v>
          </cell>
        </row>
        <row r="677">
          <cell r="A677" t="str">
            <v>7309</v>
          </cell>
          <cell r="B677" t="str">
            <v>Етрополе</v>
          </cell>
        </row>
        <row r="678">
          <cell r="A678" t="str">
            <v>7310</v>
          </cell>
          <cell r="B678" t="str">
            <v>Златица</v>
          </cell>
        </row>
        <row r="679">
          <cell r="A679" t="str">
            <v>7311</v>
          </cell>
          <cell r="B679" t="str">
            <v>Ихтиман</v>
          </cell>
        </row>
        <row r="680">
          <cell r="A680" t="str">
            <v>7312</v>
          </cell>
          <cell r="B680" t="str">
            <v>Копривщица</v>
          </cell>
        </row>
        <row r="681">
          <cell r="A681" t="str">
            <v>7313</v>
          </cell>
          <cell r="B681" t="str">
            <v>Костенец</v>
          </cell>
        </row>
        <row r="682">
          <cell r="A682" t="str">
            <v>7314</v>
          </cell>
          <cell r="B682" t="str">
            <v>Костинброд</v>
          </cell>
        </row>
        <row r="683">
          <cell r="A683" t="str">
            <v>7315</v>
          </cell>
          <cell r="B683" t="str">
            <v>Мирково</v>
          </cell>
        </row>
        <row r="684">
          <cell r="A684" t="str">
            <v>7316</v>
          </cell>
          <cell r="B684" t="str">
            <v>Пирдоп</v>
          </cell>
        </row>
        <row r="685">
          <cell r="A685" t="str">
            <v>7317</v>
          </cell>
          <cell r="B685" t="str">
            <v>Правец</v>
          </cell>
        </row>
        <row r="686">
          <cell r="A686" t="str">
            <v>7318</v>
          </cell>
          <cell r="B686" t="str">
            <v>Самоков</v>
          </cell>
        </row>
        <row r="687">
          <cell r="A687" t="str">
            <v>7319</v>
          </cell>
          <cell r="B687" t="str">
            <v>Своге</v>
          </cell>
        </row>
        <row r="688">
          <cell r="A688" t="str">
            <v>7320</v>
          </cell>
          <cell r="B688" t="str">
            <v>Сливница</v>
          </cell>
        </row>
        <row r="689">
          <cell r="A689" t="str">
            <v>7321</v>
          </cell>
          <cell r="B689" t="str">
            <v>Чавдар</v>
          </cell>
        </row>
        <row r="690">
          <cell r="A690" t="str">
            <v>7322</v>
          </cell>
          <cell r="B690" t="str">
            <v>Челопеч</v>
          </cell>
        </row>
        <row r="691">
          <cell r="A691" t="str">
            <v>7401</v>
          </cell>
          <cell r="B691" t="str">
            <v>Братя Даскалови</v>
          </cell>
        </row>
        <row r="692">
          <cell r="A692" t="str">
            <v>7402</v>
          </cell>
          <cell r="B692" t="str">
            <v>Гурково</v>
          </cell>
        </row>
        <row r="693">
          <cell r="A693" t="str">
            <v>7403</v>
          </cell>
          <cell r="B693" t="str">
            <v>Гълъбово</v>
          </cell>
        </row>
        <row r="694">
          <cell r="A694" t="str">
            <v>7404</v>
          </cell>
          <cell r="B694" t="str">
            <v>Казанлък</v>
          </cell>
        </row>
        <row r="695">
          <cell r="A695" t="str">
            <v>7405</v>
          </cell>
          <cell r="B695" t="str">
            <v>Мъглиж</v>
          </cell>
        </row>
        <row r="696">
          <cell r="A696" t="str">
            <v>7406</v>
          </cell>
          <cell r="B696" t="str">
            <v>Николаево</v>
          </cell>
        </row>
        <row r="697">
          <cell r="A697" t="str">
            <v>7407</v>
          </cell>
          <cell r="B697" t="str">
            <v>Опан</v>
          </cell>
        </row>
        <row r="698">
          <cell r="A698" t="str">
            <v>7408</v>
          </cell>
          <cell r="B698" t="str">
            <v>Павел баня</v>
          </cell>
        </row>
        <row r="699">
          <cell r="A699" t="str">
            <v>7409</v>
          </cell>
          <cell r="B699" t="str">
            <v>Раднево</v>
          </cell>
        </row>
        <row r="700">
          <cell r="A700" t="str">
            <v>7410</v>
          </cell>
          <cell r="B700" t="str">
            <v>Стара Загора</v>
          </cell>
        </row>
        <row r="701">
          <cell r="A701" t="str">
            <v>7411</v>
          </cell>
          <cell r="B701" t="str">
            <v>Чирпан</v>
          </cell>
        </row>
        <row r="702">
          <cell r="A702" t="str">
            <v>7501</v>
          </cell>
          <cell r="B702" t="str">
            <v>Антоново</v>
          </cell>
        </row>
        <row r="703">
          <cell r="A703" t="str">
            <v>7502</v>
          </cell>
          <cell r="B703" t="str">
            <v>Омуртаг</v>
          </cell>
        </row>
        <row r="704">
          <cell r="A704" t="str">
            <v>7503</v>
          </cell>
          <cell r="B704" t="str">
            <v>Опака</v>
          </cell>
        </row>
        <row r="705">
          <cell r="A705" t="str">
            <v>7504</v>
          </cell>
          <cell r="B705" t="str">
            <v>Попово</v>
          </cell>
        </row>
        <row r="706">
          <cell r="A706" t="str">
            <v>7505</v>
          </cell>
          <cell r="B706" t="str">
            <v>Търговище</v>
          </cell>
        </row>
        <row r="707">
          <cell r="A707" t="str">
            <v>7601</v>
          </cell>
          <cell r="B707" t="str">
            <v>Димитровград</v>
          </cell>
        </row>
        <row r="708">
          <cell r="A708" t="str">
            <v>7602</v>
          </cell>
          <cell r="B708" t="str">
            <v>Ивайловград</v>
          </cell>
        </row>
        <row r="709">
          <cell r="A709" t="str">
            <v>7603</v>
          </cell>
          <cell r="B709" t="str">
            <v>Любимец</v>
          </cell>
        </row>
        <row r="710">
          <cell r="A710" t="str">
            <v>7604</v>
          </cell>
          <cell r="B710" t="str">
            <v>Маджарово</v>
          </cell>
        </row>
        <row r="711">
          <cell r="A711" t="str">
            <v>7605</v>
          </cell>
          <cell r="B711" t="str">
            <v>Минерални Бани</v>
          </cell>
        </row>
        <row r="712">
          <cell r="A712" t="str">
            <v>7606</v>
          </cell>
          <cell r="B712" t="str">
            <v>Свиленград</v>
          </cell>
        </row>
        <row r="713">
          <cell r="A713" t="str">
            <v>7607</v>
          </cell>
          <cell r="B713" t="str">
            <v>Симеоновград</v>
          </cell>
        </row>
        <row r="714">
          <cell r="A714" t="str">
            <v>7608</v>
          </cell>
          <cell r="B714" t="str">
            <v>Стамболово</v>
          </cell>
        </row>
        <row r="715">
          <cell r="A715" t="str">
            <v>7609</v>
          </cell>
          <cell r="B715" t="str">
            <v>Тополовград</v>
          </cell>
        </row>
        <row r="716">
          <cell r="A716" t="str">
            <v>7610</v>
          </cell>
          <cell r="B716" t="str">
            <v>Харманли</v>
          </cell>
        </row>
        <row r="717">
          <cell r="A717" t="str">
            <v>7611</v>
          </cell>
          <cell r="B717" t="str">
            <v>Хасково</v>
          </cell>
        </row>
        <row r="718">
          <cell r="A718" t="str">
            <v>7701</v>
          </cell>
          <cell r="B718" t="str">
            <v>Велики Преслав</v>
          </cell>
        </row>
        <row r="719">
          <cell r="A719" t="str">
            <v>7702</v>
          </cell>
          <cell r="B719" t="str">
            <v>Венец</v>
          </cell>
        </row>
        <row r="720">
          <cell r="A720" t="str">
            <v>7703</v>
          </cell>
          <cell r="B720" t="str">
            <v>Върбица</v>
          </cell>
        </row>
        <row r="721">
          <cell r="A721" t="str">
            <v>7704</v>
          </cell>
          <cell r="B721" t="str">
            <v>Каолиново</v>
          </cell>
        </row>
        <row r="722">
          <cell r="A722" t="str">
            <v>7705</v>
          </cell>
          <cell r="B722" t="str">
            <v>Каспичан</v>
          </cell>
        </row>
        <row r="723">
          <cell r="A723" t="str">
            <v>7706</v>
          </cell>
          <cell r="B723" t="str">
            <v>Никола Козлево</v>
          </cell>
        </row>
        <row r="724">
          <cell r="A724" t="str">
            <v>7707</v>
          </cell>
          <cell r="B724" t="str">
            <v>Нови пазар</v>
          </cell>
        </row>
        <row r="725">
          <cell r="A725" t="str">
            <v>7708</v>
          </cell>
          <cell r="B725" t="str">
            <v>Смядово</v>
          </cell>
        </row>
        <row r="726">
          <cell r="A726" t="str">
            <v>7709</v>
          </cell>
          <cell r="B726" t="str">
            <v>Хитрино</v>
          </cell>
        </row>
        <row r="727">
          <cell r="A727" t="str">
            <v>7710</v>
          </cell>
          <cell r="B727" t="str">
            <v>Шумен</v>
          </cell>
        </row>
        <row r="728">
          <cell r="A728" t="str">
            <v>7801</v>
          </cell>
          <cell r="B728" t="str">
            <v>Болярово</v>
          </cell>
        </row>
        <row r="729">
          <cell r="A729" t="str">
            <v>7802</v>
          </cell>
          <cell r="B729" t="str">
            <v>Елхово</v>
          </cell>
        </row>
        <row r="730">
          <cell r="A730" t="str">
            <v>7803</v>
          </cell>
          <cell r="B730" t="str">
            <v>Стралджа</v>
          </cell>
        </row>
        <row r="731">
          <cell r="A731" t="str">
            <v>7804</v>
          </cell>
          <cell r="B731" t="str">
            <v>Тунджа</v>
          </cell>
        </row>
        <row r="732">
          <cell r="A732" t="str">
            <v>7805</v>
          </cell>
          <cell r="B732" t="str">
            <v>Ямбол</v>
          </cell>
        </row>
        <row r="735">
          <cell r="B735">
            <v>44957</v>
          </cell>
        </row>
        <row r="736">
          <cell r="B736">
            <v>44985</v>
          </cell>
        </row>
        <row r="737">
          <cell r="B737">
            <v>45016</v>
          </cell>
        </row>
        <row r="738">
          <cell r="B738">
            <v>45046</v>
          </cell>
        </row>
        <row r="739">
          <cell r="B739">
            <v>45077</v>
          </cell>
        </row>
        <row r="740">
          <cell r="B740">
            <v>45107</v>
          </cell>
        </row>
        <row r="741">
          <cell r="B741">
            <v>45138</v>
          </cell>
        </row>
        <row r="742">
          <cell r="B742">
            <v>45169</v>
          </cell>
        </row>
        <row r="743">
          <cell r="B743">
            <v>45199</v>
          </cell>
        </row>
        <row r="744">
          <cell r="B744">
            <v>45230</v>
          </cell>
        </row>
        <row r="745">
          <cell r="B745">
            <v>45260</v>
          </cell>
        </row>
        <row r="746">
          <cell r="B746">
            <v>45291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60" zoomScale="60" zoomScaleNormal="75" workbookViewId="0">
      <selection activeCell="O14" sqref="O14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>ОТЧЕТ ЗА КАСОВОТО ИЗПЪЛНЕНИЕ НА СМЕТКИТЕ ЗА СРЕДСТВАТА ОТ ЕВРОПЕЙСКИЯ СЪЮЗ - КСФ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КОМИСИЯ ЗА ФИНАНСОВ НАДЗОР</v>
      </c>
      <c r="C11" s="22"/>
      <c r="D11" s="22"/>
      <c r="E11" s="23" t="s">
        <v>0</v>
      </c>
      <c r="F11" s="24">
        <f>[1]OTCHET!F9</f>
        <v>45291</v>
      </c>
      <c r="G11" s="25" t="s">
        <v>1</v>
      </c>
      <c r="H11" s="26">
        <f>+[1]OTCHET!H9</f>
        <v>131060676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Комисия за финансов надзор</v>
      </c>
      <c r="C13" s="33"/>
      <c r="D13" s="33"/>
      <c r="E13" s="38" t="str">
        <f>+[1]OTCHET!E12</f>
        <v>код по ЕБК:</v>
      </c>
      <c r="F13" s="39" t="str">
        <f>+[1]OTCHET!F12</f>
        <v>4700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98</v>
      </c>
      <c r="F15" s="45" t="str">
        <f>[1]OTCHET!F15</f>
        <v>СЕС - КСФ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0</v>
      </c>
      <c r="F26" s="141">
        <f t="shared" si="1"/>
        <v>0</v>
      </c>
      <c r="G26" s="142">
        <f>[1]OTCHET!G74</f>
        <v>0</v>
      </c>
      <c r="H26" s="143">
        <f>[1]OTCHET!H74</f>
        <v>0</v>
      </c>
      <c r="I26" s="143">
        <f>[1]OTCHET!I74</f>
        <v>0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0</v>
      </c>
      <c r="F28" s="156">
        <f t="shared" si="1"/>
        <v>0</v>
      </c>
      <c r="G28" s="157">
        <f>[1]OTCHET!G77</f>
        <v>0</v>
      </c>
      <c r="H28" s="158">
        <f>[1]OTCHET!H77</f>
        <v>0</v>
      </c>
      <c r="I28" s="158">
        <f>[1]OTCHET!I77</f>
        <v>0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0</v>
      </c>
      <c r="F29" s="164">
        <f t="shared" si="1"/>
        <v>0</v>
      </c>
      <c r="G29" s="165">
        <f>+[1]OTCHET!G78+[1]OTCHET!G79</f>
        <v>0</v>
      </c>
      <c r="H29" s="166">
        <f>+[1]OTCHET!H78+[1]OTCHET!H79</f>
        <v>0</v>
      </c>
      <c r="I29" s="166">
        <f>+[1]OTCHET!I78+[1]OTCHET!I79</f>
        <v>0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[1]OTCHET!E106</f>
        <v>0</v>
      </c>
      <c r="F31" s="176">
        <f t="shared" si="1"/>
        <v>0</v>
      </c>
      <c r="G31" s="177">
        <f>[1]OTCHET!G106</f>
        <v>0</v>
      </c>
      <c r="H31" s="178">
        <f>[1]OTCHET!H106</f>
        <v>0</v>
      </c>
      <c r="I31" s="178">
        <f>[1]OTCHET!I106</f>
        <v>0</v>
      </c>
      <c r="J31" s="179">
        <f>[1]OTCHET!J106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[1]OTCHET!E110+[1]OTCHET!E119+[1]OTCHET!E135+[1]OTCHET!E136</f>
        <v>0</v>
      </c>
      <c r="F32" s="176">
        <f t="shared" si="1"/>
        <v>0</v>
      </c>
      <c r="G32" s="177">
        <f>[1]OTCHET!G110+[1]OTCHET!G119+[1]OTCHET!G135+[1]OTCHET!G136</f>
        <v>0</v>
      </c>
      <c r="H32" s="178">
        <f>[1]OTCHET!H110+[1]OTCHET!H119+[1]OTCHET!H135+[1]OTCHET!H136</f>
        <v>0</v>
      </c>
      <c r="I32" s="178">
        <f>[1]OTCHET!I110+[1]OTCHET!I119+[1]OTCHET!I135+[1]OTCHET!I136</f>
        <v>0</v>
      </c>
      <c r="J32" s="179">
        <f>[1]OTCHET!J110+[1]OTCHET!J119+[1]OTCHET!J135+[1]OTCHET!J136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[1]OTCHET!E123</f>
        <v>0</v>
      </c>
      <c r="F33" s="128">
        <f t="shared" si="1"/>
        <v>0</v>
      </c>
      <c r="G33" s="129">
        <f>[1]OTCHET!G123</f>
        <v>0</v>
      </c>
      <c r="H33" s="130">
        <f>[1]OTCHET!H123</f>
        <v>0</v>
      </c>
      <c r="I33" s="130">
        <f>[1]OTCHET!I123</f>
        <v>0</v>
      </c>
      <c r="J33" s="131">
        <f>[1]OTCHET!J123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+[1]OTCHET!E137</f>
        <v>0</v>
      </c>
      <c r="F36" s="199">
        <f t="shared" si="1"/>
        <v>0</v>
      </c>
      <c r="G36" s="200">
        <f>+[1]OTCHET!G137</f>
        <v>0</v>
      </c>
      <c r="H36" s="201">
        <f>+[1]OTCHET!H137</f>
        <v>0</v>
      </c>
      <c r="I36" s="201">
        <f>+[1]OTCHET!I137</f>
        <v>0</v>
      </c>
      <c r="J36" s="202">
        <f>+[1]OTCHET!J137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[1]OTCHET!E140+[1]OTCHET!E149+[1]OTCHET!E158</f>
        <v>0</v>
      </c>
      <c r="F37" s="207">
        <f t="shared" si="1"/>
        <v>0</v>
      </c>
      <c r="G37" s="208">
        <f>[1]OTCHET!G140+[1]OTCHET!G149+[1]OTCHET!G158</f>
        <v>0</v>
      </c>
      <c r="H37" s="209">
        <f>[1]OTCHET!H140+[1]OTCHET!H149+[1]OTCHET!H158</f>
        <v>0</v>
      </c>
      <c r="I37" s="209">
        <f>[1]OTCHET!I140+[1]OTCHET!I149+[1]OTCHET!I158</f>
        <v>0</v>
      </c>
      <c r="J37" s="210">
        <f>[1]OTCHET!J140+[1]OTCHET!J149+[1]OTCHET!J158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3583982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3583982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100276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100276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0</v>
      </c>
      <c r="F40" s="237">
        <f t="shared" si="1"/>
        <v>100000</v>
      </c>
      <c r="G40" s="238">
        <f>[1]OTCHET!G187</f>
        <v>0</v>
      </c>
      <c r="H40" s="239">
        <f>[1]OTCHET!H187</f>
        <v>0</v>
      </c>
      <c r="I40" s="239">
        <f>[1]OTCHET!I187</f>
        <v>0</v>
      </c>
      <c r="J40" s="240">
        <f>[1]OTCHET!J187</f>
        <v>100000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0</v>
      </c>
      <c r="F41" s="245">
        <f t="shared" si="1"/>
        <v>0</v>
      </c>
      <c r="G41" s="246">
        <f>[1]OTCHET!G190</f>
        <v>0</v>
      </c>
      <c r="H41" s="247">
        <f>[1]OTCHET!H190</f>
        <v>0</v>
      </c>
      <c r="I41" s="247">
        <f>[1]OTCHET!I190</f>
        <v>0</v>
      </c>
      <c r="J41" s="248">
        <f>[1]OTCHET!J190</f>
        <v>0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0</v>
      </c>
      <c r="F42" s="252">
        <f t="shared" si="1"/>
        <v>276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276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+[1]OTCHET!E205+[1]OTCHET!E223+[1]OTCHET!E271</f>
        <v>0</v>
      </c>
      <c r="F43" s="258">
        <f t="shared" si="1"/>
        <v>177459</v>
      </c>
      <c r="G43" s="259">
        <f>+[1]OTCHET!G205+[1]OTCHET!G223+[1]OTCHET!G271</f>
        <v>0</v>
      </c>
      <c r="H43" s="260">
        <f>+[1]OTCHET!H205+[1]OTCHET!H223+[1]OTCHET!H271</f>
        <v>0</v>
      </c>
      <c r="I43" s="260">
        <f>+[1]OTCHET!I205+[1]OTCHET!I223+[1]OTCHET!I271</f>
        <v>0</v>
      </c>
      <c r="J43" s="261">
        <f>+[1]OTCHET!J205+[1]OTCHET!J223+[1]OTCHET!J271</f>
        <v>177459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+[1]OTCHET!E227+[1]OTCHET!E233+[1]OTCHET!E236+[1]OTCHET!E237+[1]OTCHET!E238+[1]OTCHET!E239+[1]OTCHET!E240</f>
        <v>0</v>
      </c>
      <c r="F44" s="128">
        <f t="shared" si="1"/>
        <v>0</v>
      </c>
      <c r="G44" s="129">
        <f>+[1]OTCHET!G227+[1]OTCHET!G233+[1]OTCHET!G236+[1]OTCHET!G237+[1]OTCHET!G238+[1]OTCHET!G239+[1]OTCHET!G240</f>
        <v>0</v>
      </c>
      <c r="H44" s="130">
        <f>+[1]OTCHET!H227+[1]OTCHET!H233+[1]OTCHET!H236+[1]OTCHET!H237+[1]OTCHET!H238+[1]OTCHET!H239+[1]OTCHET!H240</f>
        <v>0</v>
      </c>
      <c r="I44" s="130">
        <f>+[1]OTCHET!I227+[1]OTCHET!I233+[1]OTCHET!I236+[1]OTCHET!I237+[1]OTCHET!I238+[1]OTCHET!I239+[1]OTCHET!I240</f>
        <v>0</v>
      </c>
      <c r="J44" s="131">
        <f>+[1]OTCHET!J227+[1]OTCHET!J233+[1]OTCHET!J236+[1]OTCHET!J237+[1]OTCHET!J238+[1]OTCHET!J239+[1]OTCHET!J240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+[1]OTCHET!E236+[1]OTCHET!E237+[1]OTCHET!E238+[1]OTCHET!E239+[1]OTCHET!E243+[1]OTCHET!E244+[1]OTCHET!E248</f>
        <v>0</v>
      </c>
      <c r="F45" s="264">
        <f t="shared" si="1"/>
        <v>0</v>
      </c>
      <c r="G45" s="265">
        <f>+[1]OTCHET!G236+[1]OTCHET!G237+[1]OTCHET!G238+[1]OTCHET!G239+[1]OTCHET!G243+[1]OTCHET!G244+[1]OTCHET!G248</f>
        <v>0</v>
      </c>
      <c r="H45" s="266">
        <f>+[1]OTCHET!H236+[1]OTCHET!H237+[1]OTCHET!H238+[1]OTCHET!H239+[1]OTCHET!H243+[1]OTCHET!H244+[1]OTCHET!H248</f>
        <v>0</v>
      </c>
      <c r="I45" s="267">
        <f>+[1]OTCHET!I236+[1]OTCHET!I237+[1]OTCHET!I238+[1]OTCHET!I239+[1]OTCHET!I243+[1]OTCHET!I244+[1]OTCHET!I248</f>
        <v>0</v>
      </c>
      <c r="J45" s="268">
        <f>+[1]OTCHET!J236+[1]OTCHET!J237+[1]OTCHET!J238+[1]OTCHET!J239+[1]OTCHET!J243+[1]OTCHET!J244+[1]OTCHET!J248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+[1]OTCHET!E255+[1]OTCHET!E256+[1]OTCHET!E257+[1]OTCHET!E258</f>
        <v>0</v>
      </c>
      <c r="F46" s="258">
        <f t="shared" si="1"/>
        <v>0</v>
      </c>
      <c r="G46" s="259">
        <f>+[1]OTCHET!G255+[1]OTCHET!G256+[1]OTCHET!G257+[1]OTCHET!G258</f>
        <v>0</v>
      </c>
      <c r="H46" s="260">
        <f>+[1]OTCHET!H255+[1]OTCHET!H256+[1]OTCHET!H257+[1]OTCHET!H258</f>
        <v>0</v>
      </c>
      <c r="I46" s="260">
        <f>+[1]OTCHET!I255+[1]OTCHET!I256+[1]OTCHET!I257+[1]OTCHET!I258</f>
        <v>0</v>
      </c>
      <c r="J46" s="261">
        <f>+[1]OTCHET!J255+[1]OTCHET!J256+[1]OTCHET!J257+[1]OTCHET!J258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+[1]OTCHET!E256</f>
        <v>0</v>
      </c>
      <c r="F47" s="264">
        <f t="shared" si="1"/>
        <v>0</v>
      </c>
      <c r="G47" s="265">
        <f>+[1]OTCHET!G256</f>
        <v>0</v>
      </c>
      <c r="H47" s="266">
        <f>+[1]OTCHET!H256</f>
        <v>0</v>
      </c>
      <c r="I47" s="267">
        <f>+[1]OTCHET!I256</f>
        <v>0</v>
      </c>
      <c r="J47" s="268">
        <f>+[1]OTCHET!J256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+[1]OTCHET!E265+[1]OTCHET!E269+[1]OTCHET!E270</f>
        <v>0</v>
      </c>
      <c r="F48" s="176">
        <f t="shared" si="1"/>
        <v>0</v>
      </c>
      <c r="G48" s="171">
        <f>+[1]OTCHET!G265+[1]OTCHET!G269+[1]OTCHET!G270</f>
        <v>0</v>
      </c>
      <c r="H48" s="172">
        <f>+[1]OTCHET!H265+[1]OTCHET!H269+[1]OTCHET!H270</f>
        <v>0</v>
      </c>
      <c r="I48" s="172">
        <f>+[1]OTCHET!I265+[1]OTCHET!I269+[1]OTCHET!I270</f>
        <v>0</v>
      </c>
      <c r="J48" s="173">
        <f>+[1]OTCHET!J265+[1]OTCHET!J269+[1]OTCHET!J270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[1]OTCHET!E275+[1]OTCHET!E276+[1]OTCHET!E284+[1]OTCHET!E287</f>
        <v>0</v>
      </c>
      <c r="F49" s="176">
        <f t="shared" si="1"/>
        <v>3306247</v>
      </c>
      <c r="G49" s="177">
        <f>[1]OTCHET!G275+[1]OTCHET!G276+[1]OTCHET!G284+[1]OTCHET!G287</f>
        <v>0</v>
      </c>
      <c r="H49" s="178">
        <f>[1]OTCHET!H275+[1]OTCHET!H276+[1]OTCHET!H284+[1]OTCHET!H287</f>
        <v>0</v>
      </c>
      <c r="I49" s="178">
        <f>[1]OTCHET!I275+[1]OTCHET!I276+[1]OTCHET!I284+[1]OTCHET!I287</f>
        <v>0</v>
      </c>
      <c r="J49" s="179">
        <f>[1]OTCHET!J275+[1]OTCHET!J276+[1]OTCHET!J284+[1]OTCHET!J287</f>
        <v>3306247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+[1]OTCHET!E288</f>
        <v>0</v>
      </c>
      <c r="F50" s="176">
        <f t="shared" si="1"/>
        <v>0</v>
      </c>
      <c r="G50" s="177">
        <f>+[1]OTCHET!G288</f>
        <v>0</v>
      </c>
      <c r="H50" s="178">
        <f>+[1]OTCHET!H288</f>
        <v>0</v>
      </c>
      <c r="I50" s="178">
        <f>+[1]OTCHET!I288</f>
        <v>0</v>
      </c>
      <c r="J50" s="179">
        <f>+[1]OTCHET!J288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+[1]OTCHET!E272</f>
        <v>0</v>
      </c>
      <c r="F51" s="128">
        <f>+G51+H51+I51+J51</f>
        <v>0</v>
      </c>
      <c r="G51" s="129">
        <f>+[1]OTCHET!G272</f>
        <v>0</v>
      </c>
      <c r="H51" s="130">
        <f>+[1]OTCHET!H272</f>
        <v>0</v>
      </c>
      <c r="I51" s="130">
        <f>+[1]OTCHET!I272</f>
        <v>0</v>
      </c>
      <c r="J51" s="131">
        <f>+[1]OTCHET!J272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+[1]OTCHET!E293</f>
        <v>0</v>
      </c>
      <c r="F52" s="128">
        <f t="shared" si="1"/>
        <v>0</v>
      </c>
      <c r="G52" s="129">
        <f>+[1]OTCHET!G293</f>
        <v>0</v>
      </c>
      <c r="H52" s="130">
        <f>+[1]OTCHET!H293</f>
        <v>0</v>
      </c>
      <c r="I52" s="130">
        <f>+[1]OTCHET!I293</f>
        <v>0</v>
      </c>
      <c r="J52" s="131">
        <f>+[1]OTCHET!J293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[1]OTCHET!E294</f>
        <v>0</v>
      </c>
      <c r="F53" s="275">
        <f t="shared" si="1"/>
        <v>0</v>
      </c>
      <c r="G53" s="276">
        <f>[1]OTCHET!G294</f>
        <v>0</v>
      </c>
      <c r="H53" s="277">
        <f>[1]OTCHET!H294</f>
        <v>0</v>
      </c>
      <c r="I53" s="277">
        <f>[1]OTCHET!I294</f>
        <v>0</v>
      </c>
      <c r="J53" s="278">
        <f>[1]OTCHET!J294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[1]OTCHET!E296</f>
        <v>0</v>
      </c>
      <c r="F54" s="283">
        <f t="shared" si="1"/>
        <v>0</v>
      </c>
      <c r="G54" s="284">
        <f>[1]OTCHET!G296</f>
        <v>0</v>
      </c>
      <c r="H54" s="285">
        <f>[1]OTCHET!H296</f>
        <v>0</v>
      </c>
      <c r="I54" s="285">
        <f>[1]OTCHET!I296</f>
        <v>0</v>
      </c>
      <c r="J54" s="286">
        <f>[1]OTCHET!J296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+[1]OTCHET!E297</f>
        <v>0</v>
      </c>
      <c r="F55" s="292">
        <f t="shared" si="1"/>
        <v>0</v>
      </c>
      <c r="G55" s="293">
        <f>+[1]OTCHET!G297</f>
        <v>0</v>
      </c>
      <c r="H55" s="294">
        <f>+[1]OTCHET!H297</f>
        <v>0</v>
      </c>
      <c r="I55" s="294">
        <f>+[1]OTCHET!I297</f>
        <v>0</v>
      </c>
      <c r="J55" s="295">
        <f>+[1]OTCHET!J297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2719746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2719746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+[1]OTCHET!E361+[1]OTCHET!E375+[1]OTCHET!E388</f>
        <v>0</v>
      </c>
      <c r="F57" s="307">
        <f t="shared" si="1"/>
        <v>0</v>
      </c>
      <c r="G57" s="308">
        <f>+[1]OTCHET!G361+[1]OTCHET!G375+[1]OTCHET!G388</f>
        <v>0</v>
      </c>
      <c r="H57" s="309">
        <f>+[1]OTCHET!H361+[1]OTCHET!H375+[1]OTCHET!H388</f>
        <v>0</v>
      </c>
      <c r="I57" s="309">
        <f>+[1]OTCHET!I361+[1]OTCHET!I375+[1]OTCHET!I388</f>
        <v>0</v>
      </c>
      <c r="J57" s="310">
        <f>+[1]OTCHET!J361+[1]OTCHET!J375+[1]OTCHET!J388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+[1]OTCHET!E383+[1]OTCHET!E391+[1]OTCHET!E396+[1]OTCHET!E399+[1]OTCHET!E402+[1]OTCHET!E405+[1]OTCHET!E406+[1]OTCHET!E409+[1]OTCHET!E422+[1]OTCHET!E423+[1]OTCHET!E424+[1]OTCHET!E425+[1]OTCHET!E426</f>
        <v>0</v>
      </c>
      <c r="F58" s="312">
        <f t="shared" si="1"/>
        <v>2719746</v>
      </c>
      <c r="G58" s="313">
        <f>+[1]OTCHET!G383+[1]OTCHET!G391+[1]OTCHET!G396+[1]OTCHET!G399+[1]OTCHET!G402+[1]OTCHET!G405+[1]OTCHET!G406+[1]OTCHET!G409+[1]OTCHET!G422+[1]OTCHET!G423+[1]OTCHET!G424+[1]OTCHET!G425+[1]OTCHET!G426</f>
        <v>0</v>
      </c>
      <c r="H58" s="314">
        <f>+[1]OTCHET!H383+[1]OTCHET!H391+[1]OTCHET!H396+[1]OTCHET!H399+[1]OTCHET!H402+[1]OTCHET!H405+[1]OTCHET!H406+[1]OTCHET!H409+[1]OTCHET!H422+[1]OTCHET!H423+[1]OTCHET!H424+[1]OTCHET!H425+[1]OTCHET!H426</f>
        <v>0</v>
      </c>
      <c r="I58" s="314">
        <f>+[1]OTCHET!I383+[1]OTCHET!I391+[1]OTCHET!I396+[1]OTCHET!I399+[1]OTCHET!I402+[1]OTCHET!I405+[1]OTCHET!I406+[1]OTCHET!I409+[1]OTCHET!I422+[1]OTCHET!I423+[1]OTCHET!I424+[1]OTCHET!I425+[1]OTCHET!I426</f>
        <v>0</v>
      </c>
      <c r="J58" s="315">
        <f>+[1]OTCHET!J383+[1]OTCHET!J391+[1]OTCHET!J396+[1]OTCHET!J399+[1]OTCHET!J402+[1]OTCHET!J405+[1]OTCHET!J406+[1]OTCHET!J409+[1]OTCHET!J422+[1]OTCHET!J423+[1]OTCHET!J424+[1]OTCHET!J425+[1]OTCHET!J426</f>
        <v>2719746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+[1]OTCHET!E422+[1]OTCHET!E423+[1]OTCHET!E424+[1]OTCHET!E425+[1]OTCHET!E426</f>
        <v>0</v>
      </c>
      <c r="F59" s="317">
        <f t="shared" si="1"/>
        <v>988596</v>
      </c>
      <c r="G59" s="318">
        <f>+[1]OTCHET!G422+[1]OTCHET!G423+[1]OTCHET!G424+[1]OTCHET!G425+[1]OTCHET!G426</f>
        <v>0</v>
      </c>
      <c r="H59" s="319">
        <f>+[1]OTCHET!H422+[1]OTCHET!H423+[1]OTCHET!H424+[1]OTCHET!H425+[1]OTCHET!H426</f>
        <v>0</v>
      </c>
      <c r="I59" s="319">
        <f>+[1]OTCHET!I422+[1]OTCHET!I423+[1]OTCHET!I424+[1]OTCHET!I425+[1]OTCHET!I426</f>
        <v>0</v>
      </c>
      <c r="J59" s="320">
        <f>+[1]OTCHET!J422+[1]OTCHET!J423+[1]OTCHET!J424+[1]OTCHET!J425+[1]OTCHET!J426</f>
        <v>988596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[1]OTCHET!E405</f>
        <v>0</v>
      </c>
      <c r="F60" s="324">
        <f t="shared" si="1"/>
        <v>0</v>
      </c>
      <c r="G60" s="325">
        <f>[1]OTCHET!G405</f>
        <v>0</v>
      </c>
      <c r="H60" s="326">
        <f>[1]OTCHET!H405</f>
        <v>0</v>
      </c>
      <c r="I60" s="326">
        <f>[1]OTCHET!I405</f>
        <v>0</v>
      </c>
      <c r="J60" s="327">
        <f>[1]OTCHET!J405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[1]OTCHET!E412</f>
        <v>0</v>
      </c>
      <c r="F62" s="207">
        <f t="shared" si="1"/>
        <v>0</v>
      </c>
      <c r="G62" s="208">
        <f>[1]OTCHET!G412</f>
        <v>0</v>
      </c>
      <c r="H62" s="209">
        <f>[1]OTCHET!H412</f>
        <v>0</v>
      </c>
      <c r="I62" s="209">
        <f>[1]OTCHET!I412</f>
        <v>0</v>
      </c>
      <c r="J62" s="210">
        <f>[1]OTCHET!J412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+[1]OTCHET!E249</f>
        <v>0</v>
      </c>
      <c r="F63" s="336">
        <f t="shared" si="1"/>
        <v>0</v>
      </c>
      <c r="G63" s="337">
        <f>+[1]OTCHET!G249</f>
        <v>0</v>
      </c>
      <c r="H63" s="338">
        <f>+[1]OTCHET!H249</f>
        <v>0</v>
      </c>
      <c r="I63" s="338">
        <f>+[1]OTCHET!I249</f>
        <v>0</v>
      </c>
      <c r="J63" s="339">
        <f>+[1]OTCHET!J249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-864236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-864236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864236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864236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+[1]OTCHET!E482+[1]OTCHET!E483+[1]OTCHET!E486+[1]OTCHET!E487+[1]OTCHET!E490+[1]OTCHET!E491+[1]OTCHET!E495</f>
        <v>0</v>
      </c>
      <c r="F69" s="375">
        <f t="shared" si="1"/>
        <v>0</v>
      </c>
      <c r="G69" s="376">
        <f>+[1]OTCHET!G482+[1]OTCHET!G483+[1]OTCHET!G486+[1]OTCHET!G487+[1]OTCHET!G490+[1]OTCHET!G491+[1]OTCHET!G495</f>
        <v>0</v>
      </c>
      <c r="H69" s="377">
        <f>+[1]OTCHET!H482+[1]OTCHET!H483+[1]OTCHET!H486+[1]OTCHET!H487+[1]OTCHET!H490+[1]OTCHET!H491+[1]OTCHET!H495</f>
        <v>0</v>
      </c>
      <c r="I69" s="377">
        <f>+[1]OTCHET!I482+[1]OTCHET!I483+[1]OTCHET!I486+[1]OTCHET!I487+[1]OTCHET!I490+[1]OTCHET!I491+[1]OTCHET!I495</f>
        <v>0</v>
      </c>
      <c r="J69" s="378">
        <f>+[1]OTCHET!J482+[1]OTCHET!J483+[1]OTCHET!J486+[1]OTCHET!J487+[1]OTCHET!J490+[1]OTCHET!J491+[1]OTCHET!J495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+[1]OTCHET!E484+[1]OTCHET!E485+[1]OTCHET!E488+[1]OTCHET!E489+[1]OTCHET!E492+[1]OTCHET!E493+[1]OTCHET!E494+[1]OTCHET!E496</f>
        <v>0</v>
      </c>
      <c r="F70" s="383">
        <f t="shared" si="1"/>
        <v>0</v>
      </c>
      <c r="G70" s="384">
        <f>+[1]OTCHET!G484+[1]OTCHET!G485+[1]OTCHET!G488+[1]OTCHET!G489+[1]OTCHET!G492+[1]OTCHET!G493+[1]OTCHET!G494+[1]OTCHET!G496</f>
        <v>0</v>
      </c>
      <c r="H70" s="385">
        <f>+[1]OTCHET!H484+[1]OTCHET!H485+[1]OTCHET!H488+[1]OTCHET!H489+[1]OTCHET!H492+[1]OTCHET!H493+[1]OTCHET!H494+[1]OTCHET!H496</f>
        <v>0</v>
      </c>
      <c r="I70" s="385">
        <f>+[1]OTCHET!I484+[1]OTCHET!I485+[1]OTCHET!I488+[1]OTCHET!I489+[1]OTCHET!I492+[1]OTCHET!I493+[1]OTCHET!I494+[1]OTCHET!I496</f>
        <v>0</v>
      </c>
      <c r="J70" s="386">
        <f>+[1]OTCHET!J484+[1]OTCHET!J485+[1]OTCHET!J488+[1]OTCHET!J489+[1]OTCHET!J492+[1]OTCHET!J493+[1]OTCHET!J494+[1]OTCHET!J496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+[1]OTCHET!E497</f>
        <v>0</v>
      </c>
      <c r="F71" s="383">
        <f t="shared" si="1"/>
        <v>0</v>
      </c>
      <c r="G71" s="384">
        <f>+[1]OTCHET!G497</f>
        <v>0</v>
      </c>
      <c r="H71" s="385">
        <f>+[1]OTCHET!H497</f>
        <v>0</v>
      </c>
      <c r="I71" s="385">
        <f>+[1]OTCHET!I497</f>
        <v>0</v>
      </c>
      <c r="J71" s="386">
        <f>+[1]OTCHET!J497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+[1]OTCHET!E502</f>
        <v>0</v>
      </c>
      <c r="F72" s="383">
        <f t="shared" si="1"/>
        <v>0</v>
      </c>
      <c r="G72" s="384">
        <f>+[1]OTCHET!G502</f>
        <v>0</v>
      </c>
      <c r="H72" s="385">
        <f>+[1]OTCHET!H502</f>
        <v>0</v>
      </c>
      <c r="I72" s="385">
        <f>+[1]OTCHET!I502</f>
        <v>0</v>
      </c>
      <c r="J72" s="386">
        <f>+[1]OTCHET!J502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+[1]OTCHET!E542</f>
        <v>0</v>
      </c>
      <c r="F73" s="383">
        <f t="shared" si="1"/>
        <v>0</v>
      </c>
      <c r="G73" s="384">
        <f>+[1]OTCHET!G542</f>
        <v>0</v>
      </c>
      <c r="H73" s="385">
        <f>+[1]OTCHET!H542</f>
        <v>0</v>
      </c>
      <c r="I73" s="385">
        <f>+[1]OTCHET!I542</f>
        <v>0</v>
      </c>
      <c r="J73" s="386">
        <f>+[1]OTCHET!J542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+[1]OTCHET!E581+[1]OTCHET!E582</f>
        <v>0</v>
      </c>
      <c r="F74" s="383">
        <f t="shared" si="1"/>
        <v>0</v>
      </c>
      <c r="G74" s="384">
        <f>+[1]OTCHET!G581+[1]OTCHET!G582</f>
        <v>0</v>
      </c>
      <c r="H74" s="385">
        <f>+[1]OTCHET!H581+[1]OTCHET!H582</f>
        <v>0</v>
      </c>
      <c r="I74" s="385">
        <f>+[1]OTCHET!I581+[1]OTCHET!I582</f>
        <v>0</v>
      </c>
      <c r="J74" s="386">
        <f>+[1]OTCHET!J581+[1]OTCHET!J582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+[1]OTCHET!E583+[1]OTCHET!E584+[1]OTCHET!E585</f>
        <v>0</v>
      </c>
      <c r="F75" s="390">
        <f t="shared" si="1"/>
        <v>0</v>
      </c>
      <c r="G75" s="391">
        <f>+[1]OTCHET!G583+[1]OTCHET!G584+[1]OTCHET!G585</f>
        <v>0</v>
      </c>
      <c r="H75" s="392">
        <f>+[1]OTCHET!H583+[1]OTCHET!H584+[1]OTCHET!H585</f>
        <v>0</v>
      </c>
      <c r="I75" s="392">
        <f>+[1]OTCHET!I583+[1]OTCHET!I584+[1]OTCHET!I585</f>
        <v>0</v>
      </c>
      <c r="J75" s="393">
        <f>+[1]OTCHET!J583+[1]OTCHET!J584+[1]OTCHET!J585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[1]OTCHET!E461</f>
        <v>0</v>
      </c>
      <c r="F76" s="307">
        <f t="shared" si="1"/>
        <v>0</v>
      </c>
      <c r="G76" s="308">
        <f>[1]OTCHET!G461</f>
        <v>0</v>
      </c>
      <c r="H76" s="309">
        <f>[1]OTCHET!H461</f>
        <v>0</v>
      </c>
      <c r="I76" s="309">
        <f>[1]OTCHET!I461</f>
        <v>0</v>
      </c>
      <c r="J76" s="310">
        <f>[1]OTCHET!J461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+[1]OTCHET!E466+[1]OTCHET!E469</f>
        <v>0</v>
      </c>
      <c r="F78" s="375">
        <f t="shared" si="1"/>
        <v>0</v>
      </c>
      <c r="G78" s="376">
        <f>+[1]OTCHET!G466+[1]OTCHET!G469</f>
        <v>0</v>
      </c>
      <c r="H78" s="377">
        <f>+[1]OTCHET!H466+[1]OTCHET!H469</f>
        <v>0</v>
      </c>
      <c r="I78" s="377">
        <f>+[1]OTCHET!I466+[1]OTCHET!I469</f>
        <v>0</v>
      </c>
      <c r="J78" s="378">
        <f>+[1]OTCHET!J466+[1]OTCHET!J469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+[1]OTCHET!E467+[1]OTCHET!E470</f>
        <v>0</v>
      </c>
      <c r="F79" s="383">
        <f t="shared" si="1"/>
        <v>0</v>
      </c>
      <c r="G79" s="384">
        <f>+[1]OTCHET!G467+[1]OTCHET!G470</f>
        <v>0</v>
      </c>
      <c r="H79" s="385">
        <f>+[1]OTCHET!H467+[1]OTCHET!H470</f>
        <v>0</v>
      </c>
      <c r="I79" s="385">
        <f>+[1]OTCHET!I467+[1]OTCHET!I470</f>
        <v>0</v>
      </c>
      <c r="J79" s="386">
        <f>+[1]OTCHET!J467+[1]OTCHET!J470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[1]OTCHET!E471</f>
        <v>0</v>
      </c>
      <c r="F80" s="383">
        <f t="shared" si="1"/>
        <v>0</v>
      </c>
      <c r="G80" s="384">
        <f>[1]OTCHET!G471</f>
        <v>0</v>
      </c>
      <c r="H80" s="385">
        <f>[1]OTCHET!H471</f>
        <v>0</v>
      </c>
      <c r="I80" s="385">
        <f>[1]OTCHET!I471</f>
        <v>0</v>
      </c>
      <c r="J80" s="386">
        <f>[1]OTCHET!J471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+[1]OTCHET!E479</f>
        <v>0</v>
      </c>
      <c r="F82" s="383">
        <f t="shared" si="1"/>
        <v>0</v>
      </c>
      <c r="G82" s="384">
        <f>+[1]OTCHET!G479</f>
        <v>0</v>
      </c>
      <c r="H82" s="385">
        <f>+[1]OTCHET!H479</f>
        <v>0</v>
      </c>
      <c r="I82" s="385">
        <f>+[1]OTCHET!I479</f>
        <v>0</v>
      </c>
      <c r="J82" s="386">
        <f>+[1]OTCHET!J479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+[1]OTCHET!E480</f>
        <v>0</v>
      </c>
      <c r="F83" s="390">
        <f t="shared" si="1"/>
        <v>0</v>
      </c>
      <c r="G83" s="391">
        <f>+[1]OTCHET!G480</f>
        <v>0</v>
      </c>
      <c r="H83" s="392">
        <f>+[1]OTCHET!H480</f>
        <v>0</v>
      </c>
      <c r="I83" s="392">
        <f>+[1]OTCHET!I480</f>
        <v>0</v>
      </c>
      <c r="J83" s="393">
        <f>+[1]OTCHET!J480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[1]OTCHET!E535</f>
        <v>0</v>
      </c>
      <c r="F84" s="307">
        <f t="shared" si="1"/>
        <v>0</v>
      </c>
      <c r="G84" s="308">
        <f>[1]OTCHET!G535</f>
        <v>0</v>
      </c>
      <c r="H84" s="309">
        <f>[1]OTCHET!H535</f>
        <v>0</v>
      </c>
      <c r="I84" s="309">
        <f>[1]OTCHET!I535</f>
        <v>0</v>
      </c>
      <c r="J84" s="310">
        <f>[1]OTCHET!J535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[1]OTCHET!E536</f>
        <v>0</v>
      </c>
      <c r="F85" s="312">
        <f t="shared" si="1"/>
        <v>0</v>
      </c>
      <c r="G85" s="313">
        <f>[1]OTCHET!G536</f>
        <v>0</v>
      </c>
      <c r="H85" s="314">
        <f>[1]OTCHET!H536</f>
        <v>0</v>
      </c>
      <c r="I85" s="314">
        <f>[1]OTCHET!I536</f>
        <v>0</v>
      </c>
      <c r="J85" s="315">
        <f>[1]OTCHET!J536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864236</v>
      </c>
      <c r="G86" s="318">
        <f t="shared" ref="G86:M86" si="11">+G87+G88</f>
        <v>0</v>
      </c>
      <c r="H86" s="319">
        <f>+H87+H88</f>
        <v>0</v>
      </c>
      <c r="I86" s="319">
        <f>+I87+I88</f>
        <v>0</v>
      </c>
      <c r="J86" s="320">
        <f>+J87+J88</f>
        <v>864236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+[1]OTCHET!E503+[1]OTCHET!E512+[1]OTCHET!E516+[1]OTCHET!E543</f>
        <v>0</v>
      </c>
      <c r="F87" s="375">
        <f t="shared" si="1"/>
        <v>0</v>
      </c>
      <c r="G87" s="376">
        <f>+[1]OTCHET!G503+[1]OTCHET!G512+[1]OTCHET!G516+[1]OTCHET!G543</f>
        <v>0</v>
      </c>
      <c r="H87" s="377">
        <f>+[1]OTCHET!H503+[1]OTCHET!H512+[1]OTCHET!H516+[1]OTCHET!H543</f>
        <v>0</v>
      </c>
      <c r="I87" s="377">
        <f>+[1]OTCHET!I503+[1]OTCHET!I512+[1]OTCHET!I516+[1]OTCHET!I543</f>
        <v>0</v>
      </c>
      <c r="J87" s="378">
        <f>+[1]OTCHET!J503+[1]OTCHET!J512+[1]OTCHET!J516+[1]OTCHET!J543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+[1]OTCHET!E521+[1]OTCHET!E524+[1]OTCHET!E544</f>
        <v>0</v>
      </c>
      <c r="F88" s="390">
        <f t="shared" si="1"/>
        <v>864236</v>
      </c>
      <c r="G88" s="391">
        <f>+[1]OTCHET!G521+[1]OTCHET!G524+[1]OTCHET!G544</f>
        <v>0</v>
      </c>
      <c r="H88" s="392">
        <f>+[1]OTCHET!H521+[1]OTCHET!H524+[1]OTCHET!H544</f>
        <v>0</v>
      </c>
      <c r="I88" s="392">
        <f>+[1]OTCHET!I521+[1]OTCHET!I524+[1]OTCHET!I544</f>
        <v>0</v>
      </c>
      <c r="J88" s="393">
        <f>+[1]OTCHET!J521+[1]OTCHET!J524+[1]OTCHET!J544</f>
        <v>864236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[1]OTCHET!E531</f>
        <v>0</v>
      </c>
      <c r="F89" s="307">
        <f t="shared" ref="F89:F96" si="12">+G89+H89+I89+J89</f>
        <v>0</v>
      </c>
      <c r="G89" s="308">
        <f>[1]OTCHET!G531</f>
        <v>0</v>
      </c>
      <c r="H89" s="309">
        <f>[1]OTCHET!H531</f>
        <v>0</v>
      </c>
      <c r="I89" s="309">
        <f>[1]OTCHET!I531</f>
        <v>0</v>
      </c>
      <c r="J89" s="310">
        <f>[1]OTCHET!J531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+[1]OTCHET!E567+[1]OTCHET!E568+[1]OTCHET!E569+[1]OTCHET!E570+[1]OTCHET!E571+[1]OTCHET!E572</f>
        <v>0</v>
      </c>
      <c r="F90" s="312">
        <f t="shared" si="12"/>
        <v>0</v>
      </c>
      <c r="G90" s="313">
        <f>+[1]OTCHET!G567+[1]OTCHET!G568+[1]OTCHET!G569+[1]OTCHET!G570+[1]OTCHET!G571+[1]OTCHET!G572</f>
        <v>0</v>
      </c>
      <c r="H90" s="314">
        <f>+[1]OTCHET!H567+[1]OTCHET!H568+[1]OTCHET!H569+[1]OTCHET!H570+[1]OTCHET!H571+[1]OTCHET!H572</f>
        <v>0</v>
      </c>
      <c r="I90" s="314">
        <f>+[1]OTCHET!I567+[1]OTCHET!I568+[1]OTCHET!I569+[1]OTCHET!I570+[1]OTCHET!I571+[1]OTCHET!I572</f>
        <v>0</v>
      </c>
      <c r="J90" s="315">
        <f>+[1]OTCHET!J567+[1]OTCHET!J568+[1]OTCHET!J569+[1]OTCHET!J570+[1]OTCHET!J571+[1]OTCHET!J572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+[1]OTCHET!E573+[1]OTCHET!E574+[1]OTCHET!E575+[1]OTCHET!E576+[1]OTCHET!E577+[1]OTCHET!E578+[1]OTCHET!E579</f>
        <v>0</v>
      </c>
      <c r="F91" s="176">
        <f t="shared" si="12"/>
        <v>0</v>
      </c>
      <c r="G91" s="177">
        <f>+[1]OTCHET!G573+[1]OTCHET!G574+[1]OTCHET!G575+[1]OTCHET!G576+[1]OTCHET!G577+[1]OTCHET!G578+[1]OTCHET!G579</f>
        <v>0</v>
      </c>
      <c r="H91" s="178">
        <f>+[1]OTCHET!H573+[1]OTCHET!H574+[1]OTCHET!H575+[1]OTCHET!H576+[1]OTCHET!H577+[1]OTCHET!H578+[1]OTCHET!H579</f>
        <v>0</v>
      </c>
      <c r="I91" s="178">
        <f>+[1]OTCHET!I573+[1]OTCHET!I574+[1]OTCHET!I575+[1]OTCHET!I576+[1]OTCHET!I577+[1]OTCHET!I578+[1]OTCHET!I579</f>
        <v>0</v>
      </c>
      <c r="J91" s="179">
        <f>+[1]OTCHET!J573+[1]OTCHET!J574+[1]OTCHET!J575+[1]OTCHET!J576+[1]OTCHET!J577+[1]OTCHET!J578+[1]OTCHET!J579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+[1]OTCHET!E580</f>
        <v>0</v>
      </c>
      <c r="F92" s="176">
        <f t="shared" si="12"/>
        <v>0</v>
      </c>
      <c r="G92" s="177">
        <f>+[1]OTCHET!G580</f>
        <v>0</v>
      </c>
      <c r="H92" s="178">
        <f>+[1]OTCHET!H580</f>
        <v>0</v>
      </c>
      <c r="I92" s="178">
        <f>+[1]OTCHET!I580</f>
        <v>0</v>
      </c>
      <c r="J92" s="179">
        <f>+[1]OTCHET!J580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+[1]OTCHET!E587+[1]OTCHET!E588</f>
        <v>0</v>
      </c>
      <c r="F93" s="176">
        <f t="shared" si="12"/>
        <v>0</v>
      </c>
      <c r="G93" s="177">
        <f>+[1]OTCHET!G587+[1]OTCHET!G588</f>
        <v>0</v>
      </c>
      <c r="H93" s="178">
        <f>+[1]OTCHET!H587+[1]OTCHET!H588</f>
        <v>0</v>
      </c>
      <c r="I93" s="178">
        <f>+[1]OTCHET!I587+[1]OTCHET!I588</f>
        <v>0</v>
      </c>
      <c r="J93" s="179">
        <f>+[1]OTCHET!J587+[1]OTCHET!J588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+[1]OTCHET!E589+[1]OTCHET!E590</f>
        <v>0</v>
      </c>
      <c r="F94" s="176">
        <f t="shared" si="12"/>
        <v>0</v>
      </c>
      <c r="G94" s="177">
        <f>+[1]OTCHET!G589+[1]OTCHET!G590</f>
        <v>0</v>
      </c>
      <c r="H94" s="178">
        <f>+[1]OTCHET!H589+[1]OTCHET!H590</f>
        <v>0</v>
      </c>
      <c r="I94" s="178">
        <f>+[1]OTCHET!I589+[1]OTCHET!I590</f>
        <v>0</v>
      </c>
      <c r="J94" s="179">
        <f>+[1]OTCHET!J589+[1]OTCHET!J590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[1]OTCHET!E591</f>
        <v>0</v>
      </c>
      <c r="F95" s="128">
        <f t="shared" si="12"/>
        <v>0</v>
      </c>
      <c r="G95" s="129">
        <f>[1]OTCHET!G591</f>
        <v>0</v>
      </c>
      <c r="H95" s="130">
        <f>[1]OTCHET!H591</f>
        <v>0</v>
      </c>
      <c r="I95" s="130">
        <f>[1]OTCHET!I591</f>
        <v>0</v>
      </c>
      <c r="J95" s="131">
        <f>[1]OTCHET!J591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+[1]OTCHET!E594</f>
        <v>0</v>
      </c>
      <c r="F96" s="404">
        <f t="shared" si="12"/>
        <v>0</v>
      </c>
      <c r="G96" s="405">
        <f>+[1]OTCHET!G594</f>
        <v>0</v>
      </c>
      <c r="H96" s="406">
        <f>+[1]OTCHET!H594</f>
        <v>0</v>
      </c>
      <c r="I96" s="406">
        <f>+[1]OTCHET!I594</f>
        <v>0</v>
      </c>
      <c r="J96" s="407">
        <f>+[1]OTCHET!J594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+[1]OTCHET!H605</f>
        <v>0</v>
      </c>
      <c r="C107" s="429"/>
      <c r="D107" s="429"/>
      <c r="E107" s="434"/>
      <c r="F107" s="19"/>
      <c r="G107" s="435">
        <f>+[1]OTCHET!E605</f>
        <v>2</v>
      </c>
      <c r="H107" s="435">
        <f>+[1]OTCHET!F605</f>
        <v>9404695</v>
      </c>
      <c r="I107" s="436"/>
      <c r="J107" s="437">
        <f>+[1]OTCHET!B605</f>
        <v>45300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>
        <f>+[1]OTCHET!D603</f>
        <v>0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>
        <f>+[1]OTCHET!G600</f>
        <v>0</v>
      </c>
      <c r="F114" s="448"/>
      <c r="G114" s="453"/>
      <c r="H114" s="3"/>
      <c r="I114" s="448">
        <f>+[1]OTCHET!G603</f>
        <v>0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2024-01-11T13:16:05Z</dcterms:created>
  <dcterms:modified xsi:type="dcterms:W3CDTF">2024-01-11T13:16:38Z</dcterms:modified>
</cp:coreProperties>
</file>