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3\"/>
    </mc:Choice>
  </mc:AlternateContent>
  <bookViews>
    <workbookView xWindow="0" yWindow="0" windowWidth="21600" windowHeight="9630" tabRatio="602"/>
  </bookViews>
  <sheets>
    <sheet name="ППФ - III-то тримесечие 2023 г." sheetId="6" r:id="rId1"/>
    <sheet name="ППФ - Деветмесечие 2023 г." sheetId="10" r:id="rId2"/>
  </sheets>
  <definedNames>
    <definedName name="_xlnm.Print_Area" localSheetId="0">'ППФ - III-то тримесечие 2023 г.'!$A$1:$AA$44</definedName>
    <definedName name="_xlnm.Print_Area" localSheetId="1">'ППФ - Деветмесечие 2023 г.'!$A$1:$AA$44</definedName>
  </definedNames>
  <calcPr calcId="162913"/>
</workbook>
</file>

<file path=xl/calcChain.xml><?xml version="1.0" encoding="utf-8"?>
<calcChain xmlns="http://schemas.openxmlformats.org/spreadsheetml/2006/main">
  <c r="X16" i="10" l="1"/>
  <c r="W16" i="10"/>
  <c r="X15" i="10"/>
  <c r="W15" i="10"/>
  <c r="X14" i="10"/>
  <c r="W14" i="10"/>
  <c r="X13" i="10"/>
  <c r="W13" i="10"/>
  <c r="X12" i="10"/>
  <c r="W12" i="10"/>
  <c r="X11" i="10"/>
  <c r="W11" i="10"/>
  <c r="X10" i="10"/>
  <c r="W10" i="10"/>
  <c r="X9" i="10"/>
  <c r="W9" i="10"/>
  <c r="X8" i="10"/>
  <c r="W8" i="10"/>
  <c r="X7" i="10"/>
  <c r="W7" i="10"/>
  <c r="C17" i="10" l="1"/>
  <c r="Y7" i="10" s="1"/>
  <c r="D17" i="10"/>
  <c r="Z7" i="10" s="1"/>
  <c r="E17" i="10"/>
  <c r="Y8" i="10" s="1"/>
  <c r="F17" i="10"/>
  <c r="Z8" i="10" s="1"/>
  <c r="G17" i="10"/>
  <c r="Y9" i="10" s="1"/>
  <c r="H17" i="10"/>
  <c r="Z9" i="10" s="1"/>
  <c r="I17" i="10"/>
  <c r="Y10" i="10" s="1"/>
  <c r="J17" i="10"/>
  <c r="Z10" i="10" s="1"/>
  <c r="K17" i="10"/>
  <c r="Y11" i="10" s="1"/>
  <c r="L17" i="10"/>
  <c r="Z11" i="10" s="1"/>
  <c r="M17" i="10"/>
  <c r="Y12" i="10" s="1"/>
  <c r="N17" i="10"/>
  <c r="Z12" i="10" s="1"/>
  <c r="O17" i="10"/>
  <c r="Y13" i="10" s="1"/>
  <c r="P17" i="10"/>
  <c r="Z13" i="10" s="1"/>
  <c r="Q17" i="10"/>
  <c r="Y14" i="10" s="1"/>
  <c r="R17" i="10"/>
  <c r="Z14" i="10" s="1"/>
  <c r="S17" i="10"/>
  <c r="Y15" i="10" s="1"/>
  <c r="T17" i="10"/>
  <c r="Z15" i="10" s="1"/>
  <c r="U17" i="10"/>
  <c r="Y16" i="10" s="1"/>
  <c r="V17" i="10"/>
  <c r="Z16" i="10" s="1"/>
  <c r="W17" i="10"/>
  <c r="X17" i="10" l="1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Y16" i="6" l="1"/>
  <c r="Z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<sst xmlns="http://schemas.openxmlformats.org/spreadsheetml/2006/main" count="105" uniqueCount="23">
  <si>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</si>
  <si>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</si>
  <si>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</si>
  <si>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</si>
  <si>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</si>
  <si>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</si>
  <si>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</si>
  <si>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>УПФ "Пенсионноосигурителен институт"</t>
  </si>
  <si>
    <t>и за размера на прехвърлените средства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</si>
  <si>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</si>
  <si>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</si>
  <si>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</si>
  <si>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</si>
  <si>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</si>
  <si>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</si>
  <si>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</si>
  <si>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</si>
  <si>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 xml:space="preserve">ППФ "ПОИ" </t>
  </si>
  <si>
    <t>ППФ "ДаллБогг: Живот и Здраве"</t>
  </si>
  <si>
    <t>ППФ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</si>
  <si>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01.07.2023 г. - 30.09.2023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</si>
  <si>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 01.01.2023 г. - 30.09.2023 г. </t>
    </r>
  </si>
  <si>
    <t>и за размера на прехвърлените средства на 15.11.2023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</si>
</sst>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2" fillId="0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1" fillId="2" borderId="1" xfId="1" applyNumberFormat="1" applyFont="1" applyFill="1" applyBorder="1" applyAlignment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0" xfId="0" applyFont="1" applyFill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2023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г.'!$X$15</c:f>
              <c:numCache>
                <c:formatCode>#,##0</c:formatCode>
                <c:ptCount val="1"/>
                <c:pt idx="0">
                  <c:v>659290.33000000007</c:v>
                </c:pt>
              </c:numCache>
            </c:numRef>
          </c:cat>
          <c:val>
            <c:numRef>
              <c:f>'ППФ - III-то тримесечие 2023 г.'!$Z$7</c:f>
              <c:numCache>
                <c:formatCode>#,##0</c:formatCode>
                <c:ptCount val="1"/>
                <c:pt idx="0">
                  <c:v>1491280.0599999987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III-то тримесечие 2023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г.'!$X$15</c:f>
              <c:numCache>
                <c:formatCode>#,##0</c:formatCode>
                <c:ptCount val="1"/>
                <c:pt idx="0">
                  <c:v>659290.33000000007</c:v>
                </c:pt>
              </c:numCache>
            </c:numRef>
          </c:cat>
          <c:val>
            <c:numRef>
              <c:f>'ППФ - III-то тримесечие 2023 г.'!$Z$8</c:f>
              <c:numCache>
                <c:formatCode>#,##0</c:formatCode>
                <c:ptCount val="1"/>
                <c:pt idx="0">
                  <c:v>-1549983.62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III-то тримесечие 2023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III-то тримесечие 2023 г.'!$X$15</c:f>
              <c:numCache>
                <c:formatCode>#,##0</c:formatCode>
                <c:ptCount val="1"/>
                <c:pt idx="0">
                  <c:v>659290.33000000007</c:v>
                </c:pt>
              </c:numCache>
            </c:numRef>
          </c:cat>
          <c:val>
            <c:numRef>
              <c:f>'ППФ - III-то тримесечие 2023 г.'!$Z$9</c:f>
              <c:numCache>
                <c:formatCode>#,##0</c:formatCode>
                <c:ptCount val="1"/>
                <c:pt idx="0">
                  <c:v>1029153.6599999992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III-то тримесечие 2023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г.'!$X$15</c:f>
              <c:numCache>
                <c:formatCode>#,##0</c:formatCode>
                <c:ptCount val="1"/>
                <c:pt idx="0">
                  <c:v>659290.33000000007</c:v>
                </c:pt>
              </c:numCache>
            </c:numRef>
          </c:cat>
          <c:val>
            <c:numRef>
              <c:f>'ППФ - III-то тримесечие 2023 г.'!$Z$10</c:f>
              <c:numCache>
                <c:formatCode>#,##0</c:formatCode>
                <c:ptCount val="1"/>
                <c:pt idx="0">
                  <c:v>1174822.4699999997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III-то тримесечие 2023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г.'!$X$15</c:f>
              <c:numCache>
                <c:formatCode>#,##0</c:formatCode>
                <c:ptCount val="1"/>
                <c:pt idx="0">
                  <c:v>659290.33000000007</c:v>
                </c:pt>
              </c:numCache>
            </c:numRef>
          </c:cat>
          <c:val>
            <c:numRef>
              <c:f>'ППФ - III-то тримесечие 2023 г.'!$Z$11</c:f>
              <c:numCache>
                <c:formatCode>#,##0</c:formatCode>
                <c:ptCount val="1"/>
                <c:pt idx="0">
                  <c:v>542177.49999999977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III-то тримесечие 2023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г.'!$X$15</c:f>
              <c:numCache>
                <c:formatCode>#,##0</c:formatCode>
                <c:ptCount val="1"/>
                <c:pt idx="0">
                  <c:v>659290.33000000007</c:v>
                </c:pt>
              </c:numCache>
            </c:numRef>
          </c:cat>
          <c:val>
            <c:numRef>
              <c:f>'ППФ - III-то тримесечие 2023 г.'!$Z$12</c:f>
              <c:numCache>
                <c:formatCode>#,##0</c:formatCode>
                <c:ptCount val="1"/>
                <c:pt idx="0">
                  <c:v>-492656.65000000014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III-то тримесечие 2023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г.'!$X$15</c:f>
              <c:numCache>
                <c:formatCode>#,##0</c:formatCode>
                <c:ptCount val="1"/>
                <c:pt idx="0">
                  <c:v>659290.33000000007</c:v>
                </c:pt>
              </c:numCache>
            </c:numRef>
          </c:cat>
          <c:val>
            <c:numRef>
              <c:f>'ППФ - III-то тримесечие 2023 г.'!$Z$13</c:f>
              <c:numCache>
                <c:formatCode>#,##0</c:formatCode>
                <c:ptCount val="1"/>
                <c:pt idx="0">
                  <c:v>-1163513.4400000002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III-то тримесечие 2023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г.'!$X$15</c:f>
              <c:numCache>
                <c:formatCode>#,##0</c:formatCode>
                <c:ptCount val="1"/>
                <c:pt idx="0">
                  <c:v>659290.33000000007</c:v>
                </c:pt>
              </c:numCache>
            </c:numRef>
          </c:cat>
          <c:val>
            <c:numRef>
              <c:f>'ППФ - III-то тримесечие 2023 г.'!$Z$14</c:f>
              <c:numCache>
                <c:formatCode>#,##0</c:formatCode>
                <c:ptCount val="1"/>
                <c:pt idx="0">
                  <c:v>-1136530.6900000002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III-то тримесечие 2023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г.'!$X$15</c:f>
              <c:numCache>
                <c:formatCode>#,##0</c:formatCode>
                <c:ptCount val="1"/>
                <c:pt idx="0">
                  <c:v>659290.33000000007</c:v>
                </c:pt>
              </c:numCache>
            </c:numRef>
          </c:cat>
          <c:val>
            <c:numRef>
              <c:f>'ППФ - III-то тримесечие 2023 г.'!$Z$15</c:f>
              <c:numCache>
                <c:formatCode>#,##0</c:formatCode>
                <c:ptCount val="1"/>
                <c:pt idx="0">
                  <c:v>-370944.1100000001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III-то тримесечие 2023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III-то тримесечие 2023 г.'!$X$15</c:f>
              <c:numCache>
                <c:formatCode>#,##0</c:formatCode>
                <c:ptCount val="1"/>
                <c:pt idx="0">
                  <c:v>659290.33000000007</c:v>
                </c:pt>
              </c:numCache>
            </c:numRef>
          </c:cat>
          <c:val>
            <c:numRef>
              <c:f>'ППФ - III-то тримесечие 2023 г.'!$Z$16</c:f>
              <c:numCache>
                <c:formatCode>#,##0</c:formatCode>
                <c:ptCount val="1"/>
                <c:pt idx="0">
                  <c:v>476194.82000000007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2023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г.'!$Y$16</c:f>
              <c:numCache>
                <c:formatCode>#,##0</c:formatCode>
                <c:ptCount val="1"/>
                <c:pt idx="0">
                  <c:v>17</c:v>
                </c:pt>
              </c:numCache>
            </c:numRef>
          </c:cat>
          <c:val>
            <c:numRef>
              <c:f>'ППФ - III-то тримесечие 2023 г.'!$Y$7</c:f>
              <c:numCache>
                <c:formatCode>#,##0</c:formatCode>
                <c:ptCount val="1"/>
                <c:pt idx="0">
                  <c:v>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III-то тримесечие 2023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III-то тримесечие 2023 г.'!$Y$16</c:f>
              <c:numCache>
                <c:formatCode>#,##0</c:formatCode>
                <c:ptCount val="1"/>
                <c:pt idx="0">
                  <c:v>17</c:v>
                </c:pt>
              </c:numCache>
            </c:numRef>
          </c:cat>
          <c:val>
            <c:numRef>
              <c:f>'ППФ - III-то тримесечие 2023 г.'!$Y$8</c:f>
              <c:numCache>
                <c:formatCode>#,##0</c:formatCode>
                <c:ptCount val="1"/>
                <c:pt idx="0">
                  <c:v>-321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III-то тримесечие 2023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г.'!$Y$16</c:f>
              <c:numCache>
                <c:formatCode>#,##0</c:formatCode>
                <c:ptCount val="1"/>
                <c:pt idx="0">
                  <c:v>17</c:v>
                </c:pt>
              </c:numCache>
            </c:numRef>
          </c:cat>
          <c:val>
            <c:numRef>
              <c:f>'ППФ - III-то тримесечие 2023 г.'!$Y$9</c:f>
              <c:numCache>
                <c:formatCode>#,##0</c:formatCode>
                <c:ptCount val="1"/>
                <c:pt idx="0">
                  <c:v>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III-то тримесечие 2023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г.'!$Y$16</c:f>
              <c:numCache>
                <c:formatCode>#,##0</c:formatCode>
                <c:ptCount val="1"/>
                <c:pt idx="0">
                  <c:v>17</c:v>
                </c:pt>
              </c:numCache>
            </c:numRef>
          </c:cat>
          <c:val>
            <c:numRef>
              <c:f>'ППФ - III-то тримесечие 2023 г.'!$Y$10</c:f>
              <c:numCache>
                <c:formatCode>#,##0</c:formatCode>
                <c:ptCount val="1"/>
                <c:pt idx="0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III-то тримесечие 2023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г.'!$Y$16</c:f>
              <c:numCache>
                <c:formatCode>#,##0</c:formatCode>
                <c:ptCount val="1"/>
                <c:pt idx="0">
                  <c:v>17</c:v>
                </c:pt>
              </c:numCache>
            </c:numRef>
          </c:cat>
          <c:val>
            <c:numRef>
              <c:f>'ППФ - III-то тримесечие 2023 г.'!$Y$11</c:f>
              <c:numCache>
                <c:formatCode>#,##0</c:formatCode>
                <c:ptCount val="1"/>
                <c:pt idx="0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III-то тримесечие 2023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г.'!$Y$16</c:f>
              <c:numCache>
                <c:formatCode>#,##0</c:formatCode>
                <c:ptCount val="1"/>
                <c:pt idx="0">
                  <c:v>17</c:v>
                </c:pt>
              </c:numCache>
            </c:numRef>
          </c:cat>
          <c:val>
            <c:numRef>
              <c:f>'ППФ - III-то тримесечие 2023 г.'!$Y$12</c:f>
              <c:numCache>
                <c:formatCode>#,##0</c:formatCode>
                <c:ptCount val="1"/>
                <c:pt idx="0">
                  <c:v>-234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III-то тримесечие 2023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г.'!$Y$16</c:f>
              <c:numCache>
                <c:formatCode>#,##0</c:formatCode>
                <c:ptCount val="1"/>
                <c:pt idx="0">
                  <c:v>17</c:v>
                </c:pt>
              </c:numCache>
            </c:numRef>
          </c:cat>
          <c:val>
            <c:numRef>
              <c:f>'ППФ - III-то тримесечие 2023 г.'!$Y$13</c:f>
              <c:numCache>
                <c:formatCode>#,##0</c:formatCode>
                <c:ptCount val="1"/>
                <c:pt idx="0">
                  <c:v>-329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III-то тримесечие 2023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г.'!$Y$16</c:f>
              <c:numCache>
                <c:formatCode>#,##0</c:formatCode>
                <c:ptCount val="1"/>
                <c:pt idx="0">
                  <c:v>17</c:v>
                </c:pt>
              </c:numCache>
            </c:numRef>
          </c:cat>
          <c:val>
            <c:numRef>
              <c:f>'ППФ - III-то тримесечие 2023 г.'!$Y$14</c:f>
              <c:numCache>
                <c:formatCode>#,##0</c:formatCode>
                <c:ptCount val="1"/>
                <c:pt idx="0">
                  <c:v>-307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III-то тримесечие 2023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2023 г.'!$Y$16</c:f>
              <c:numCache>
                <c:formatCode>#,##0</c:formatCode>
                <c:ptCount val="1"/>
                <c:pt idx="0">
                  <c:v>17</c:v>
                </c:pt>
              </c:numCache>
            </c:numRef>
          </c:cat>
          <c:val>
            <c:numRef>
              <c:f>'ППФ - III-то тримесечие 2023 г.'!$Y$15</c:f>
              <c:numCache>
                <c:formatCode>#,##0</c:formatCode>
                <c:ptCount val="1"/>
                <c:pt idx="0">
                  <c:v>-118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III-то тримесечие 2023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III-то тримесечие 2023 г.'!$Y$16</c:f>
              <c:numCache>
                <c:formatCode>#,##0</c:formatCode>
                <c:ptCount val="1"/>
                <c:pt idx="0">
                  <c:v>17</c:v>
                </c:pt>
              </c:numCache>
            </c:numRef>
          </c:cat>
          <c:val>
            <c:numRef>
              <c:f>'ППФ - III-то тримесечие 2023 г.'!$Y$16</c:f>
              <c:numCache>
                <c:formatCode>#,##0</c:formatCode>
                <c:ptCount val="1"/>
                <c:pt idx="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2023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E56-40B2-8B62-33E29E63E84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2023 г.'!$Z$7</c:f>
              <c:numCache>
                <c:formatCode>#,##0</c:formatCode>
                <c:ptCount val="1"/>
                <c:pt idx="0">
                  <c:v>4697738.2899999917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6-40B2-8B62-33E29E63E84F}"/>
            </c:ext>
          </c:extLst>
        </c:ser>
        <c:ser>
          <c:idx val="1"/>
          <c:order val="1"/>
          <c:tx>
            <c:strRef>
              <c:f>'ППФ - Деветмесечие 2023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2023 г.'!$Z$8</c:f>
              <c:numCache>
                <c:formatCode>#,##0</c:formatCode>
                <c:ptCount val="1"/>
                <c:pt idx="0">
                  <c:v>-6870400.4799999995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56-40B2-8B62-33E29E63E84F}"/>
            </c:ext>
          </c:extLst>
        </c:ser>
        <c:ser>
          <c:idx val="2"/>
          <c:order val="2"/>
          <c:tx>
            <c:strRef>
              <c:f>'ППФ - Деветмесечие 2023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E56-40B2-8B62-33E29E63E84F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2023 г.'!$Z$9</c:f>
              <c:numCache>
                <c:formatCode>#,##0</c:formatCode>
                <c:ptCount val="1"/>
                <c:pt idx="0">
                  <c:v>7478409.9300000016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56-40B2-8B62-33E29E63E84F}"/>
            </c:ext>
          </c:extLst>
        </c:ser>
        <c:ser>
          <c:idx val="3"/>
          <c:order val="3"/>
          <c:tx>
            <c:strRef>
              <c:f>'ППФ - Деветмесечие 2023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2023 г.'!$Z$10</c:f>
              <c:numCache>
                <c:formatCode>#,##0</c:formatCode>
                <c:ptCount val="1"/>
                <c:pt idx="0">
                  <c:v>362452.90000000037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E56-40B2-8B62-33E29E63E84F}"/>
            </c:ext>
          </c:extLst>
        </c:ser>
        <c:ser>
          <c:idx val="4"/>
          <c:order val="4"/>
          <c:tx>
            <c:strRef>
              <c:f>'ППФ - Деветмесечие 2023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2023 г.'!$Z$11</c:f>
              <c:numCache>
                <c:formatCode>#,##0</c:formatCode>
                <c:ptCount val="1"/>
                <c:pt idx="0">
                  <c:v>2310181.4700000007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E56-40B2-8B62-33E29E63E84F}"/>
            </c:ext>
          </c:extLst>
        </c:ser>
        <c:ser>
          <c:idx val="5"/>
          <c:order val="5"/>
          <c:tx>
            <c:strRef>
              <c:f>'ППФ - Деветмесечие 2023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2023 г.'!$Z$12</c:f>
              <c:numCache>
                <c:formatCode>#,##0</c:formatCode>
                <c:ptCount val="1"/>
                <c:pt idx="0">
                  <c:v>-2412895.1499999985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E56-40B2-8B62-33E29E63E84F}"/>
            </c:ext>
          </c:extLst>
        </c:ser>
        <c:ser>
          <c:idx val="7"/>
          <c:order val="6"/>
          <c:tx>
            <c:strRef>
              <c:f>'ППФ - Деветмесечие 2023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2023 г.'!$Z$13</c:f>
              <c:numCache>
                <c:formatCode>#,##0</c:formatCode>
                <c:ptCount val="1"/>
                <c:pt idx="0">
                  <c:v>-2835000.1499999994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E56-40B2-8B62-33E29E63E84F}"/>
            </c:ext>
          </c:extLst>
        </c:ser>
        <c:ser>
          <c:idx val="8"/>
          <c:order val="7"/>
          <c:tx>
            <c:strRef>
              <c:f>'ППФ - Деветмесечие 2023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2023 г.'!$Z$14</c:f>
              <c:numCache>
                <c:formatCode>#,##0</c:formatCode>
                <c:ptCount val="1"/>
                <c:pt idx="0">
                  <c:v>-3406787.0100000002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E56-40B2-8B62-33E29E63E84F}"/>
            </c:ext>
          </c:extLst>
        </c:ser>
        <c:ser>
          <c:idx val="9"/>
          <c:order val="8"/>
          <c:tx>
            <c:strRef>
              <c:f>'ППФ - Деветмесечие 2023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2023 г.'!$Z$15</c:f>
              <c:numCache>
                <c:formatCode>#,##0</c:formatCode>
                <c:ptCount val="1"/>
                <c:pt idx="0">
                  <c:v>-1532083.5499999993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E56-40B2-8B62-33E29E63E84F}"/>
            </c:ext>
          </c:extLst>
        </c:ser>
        <c:ser>
          <c:idx val="6"/>
          <c:order val="9"/>
          <c:tx>
            <c:strRef>
              <c:f>'ППФ - Деветмесечие 2023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'ППФ - Деветмесечие 2023 г.'!$Z$16</c:f>
              <c:numCache>
                <c:formatCode>#,##0</c:formatCode>
                <c:ptCount val="1"/>
                <c:pt idx="0">
                  <c:v>2208383.75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E56-40B2-8B62-33E29E63E8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2023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2023 г.'!$Y$7</c:f>
              <c:numCache>
                <c:formatCode>#,##0</c:formatCode>
                <c:ptCount val="1"/>
                <c:pt idx="0">
                  <c:v>1212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A6-4989-B210-7F85D27C330C}"/>
            </c:ext>
          </c:extLst>
        </c:ser>
        <c:ser>
          <c:idx val="1"/>
          <c:order val="1"/>
          <c:tx>
            <c:strRef>
              <c:f>'ППФ - Деветмесечие 2023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2023 г.'!$Y$8</c:f>
              <c:numCache>
                <c:formatCode>#,##0</c:formatCode>
                <c:ptCount val="1"/>
                <c:pt idx="0">
                  <c:v>-1320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A6-4989-B210-7F85D27C330C}"/>
            </c:ext>
          </c:extLst>
        </c:ser>
        <c:ser>
          <c:idx val="2"/>
          <c:order val="2"/>
          <c:tx>
            <c:strRef>
              <c:f>'ППФ - Деветмесечие 2023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5A6-4989-B210-7F85D27C330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2023 г.'!$Y$9</c:f>
              <c:numCache>
                <c:formatCode>#,##0</c:formatCode>
                <c:ptCount val="1"/>
                <c:pt idx="0">
                  <c:v>2289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A6-4989-B210-7F85D27C330C}"/>
            </c:ext>
          </c:extLst>
        </c:ser>
        <c:ser>
          <c:idx val="3"/>
          <c:order val="3"/>
          <c:tx>
            <c:strRef>
              <c:f>'ППФ - Деветмесечие 2023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5A6-4989-B210-7F85D27C330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2023 г.'!$Y$10</c:f>
              <c:numCache>
                <c:formatCode>#,##0</c:formatCode>
                <c:ptCount val="1"/>
                <c:pt idx="0">
                  <c:v>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A6-4989-B210-7F85D27C330C}"/>
            </c:ext>
          </c:extLst>
        </c:ser>
        <c:ser>
          <c:idx val="4"/>
          <c:order val="4"/>
          <c:tx>
            <c:strRef>
              <c:f>'ППФ - Деветмесечие 2023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2023 г.'!$Y$11</c:f>
              <c:numCache>
                <c:formatCode>#,##0</c:formatCode>
                <c:ptCount val="1"/>
                <c:pt idx="0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5A6-4989-B210-7F85D27C330C}"/>
            </c:ext>
          </c:extLst>
        </c:ser>
        <c:ser>
          <c:idx val="5"/>
          <c:order val="5"/>
          <c:tx>
            <c:strRef>
              <c:f>'ППФ - Деветмесечие 2023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2023 г.'!$Y$12</c:f>
              <c:numCache>
                <c:formatCode>#,##0</c:formatCode>
                <c:ptCount val="1"/>
                <c:pt idx="0">
                  <c:v>-806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5A6-4989-B210-7F85D27C330C}"/>
            </c:ext>
          </c:extLst>
        </c:ser>
        <c:ser>
          <c:idx val="7"/>
          <c:order val="6"/>
          <c:tx>
            <c:strRef>
              <c:f>'ППФ - Деветмесечие 2023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5A6-4989-B210-7F85D27C330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2023 г.'!$Y$13</c:f>
              <c:numCache>
                <c:formatCode>#,##0</c:formatCode>
                <c:ptCount val="1"/>
                <c:pt idx="0">
                  <c:v>-886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5A6-4989-B210-7F85D27C330C}"/>
            </c:ext>
          </c:extLst>
        </c:ser>
        <c:ser>
          <c:idx val="8"/>
          <c:order val="7"/>
          <c:tx>
            <c:strRef>
              <c:f>'ППФ - Деветмесечие 2023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2023 г.'!$Y$14</c:f>
              <c:numCache>
                <c:formatCode>#,##0</c:formatCode>
                <c:ptCount val="1"/>
                <c:pt idx="0">
                  <c:v>-1051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A6-4989-B210-7F85D27C330C}"/>
            </c:ext>
          </c:extLst>
        </c:ser>
        <c:ser>
          <c:idx val="9"/>
          <c:order val="8"/>
          <c:tx>
            <c:strRef>
              <c:f>'ППФ - Деветмесечие 2023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2023 г.'!$Y$15</c:f>
              <c:numCache>
                <c:formatCode>#,##0</c:formatCode>
                <c:ptCount val="1"/>
                <c:pt idx="0">
                  <c:v>-453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5A6-4989-B210-7F85D27C330C}"/>
            </c:ext>
          </c:extLst>
        </c:ser>
        <c:ser>
          <c:idx val="6"/>
          <c:order val="9"/>
          <c:tx>
            <c:strRef>
              <c:f>'ППФ - Деветмесечие 2023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'ППФ - Деветмесечие 2023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5A6-4989-B210-7F85D27C33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96" ht="18.75" x14ac:dyDescent="0.3">
      <c r="A2" s="37" t="s">
        <v>22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41" t="s">
        <v>4</v>
      </c>
      <c r="B4" s="41"/>
      <c r="C4" s="39" t="s">
        <v>5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41"/>
      <c r="B5" s="41"/>
      <c r="C5" s="41" t="s">
        <v>9</v>
      </c>
      <c r="D5" s="41"/>
      <c r="E5" s="41" t="s">
        <v>10</v>
      </c>
      <c r="F5" s="41"/>
      <c r="G5" s="41" t="s">
        <v>11</v>
      </c>
      <c r="H5" s="41"/>
      <c r="I5" s="41" t="s">
        <v>12</v>
      </c>
      <c r="J5" s="41"/>
      <c r="K5" s="41" t="s">
        <v>13</v>
      </c>
      <c r="L5" s="41"/>
      <c r="M5" s="41" t="s">
        <v>14</v>
      </c>
      <c r="N5" s="41"/>
      <c r="O5" s="41" t="s">
        <v>15</v>
      </c>
      <c r="P5" s="41"/>
      <c r="Q5" s="41" t="s">
        <v>16</v>
      </c>
      <c r="R5" s="41"/>
      <c r="S5" s="41" t="s">
        <v>17</v>
      </c>
      <c r="T5" s="41"/>
      <c r="U5" s="41" t="s">
        <v>18</v>
      </c>
      <c r="V5" s="41"/>
      <c r="W5" s="40" t="s">
        <v>0</v>
      </c>
      <c r="X5" s="40"/>
      <c r="Y5" s="38" t="s">
        <v>6</v>
      </c>
      <c r="Z5" s="38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41"/>
      <c r="B6" s="41"/>
      <c r="C6" s="34" t="s">
        <v>2</v>
      </c>
      <c r="D6" s="34" t="s">
        <v>3</v>
      </c>
      <c r="E6" s="34" t="s">
        <v>2</v>
      </c>
      <c r="F6" s="34" t="s">
        <v>3</v>
      </c>
      <c r="G6" s="34" t="s">
        <v>2</v>
      </c>
      <c r="H6" s="34" t="s">
        <v>3</v>
      </c>
      <c r="I6" s="34" t="s">
        <v>2</v>
      </c>
      <c r="J6" s="34" t="s">
        <v>3</v>
      </c>
      <c r="K6" s="34" t="s">
        <v>2</v>
      </c>
      <c r="L6" s="34" t="s">
        <v>3</v>
      </c>
      <c r="M6" s="34" t="s">
        <v>2</v>
      </c>
      <c r="N6" s="34" t="s">
        <v>3</v>
      </c>
      <c r="O6" s="34" t="s">
        <v>2</v>
      </c>
      <c r="P6" s="34" t="s">
        <v>3</v>
      </c>
      <c r="Q6" s="34" t="s">
        <v>2</v>
      </c>
      <c r="R6" s="34" t="s">
        <v>3</v>
      </c>
      <c r="S6" s="34" t="s">
        <v>2</v>
      </c>
      <c r="T6" s="34" t="s">
        <v>3</v>
      </c>
      <c r="U6" s="34" t="s">
        <v>2</v>
      </c>
      <c r="V6" s="34" t="s">
        <v>3</v>
      </c>
      <c r="W6" s="36" t="s">
        <v>2</v>
      </c>
      <c r="X6" s="36" t="s">
        <v>3</v>
      </c>
      <c r="Y6" s="35" t="s">
        <v>2</v>
      </c>
      <c r="Z6" s="35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3" t="s">
        <v>1</v>
      </c>
      <c r="B7" s="24" t="s">
        <v>9</v>
      </c>
      <c r="C7" s="33"/>
      <c r="D7" s="33"/>
      <c r="E7" s="25">
        <v>72</v>
      </c>
      <c r="F7" s="25">
        <v>311129.81</v>
      </c>
      <c r="G7" s="25">
        <v>453</v>
      </c>
      <c r="H7" s="25">
        <v>1849572.96</v>
      </c>
      <c r="I7" s="25">
        <v>298</v>
      </c>
      <c r="J7" s="25">
        <v>1361830.17</v>
      </c>
      <c r="K7" s="25">
        <v>149</v>
      </c>
      <c r="L7" s="25">
        <v>697452.94</v>
      </c>
      <c r="M7" s="25">
        <v>57</v>
      </c>
      <c r="N7" s="25">
        <v>269536.03000000003</v>
      </c>
      <c r="O7" s="25">
        <v>2</v>
      </c>
      <c r="P7" s="25">
        <v>28629.54</v>
      </c>
      <c r="Q7" s="25">
        <v>36</v>
      </c>
      <c r="R7" s="25">
        <v>82120.160000000003</v>
      </c>
      <c r="S7" s="25">
        <v>9</v>
      </c>
      <c r="T7" s="25">
        <v>41847.72</v>
      </c>
      <c r="U7" s="25">
        <v>6</v>
      </c>
      <c r="V7" s="25">
        <v>81377.48</v>
      </c>
      <c r="W7" s="31">
        <f>C7+E7+G7+I7+K7+M7+O7+Q7+S7+U7</f>
        <v>1082</v>
      </c>
      <c r="X7" s="31">
        <f>D7+F7+H7+J7+L7+N7+P7+R7+T7+V7</f>
        <v>4723496.8100000005</v>
      </c>
      <c r="Y7" s="32">
        <f>C17-W7</f>
        <v>385</v>
      </c>
      <c r="Z7" s="32">
        <f>D17-X7</f>
        <v>1491280.0599999987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3"/>
      <c r="B8" s="24" t="s">
        <v>10</v>
      </c>
      <c r="C8" s="25">
        <v>161</v>
      </c>
      <c r="D8" s="25">
        <v>720263.7</v>
      </c>
      <c r="E8" s="33"/>
      <c r="F8" s="33"/>
      <c r="G8" s="25">
        <v>152</v>
      </c>
      <c r="H8" s="25">
        <v>886101.36</v>
      </c>
      <c r="I8" s="25">
        <v>120</v>
      </c>
      <c r="J8" s="25">
        <v>521515.22</v>
      </c>
      <c r="K8" s="25">
        <v>47</v>
      </c>
      <c r="L8" s="25">
        <v>266465.17</v>
      </c>
      <c r="M8" s="25">
        <v>25</v>
      </c>
      <c r="N8" s="25">
        <v>103368.83</v>
      </c>
      <c r="O8" s="25">
        <v>2</v>
      </c>
      <c r="P8" s="25">
        <v>3599.3</v>
      </c>
      <c r="Q8" s="25">
        <v>16</v>
      </c>
      <c r="R8" s="25">
        <v>31580.78</v>
      </c>
      <c r="S8" s="25">
        <v>2</v>
      </c>
      <c r="T8" s="25">
        <v>3474.61</v>
      </c>
      <c r="U8" s="25">
        <v>1</v>
      </c>
      <c r="V8" s="25">
        <v>7565.99</v>
      </c>
      <c r="W8" s="31">
        <f t="shared" ref="W8:W14" si="0">C8+E8+G8+I8+K8+M8+O8+Q8+S8+U8</f>
        <v>526</v>
      </c>
      <c r="X8" s="31">
        <f t="shared" ref="X8:X14" si="1">D8+F8+H8+J8+L8+N8+P8+R8+T8+V8</f>
        <v>2543934.96</v>
      </c>
      <c r="Y8" s="32">
        <f>E17-W8</f>
        <v>-321</v>
      </c>
      <c r="Z8" s="32">
        <f>F17-X8</f>
        <v>-1549983.62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3"/>
      <c r="B9" s="24" t="s">
        <v>11</v>
      </c>
      <c r="C9" s="25">
        <v>424</v>
      </c>
      <c r="D9" s="25">
        <v>1952599.35</v>
      </c>
      <c r="E9" s="25">
        <v>57</v>
      </c>
      <c r="F9" s="25">
        <v>320346.71000000002</v>
      </c>
      <c r="G9" s="33"/>
      <c r="H9" s="33"/>
      <c r="I9" s="25">
        <v>276</v>
      </c>
      <c r="J9" s="25">
        <v>1273591.8999999999</v>
      </c>
      <c r="K9" s="25">
        <v>104</v>
      </c>
      <c r="L9" s="25">
        <v>495008.15</v>
      </c>
      <c r="M9" s="25">
        <v>59</v>
      </c>
      <c r="N9" s="25">
        <v>391466.33</v>
      </c>
      <c r="O9" s="25">
        <v>4</v>
      </c>
      <c r="P9" s="25">
        <v>50542.9</v>
      </c>
      <c r="Q9" s="25">
        <v>30</v>
      </c>
      <c r="R9" s="25">
        <v>114920.67</v>
      </c>
      <c r="S9" s="25">
        <v>9</v>
      </c>
      <c r="T9" s="25">
        <v>34212.26</v>
      </c>
      <c r="U9" s="25">
        <v>12</v>
      </c>
      <c r="V9" s="25">
        <v>102079.34</v>
      </c>
      <c r="W9" s="31">
        <f t="shared" si="0"/>
        <v>975</v>
      </c>
      <c r="X9" s="31">
        <f t="shared" si="1"/>
        <v>4734767.6099999994</v>
      </c>
      <c r="Y9" s="32">
        <f>G17-W9</f>
        <v>465</v>
      </c>
      <c r="Z9" s="32">
        <f>H17-X9</f>
        <v>1029153.6599999992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3"/>
      <c r="B10" s="27" t="s">
        <v>12</v>
      </c>
      <c r="C10" s="25">
        <v>327</v>
      </c>
      <c r="D10" s="25">
        <v>1509668.03</v>
      </c>
      <c r="E10" s="25">
        <v>25</v>
      </c>
      <c r="F10" s="25">
        <v>175115.51</v>
      </c>
      <c r="G10" s="25">
        <v>302</v>
      </c>
      <c r="H10" s="25">
        <v>1269024.96</v>
      </c>
      <c r="I10" s="33"/>
      <c r="J10" s="33"/>
      <c r="K10" s="25">
        <v>79</v>
      </c>
      <c r="L10" s="25">
        <v>532430.03</v>
      </c>
      <c r="M10" s="25">
        <v>41</v>
      </c>
      <c r="N10" s="25">
        <v>182267.2</v>
      </c>
      <c r="O10" s="25">
        <v>3</v>
      </c>
      <c r="P10" s="25">
        <v>20146.189999999999</v>
      </c>
      <c r="Q10" s="25">
        <v>22</v>
      </c>
      <c r="R10" s="25">
        <v>26217.69</v>
      </c>
      <c r="S10" s="25">
        <v>10</v>
      </c>
      <c r="T10" s="25">
        <v>61493.58</v>
      </c>
      <c r="U10" s="25">
        <v>4</v>
      </c>
      <c r="V10" s="25">
        <v>49674.75</v>
      </c>
      <c r="W10" s="31">
        <f t="shared" si="0"/>
        <v>813</v>
      </c>
      <c r="X10" s="31">
        <f t="shared" si="1"/>
        <v>3826037.9400000004</v>
      </c>
      <c r="Y10" s="32">
        <f>I17-W10</f>
        <v>332</v>
      </c>
      <c r="Z10" s="32">
        <f>J17-X10</f>
        <v>1174822.4699999997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3"/>
      <c r="B11" s="28" t="s">
        <v>13</v>
      </c>
      <c r="C11" s="25">
        <v>125</v>
      </c>
      <c r="D11" s="25">
        <v>658820.93999999994</v>
      </c>
      <c r="E11" s="25">
        <v>11</v>
      </c>
      <c r="F11" s="25">
        <v>37817.730000000003</v>
      </c>
      <c r="G11" s="25">
        <v>125</v>
      </c>
      <c r="H11" s="25">
        <v>488194.92</v>
      </c>
      <c r="I11" s="25">
        <v>106</v>
      </c>
      <c r="J11" s="25">
        <v>637292.09</v>
      </c>
      <c r="K11" s="33"/>
      <c r="L11" s="33"/>
      <c r="M11" s="25">
        <v>21</v>
      </c>
      <c r="N11" s="25">
        <v>147813.91</v>
      </c>
      <c r="O11" s="25">
        <v>0</v>
      </c>
      <c r="P11" s="25">
        <v>0</v>
      </c>
      <c r="Q11" s="25">
        <v>7</v>
      </c>
      <c r="R11" s="25">
        <v>16976.29</v>
      </c>
      <c r="S11" s="25">
        <v>0</v>
      </c>
      <c r="T11" s="25">
        <v>0</v>
      </c>
      <c r="U11" s="25">
        <v>1</v>
      </c>
      <c r="V11" s="25">
        <v>5381.92</v>
      </c>
      <c r="W11" s="31">
        <f t="shared" si="0"/>
        <v>396</v>
      </c>
      <c r="X11" s="31">
        <f t="shared" si="1"/>
        <v>1992297.7999999996</v>
      </c>
      <c r="Y11" s="32">
        <f>K17-W11</f>
        <v>110</v>
      </c>
      <c r="Z11" s="32">
        <f>L17-X11</f>
        <v>542177.49999999977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3"/>
      <c r="B12" s="24" t="s">
        <v>14</v>
      </c>
      <c r="C12" s="25">
        <v>140</v>
      </c>
      <c r="D12" s="25">
        <v>536368.18000000005</v>
      </c>
      <c r="E12" s="25">
        <v>8</v>
      </c>
      <c r="F12" s="25">
        <v>39906.61</v>
      </c>
      <c r="G12" s="25">
        <v>161</v>
      </c>
      <c r="H12" s="25">
        <v>480531.1</v>
      </c>
      <c r="I12" s="25">
        <v>118</v>
      </c>
      <c r="J12" s="25">
        <v>500468.6</v>
      </c>
      <c r="K12" s="25">
        <v>44</v>
      </c>
      <c r="L12" s="25">
        <v>170940.27</v>
      </c>
      <c r="M12" s="33"/>
      <c r="N12" s="33"/>
      <c r="O12" s="25">
        <v>2</v>
      </c>
      <c r="P12" s="25">
        <v>4239.25</v>
      </c>
      <c r="Q12" s="25">
        <v>6</v>
      </c>
      <c r="R12" s="25">
        <v>15956.68</v>
      </c>
      <c r="S12" s="25">
        <v>3</v>
      </c>
      <c r="T12" s="25">
        <v>2650.82</v>
      </c>
      <c r="U12" s="25">
        <v>6</v>
      </c>
      <c r="V12" s="25">
        <v>48969.98</v>
      </c>
      <c r="W12" s="31">
        <f t="shared" si="0"/>
        <v>488</v>
      </c>
      <c r="X12" s="31">
        <f t="shared" si="1"/>
        <v>1800031.4900000002</v>
      </c>
      <c r="Y12" s="32">
        <f>M17-W12</f>
        <v>-234</v>
      </c>
      <c r="Z12" s="32">
        <f>N17-X12</f>
        <v>-492656.65000000014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3"/>
      <c r="B13" s="27" t="s">
        <v>15</v>
      </c>
      <c r="C13" s="25">
        <v>98</v>
      </c>
      <c r="D13" s="25">
        <v>263957.03000000003</v>
      </c>
      <c r="E13" s="25">
        <v>11</v>
      </c>
      <c r="F13" s="25">
        <v>14460.96</v>
      </c>
      <c r="G13" s="25">
        <v>81</v>
      </c>
      <c r="H13" s="25">
        <v>270787.98</v>
      </c>
      <c r="I13" s="25">
        <v>82</v>
      </c>
      <c r="J13" s="25">
        <v>168310.19</v>
      </c>
      <c r="K13" s="25">
        <v>29</v>
      </c>
      <c r="L13" s="25">
        <v>199710.29</v>
      </c>
      <c r="M13" s="25">
        <v>19</v>
      </c>
      <c r="N13" s="25">
        <v>109921.54</v>
      </c>
      <c r="O13" s="33"/>
      <c r="P13" s="33"/>
      <c r="Q13" s="25">
        <v>9</v>
      </c>
      <c r="R13" s="25">
        <v>9454.2000000000007</v>
      </c>
      <c r="S13" s="25">
        <v>4</v>
      </c>
      <c r="T13" s="25">
        <v>97954.36</v>
      </c>
      <c r="U13" s="25">
        <v>9</v>
      </c>
      <c r="V13" s="25">
        <v>136114.07</v>
      </c>
      <c r="W13" s="31">
        <f t="shared" si="0"/>
        <v>342</v>
      </c>
      <c r="X13" s="31">
        <f t="shared" si="1"/>
        <v>1270670.6200000001</v>
      </c>
      <c r="Y13" s="32">
        <f>O17-W13</f>
        <v>-329</v>
      </c>
      <c r="Z13" s="32">
        <f>P17-X13</f>
        <v>-1163513.4400000002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3"/>
      <c r="B14" s="24" t="s">
        <v>19</v>
      </c>
      <c r="C14" s="25">
        <v>130</v>
      </c>
      <c r="D14" s="25">
        <v>402251.44</v>
      </c>
      <c r="E14" s="25">
        <v>13</v>
      </c>
      <c r="F14" s="25">
        <v>58010.05</v>
      </c>
      <c r="G14" s="25">
        <v>119</v>
      </c>
      <c r="H14" s="25">
        <v>374985.77</v>
      </c>
      <c r="I14" s="25">
        <v>95</v>
      </c>
      <c r="J14" s="25">
        <v>367905.5</v>
      </c>
      <c r="K14" s="25">
        <v>39</v>
      </c>
      <c r="L14" s="25">
        <v>112114.65</v>
      </c>
      <c r="M14" s="25">
        <v>25</v>
      </c>
      <c r="N14" s="25">
        <v>72341.490000000005</v>
      </c>
      <c r="O14" s="25">
        <v>0</v>
      </c>
      <c r="P14" s="25">
        <v>0</v>
      </c>
      <c r="Q14" s="33"/>
      <c r="R14" s="33"/>
      <c r="S14" s="25">
        <v>10</v>
      </c>
      <c r="T14" s="25">
        <v>46712.87</v>
      </c>
      <c r="U14" s="25">
        <v>3</v>
      </c>
      <c r="V14" s="25">
        <v>5956.07</v>
      </c>
      <c r="W14" s="31">
        <f t="shared" si="0"/>
        <v>434</v>
      </c>
      <c r="X14" s="31">
        <f t="shared" si="1"/>
        <v>1440277.84</v>
      </c>
      <c r="Y14" s="32">
        <f>Q17-W14</f>
        <v>-307</v>
      </c>
      <c r="Z14" s="32">
        <f>R17-X14</f>
        <v>-1136530.6900000002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3"/>
      <c r="B15" s="24" t="s">
        <v>17</v>
      </c>
      <c r="C15" s="26">
        <v>53</v>
      </c>
      <c r="D15" s="29">
        <v>155063.93</v>
      </c>
      <c r="E15" s="26">
        <v>6</v>
      </c>
      <c r="F15" s="29">
        <v>32620.02</v>
      </c>
      <c r="G15" s="26">
        <v>36</v>
      </c>
      <c r="H15" s="29">
        <v>118886.42</v>
      </c>
      <c r="I15" s="26">
        <v>43</v>
      </c>
      <c r="J15" s="29">
        <v>155817.65</v>
      </c>
      <c r="K15" s="26">
        <v>11</v>
      </c>
      <c r="L15" s="29">
        <v>55654.8</v>
      </c>
      <c r="M15" s="26">
        <v>7</v>
      </c>
      <c r="N15" s="29">
        <v>30659.51</v>
      </c>
      <c r="O15" s="26">
        <v>0</v>
      </c>
      <c r="P15" s="29">
        <v>0</v>
      </c>
      <c r="Q15" s="26">
        <v>1</v>
      </c>
      <c r="R15" s="29">
        <v>6520.68</v>
      </c>
      <c r="S15" s="33"/>
      <c r="T15" s="33"/>
      <c r="U15" s="25">
        <v>8</v>
      </c>
      <c r="V15" s="25">
        <v>104067.32</v>
      </c>
      <c r="W15" s="31">
        <f t="shared" ref="W15:W16" si="2">C15+E15+G15+I15+K15+M15+O15+Q15+S15+U15</f>
        <v>165</v>
      </c>
      <c r="X15" s="31">
        <f t="shared" ref="X15:X16" si="3">D15+F15+H15+J15+L15+N15+P15+R15+T15+V15</f>
        <v>659290.33000000007</v>
      </c>
      <c r="Y15" s="32">
        <f>S17-W15</f>
        <v>-118</v>
      </c>
      <c r="Z15" s="32">
        <f>T17-X15</f>
        <v>-370944.1100000001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3"/>
      <c r="B16" s="27" t="s">
        <v>18</v>
      </c>
      <c r="C16" s="26">
        <v>9</v>
      </c>
      <c r="D16" s="29">
        <v>15784.27</v>
      </c>
      <c r="E16" s="26">
        <v>2</v>
      </c>
      <c r="F16" s="29">
        <v>4543.9399999999996</v>
      </c>
      <c r="G16" s="26">
        <v>11</v>
      </c>
      <c r="H16" s="29">
        <v>25835.8</v>
      </c>
      <c r="I16" s="26">
        <v>7</v>
      </c>
      <c r="J16" s="29">
        <v>14129.09</v>
      </c>
      <c r="K16" s="26">
        <v>4</v>
      </c>
      <c r="L16" s="29">
        <v>4699</v>
      </c>
      <c r="M16" s="26">
        <v>0</v>
      </c>
      <c r="N16" s="29">
        <v>0</v>
      </c>
      <c r="O16" s="26">
        <v>0</v>
      </c>
      <c r="P16" s="29">
        <v>0</v>
      </c>
      <c r="Q16" s="26">
        <v>0</v>
      </c>
      <c r="R16" s="29">
        <v>0</v>
      </c>
      <c r="S16" s="29">
        <v>0</v>
      </c>
      <c r="T16" s="29">
        <v>0</v>
      </c>
      <c r="U16" s="33"/>
      <c r="V16" s="33"/>
      <c r="W16" s="32">
        <f t="shared" si="2"/>
        <v>33</v>
      </c>
      <c r="X16" s="32">
        <f t="shared" si="3"/>
        <v>64992.099999999991</v>
      </c>
      <c r="Y16" s="32">
        <f>U17-W16</f>
        <v>17</v>
      </c>
      <c r="Z16" s="32">
        <f>V17-X16</f>
        <v>476194.82000000007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30" t="s">
        <v>0</v>
      </c>
      <c r="B17" s="30"/>
      <c r="C17" s="30">
        <f t="shared" ref="C17:X17" si="4">SUM(C7:C16)</f>
        <v>1467</v>
      </c>
      <c r="D17" s="30">
        <f t="shared" si="4"/>
        <v>6214776.8699999992</v>
      </c>
      <c r="E17" s="30">
        <f t="shared" si="4"/>
        <v>205</v>
      </c>
      <c r="F17" s="30">
        <f t="shared" si="4"/>
        <v>993951.34</v>
      </c>
      <c r="G17" s="30">
        <f t="shared" si="4"/>
        <v>1440</v>
      </c>
      <c r="H17" s="30">
        <f t="shared" si="4"/>
        <v>5763921.2699999986</v>
      </c>
      <c r="I17" s="30">
        <f t="shared" si="4"/>
        <v>1145</v>
      </c>
      <c r="J17" s="30">
        <f t="shared" si="4"/>
        <v>5000860.41</v>
      </c>
      <c r="K17" s="30">
        <f t="shared" si="4"/>
        <v>506</v>
      </c>
      <c r="L17" s="30">
        <f t="shared" si="4"/>
        <v>2534475.2999999993</v>
      </c>
      <c r="M17" s="30">
        <f t="shared" si="4"/>
        <v>254</v>
      </c>
      <c r="N17" s="30">
        <f t="shared" si="4"/>
        <v>1307374.8400000001</v>
      </c>
      <c r="O17" s="30">
        <f t="shared" si="4"/>
        <v>13</v>
      </c>
      <c r="P17" s="30">
        <f t="shared" si="4"/>
        <v>107157.18000000001</v>
      </c>
      <c r="Q17" s="30">
        <f t="shared" si="4"/>
        <v>127</v>
      </c>
      <c r="R17" s="30">
        <f t="shared" si="4"/>
        <v>303747.14999999997</v>
      </c>
      <c r="S17" s="30">
        <f t="shared" si="4"/>
        <v>47</v>
      </c>
      <c r="T17" s="30">
        <f t="shared" si="4"/>
        <v>288346.21999999997</v>
      </c>
      <c r="U17" s="30">
        <f t="shared" si="4"/>
        <v>50</v>
      </c>
      <c r="V17" s="30">
        <f t="shared" si="4"/>
        <v>541186.92000000004</v>
      </c>
      <c r="W17" s="30">
        <f t="shared" si="4"/>
        <v>5254</v>
      </c>
      <c r="X17" s="30">
        <f t="shared" si="4"/>
        <v>23055797.5</v>
      </c>
      <c r="Y17" s="30"/>
      <c r="Z17" s="30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CR44"/>
  <sheetViews>
    <sheetView showGridLines="0" zoomScale="70" zoomScaleNormal="70" workbookViewId="0">
      <selection sqref="A1:Z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3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140625" style="2" customWidth="1"/>
    <col min="22" max="22" width="11.42578125" style="2" customWidth="1"/>
    <col min="23" max="23" width="9.28515625" style="3" customWidth="1"/>
    <col min="24" max="24" width="16.42578125" style="3" bestFit="1" customWidth="1"/>
    <col min="25" max="25" width="10.42578125" style="2" customWidth="1"/>
    <col min="26" max="26" width="16" style="2" bestFit="1" customWidth="1"/>
    <col min="27" max="27" width="3.28515625" style="2" customWidth="1"/>
    <col min="28" max="16384" width="9.140625" style="2"/>
  </cols>
  <sheetData>
    <row r="1" spans="1:96" ht="18.75" x14ac:dyDescent="0.3">
      <c r="A1" s="37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96" ht="18.75" x14ac:dyDescent="0.3">
      <c r="A2" s="37" t="s">
        <v>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46" t="s">
        <v>4</v>
      </c>
      <c r="B4" s="46"/>
      <c r="C4" s="47" t="s">
        <v>5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46"/>
      <c r="B5" s="46"/>
      <c r="C5" s="41" t="s">
        <v>9</v>
      </c>
      <c r="D5" s="41"/>
      <c r="E5" s="41" t="s">
        <v>10</v>
      </c>
      <c r="F5" s="41"/>
      <c r="G5" s="41" t="s">
        <v>11</v>
      </c>
      <c r="H5" s="41"/>
      <c r="I5" s="41" t="s">
        <v>12</v>
      </c>
      <c r="J5" s="41"/>
      <c r="K5" s="41" t="s">
        <v>13</v>
      </c>
      <c r="L5" s="41"/>
      <c r="M5" s="41" t="s">
        <v>14</v>
      </c>
      <c r="N5" s="41"/>
      <c r="O5" s="41" t="s">
        <v>15</v>
      </c>
      <c r="P5" s="41"/>
      <c r="Q5" s="41" t="s">
        <v>16</v>
      </c>
      <c r="R5" s="41"/>
      <c r="S5" s="41" t="s">
        <v>17</v>
      </c>
      <c r="T5" s="41"/>
      <c r="U5" s="41" t="s">
        <v>18</v>
      </c>
      <c r="V5" s="41"/>
      <c r="W5" s="45" t="s">
        <v>0</v>
      </c>
      <c r="X5" s="45"/>
      <c r="Y5" s="48" t="s">
        <v>6</v>
      </c>
      <c r="Z5" s="48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46"/>
      <c r="B6" s="46"/>
      <c r="C6" s="21" t="s">
        <v>2</v>
      </c>
      <c r="D6" s="21" t="s">
        <v>3</v>
      </c>
      <c r="E6" s="21" t="s">
        <v>2</v>
      </c>
      <c r="F6" s="21" t="s">
        <v>3</v>
      </c>
      <c r="G6" s="21" t="s">
        <v>2</v>
      </c>
      <c r="H6" s="21" t="s">
        <v>3</v>
      </c>
      <c r="I6" s="21" t="s">
        <v>2</v>
      </c>
      <c r="J6" s="21" t="s">
        <v>3</v>
      </c>
      <c r="K6" s="21" t="s">
        <v>2</v>
      </c>
      <c r="L6" s="21" t="s">
        <v>3</v>
      </c>
      <c r="M6" s="21" t="s">
        <v>2</v>
      </c>
      <c r="N6" s="21" t="s">
        <v>3</v>
      </c>
      <c r="O6" s="21" t="s">
        <v>2</v>
      </c>
      <c r="P6" s="21" t="s">
        <v>3</v>
      </c>
      <c r="Q6" s="21" t="s">
        <v>2</v>
      </c>
      <c r="R6" s="21" t="s">
        <v>3</v>
      </c>
      <c r="S6" s="21" t="s">
        <v>2</v>
      </c>
      <c r="T6" s="21" t="s">
        <v>3</v>
      </c>
      <c r="U6" s="21" t="s">
        <v>2</v>
      </c>
      <c r="V6" s="21" t="s">
        <v>3</v>
      </c>
      <c r="W6" s="23" t="s">
        <v>2</v>
      </c>
      <c r="X6" s="23" t="s">
        <v>3</v>
      </c>
      <c r="Y6" s="22" t="s">
        <v>2</v>
      </c>
      <c r="Z6" s="22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3" t="s">
        <v>1</v>
      </c>
      <c r="B7" s="24" t="s">
        <v>9</v>
      </c>
      <c r="C7" s="33"/>
      <c r="D7" s="33"/>
      <c r="E7" s="19">
        <v>195</v>
      </c>
      <c r="F7" s="19">
        <v>898692.34000000008</v>
      </c>
      <c r="G7" s="19">
        <v>1516</v>
      </c>
      <c r="H7" s="19">
        <v>6569221.7000000002</v>
      </c>
      <c r="I7" s="19">
        <v>891</v>
      </c>
      <c r="J7" s="19">
        <v>3958204.61</v>
      </c>
      <c r="K7" s="19">
        <v>480</v>
      </c>
      <c r="L7" s="19">
        <v>2753392.38</v>
      </c>
      <c r="M7" s="19">
        <v>241</v>
      </c>
      <c r="N7" s="19">
        <v>1216286.83</v>
      </c>
      <c r="O7" s="19">
        <v>33</v>
      </c>
      <c r="P7" s="19">
        <v>294897.03000000003</v>
      </c>
      <c r="Q7" s="19">
        <v>112</v>
      </c>
      <c r="R7" s="19">
        <v>352391.43</v>
      </c>
      <c r="S7" s="19">
        <v>34</v>
      </c>
      <c r="T7" s="19">
        <v>118519.59</v>
      </c>
      <c r="U7" s="19">
        <v>31</v>
      </c>
      <c r="V7" s="19">
        <v>230526.8</v>
      </c>
      <c r="W7" s="31">
        <f>C7+E7+G7+I7+K7+M7+O7+Q7+S7+U7</f>
        <v>3533</v>
      </c>
      <c r="X7" s="31">
        <f>D7+F7+H7+J7+L7+N7+P7+R7+T7+V7</f>
        <v>16392132.710000001</v>
      </c>
      <c r="Y7" s="32">
        <f>C17-W7</f>
        <v>1212</v>
      </c>
      <c r="Z7" s="32">
        <f>D17-X7</f>
        <v>4697738.2899999917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3"/>
      <c r="B8" s="24" t="s">
        <v>10</v>
      </c>
      <c r="C8" s="19">
        <v>589</v>
      </c>
      <c r="D8" s="19">
        <v>2819393.04</v>
      </c>
      <c r="E8" s="33"/>
      <c r="F8" s="33"/>
      <c r="G8" s="19">
        <v>686</v>
      </c>
      <c r="H8" s="19">
        <v>3596628.2300000004</v>
      </c>
      <c r="I8" s="19">
        <v>447</v>
      </c>
      <c r="J8" s="19">
        <v>2008204.0699999998</v>
      </c>
      <c r="K8" s="19">
        <v>183</v>
      </c>
      <c r="L8" s="19">
        <v>1011792.6599999999</v>
      </c>
      <c r="M8" s="19">
        <v>65</v>
      </c>
      <c r="N8" s="19">
        <v>455621.2</v>
      </c>
      <c r="O8" s="19">
        <v>19</v>
      </c>
      <c r="P8" s="19">
        <v>167738.66</v>
      </c>
      <c r="Q8" s="19">
        <v>43</v>
      </c>
      <c r="R8" s="19">
        <v>160061.59999999998</v>
      </c>
      <c r="S8" s="19">
        <v>9</v>
      </c>
      <c r="T8" s="19">
        <v>22184.880000000001</v>
      </c>
      <c r="U8" s="19">
        <v>6</v>
      </c>
      <c r="V8" s="19">
        <v>25299.699999999997</v>
      </c>
      <c r="W8" s="31">
        <f t="shared" ref="W8:X16" si="0">C8+E8+G8+I8+K8+M8+O8+Q8+S8+U8</f>
        <v>2047</v>
      </c>
      <c r="X8" s="31">
        <f t="shared" si="0"/>
        <v>10266924.039999999</v>
      </c>
      <c r="Y8" s="32">
        <f>E17-W8</f>
        <v>-1320</v>
      </c>
      <c r="Z8" s="32">
        <f>F17-X8</f>
        <v>-6870400.4799999995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3"/>
      <c r="B9" s="24" t="s">
        <v>11</v>
      </c>
      <c r="C9" s="19">
        <v>1294</v>
      </c>
      <c r="D9" s="19">
        <v>6272248.2300000004</v>
      </c>
      <c r="E9" s="19">
        <v>207</v>
      </c>
      <c r="F9" s="19">
        <v>1034051</v>
      </c>
      <c r="G9" s="33"/>
      <c r="H9" s="33"/>
      <c r="I9" s="19">
        <v>783</v>
      </c>
      <c r="J9" s="19">
        <v>3427321.67</v>
      </c>
      <c r="K9" s="19">
        <v>317</v>
      </c>
      <c r="L9" s="19">
        <v>1557005.7</v>
      </c>
      <c r="M9" s="19">
        <v>179</v>
      </c>
      <c r="N9" s="19">
        <v>1100730.8700000001</v>
      </c>
      <c r="O9" s="19">
        <v>23</v>
      </c>
      <c r="P9" s="19">
        <v>282876.19</v>
      </c>
      <c r="Q9" s="19">
        <v>91</v>
      </c>
      <c r="R9" s="19">
        <v>315288.93999999994</v>
      </c>
      <c r="S9" s="19">
        <v>34</v>
      </c>
      <c r="T9" s="19">
        <v>138018.81</v>
      </c>
      <c r="U9" s="19">
        <v>49</v>
      </c>
      <c r="V9" s="19">
        <v>309869.08999999997</v>
      </c>
      <c r="W9" s="31">
        <f t="shared" si="0"/>
        <v>2977</v>
      </c>
      <c r="X9" s="31">
        <f t="shared" si="0"/>
        <v>14437410.499999998</v>
      </c>
      <c r="Y9" s="32">
        <f>G17-W9</f>
        <v>2289</v>
      </c>
      <c r="Z9" s="32">
        <f>H17-X9</f>
        <v>7478409.9300000016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3"/>
      <c r="B10" s="27" t="s">
        <v>12</v>
      </c>
      <c r="C10" s="19">
        <v>1067</v>
      </c>
      <c r="D10" s="19">
        <v>4935582.63</v>
      </c>
      <c r="E10" s="19">
        <v>121</v>
      </c>
      <c r="F10" s="19">
        <v>604108.35</v>
      </c>
      <c r="G10" s="19">
        <v>1046</v>
      </c>
      <c r="H10" s="19">
        <v>4694383.07</v>
      </c>
      <c r="I10" s="33"/>
      <c r="J10" s="33"/>
      <c r="K10" s="19">
        <v>269</v>
      </c>
      <c r="L10" s="19">
        <v>1793919.79</v>
      </c>
      <c r="M10" s="19">
        <v>161</v>
      </c>
      <c r="N10" s="19">
        <v>935392.79</v>
      </c>
      <c r="O10" s="19">
        <v>92</v>
      </c>
      <c r="P10" s="19">
        <v>947429.08</v>
      </c>
      <c r="Q10" s="19">
        <v>75</v>
      </c>
      <c r="R10" s="19">
        <v>186121.03</v>
      </c>
      <c r="S10" s="19">
        <v>32</v>
      </c>
      <c r="T10" s="19">
        <v>204315.09</v>
      </c>
      <c r="U10" s="19">
        <v>22</v>
      </c>
      <c r="V10" s="19">
        <v>150397.93</v>
      </c>
      <c r="W10" s="31">
        <f t="shared" si="0"/>
        <v>2885</v>
      </c>
      <c r="X10" s="31">
        <f t="shared" si="0"/>
        <v>14451649.759999998</v>
      </c>
      <c r="Y10" s="32">
        <f>I17-W10</f>
        <v>604</v>
      </c>
      <c r="Z10" s="32">
        <f>J17-X10</f>
        <v>362452.90000000037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3"/>
      <c r="B11" s="28" t="s">
        <v>13</v>
      </c>
      <c r="C11" s="19">
        <v>463</v>
      </c>
      <c r="D11" s="19">
        <v>2151006.4</v>
      </c>
      <c r="E11" s="19">
        <v>45</v>
      </c>
      <c r="F11" s="19">
        <v>148924.16999999998</v>
      </c>
      <c r="G11" s="19">
        <v>484</v>
      </c>
      <c r="H11" s="19">
        <v>2011968.64</v>
      </c>
      <c r="I11" s="19">
        <v>317</v>
      </c>
      <c r="J11" s="19">
        <v>1700547.94</v>
      </c>
      <c r="K11" s="33"/>
      <c r="L11" s="33"/>
      <c r="M11" s="19">
        <v>78</v>
      </c>
      <c r="N11" s="19">
        <v>427731.81</v>
      </c>
      <c r="O11" s="19">
        <v>9</v>
      </c>
      <c r="P11" s="19">
        <v>47723.51</v>
      </c>
      <c r="Q11" s="19">
        <v>28</v>
      </c>
      <c r="R11" s="19">
        <v>58974.1</v>
      </c>
      <c r="S11" s="19">
        <v>8</v>
      </c>
      <c r="T11" s="19">
        <v>64472.41</v>
      </c>
      <c r="U11" s="19">
        <v>6</v>
      </c>
      <c r="V11" s="19">
        <v>58071.55</v>
      </c>
      <c r="W11" s="31">
        <f t="shared" si="0"/>
        <v>1438</v>
      </c>
      <c r="X11" s="31">
        <f t="shared" si="0"/>
        <v>6669420.5299999993</v>
      </c>
      <c r="Y11" s="32">
        <f>K17-W11</f>
        <v>229</v>
      </c>
      <c r="Z11" s="32">
        <f>L17-X11</f>
        <v>2310181.4700000007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3"/>
      <c r="B12" s="24" t="s">
        <v>14</v>
      </c>
      <c r="C12" s="19">
        <v>451</v>
      </c>
      <c r="D12" s="19">
        <v>1981202.46</v>
      </c>
      <c r="E12" s="19">
        <v>39</v>
      </c>
      <c r="F12" s="19">
        <v>263179.58</v>
      </c>
      <c r="G12" s="19">
        <v>597</v>
      </c>
      <c r="H12" s="19">
        <v>2217014.64</v>
      </c>
      <c r="I12" s="19">
        <v>355</v>
      </c>
      <c r="J12" s="19">
        <v>1544785.89</v>
      </c>
      <c r="K12" s="19">
        <v>159</v>
      </c>
      <c r="L12" s="19">
        <v>751810.03</v>
      </c>
      <c r="M12" s="33"/>
      <c r="N12" s="33"/>
      <c r="O12" s="19">
        <v>32</v>
      </c>
      <c r="P12" s="19">
        <v>376999.26</v>
      </c>
      <c r="Q12" s="19">
        <v>26</v>
      </c>
      <c r="R12" s="19">
        <v>38653.279999999999</v>
      </c>
      <c r="S12" s="19">
        <v>8</v>
      </c>
      <c r="T12" s="19">
        <v>10734.52</v>
      </c>
      <c r="U12" s="19">
        <v>18</v>
      </c>
      <c r="V12" s="19">
        <v>117405.21</v>
      </c>
      <c r="W12" s="31">
        <f t="shared" si="0"/>
        <v>1685</v>
      </c>
      <c r="X12" s="31">
        <f t="shared" si="0"/>
        <v>7301784.8699999992</v>
      </c>
      <c r="Y12" s="32">
        <f>M17-W12</f>
        <v>-806</v>
      </c>
      <c r="Z12" s="32">
        <f>N17-X12</f>
        <v>-2412895.1499999985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3"/>
      <c r="B13" s="27" t="s">
        <v>15</v>
      </c>
      <c r="C13" s="19">
        <v>291</v>
      </c>
      <c r="D13" s="19">
        <v>972696.33</v>
      </c>
      <c r="E13" s="19">
        <v>43</v>
      </c>
      <c r="F13" s="19">
        <v>147472.93</v>
      </c>
      <c r="G13" s="19">
        <v>313</v>
      </c>
      <c r="H13" s="19">
        <v>1081193.18</v>
      </c>
      <c r="I13" s="19">
        <v>214</v>
      </c>
      <c r="J13" s="19">
        <v>623995.37</v>
      </c>
      <c r="K13" s="19">
        <v>87</v>
      </c>
      <c r="L13" s="19">
        <v>426077.84</v>
      </c>
      <c r="M13" s="19">
        <v>53</v>
      </c>
      <c r="N13" s="19">
        <v>368503.62</v>
      </c>
      <c r="O13" s="33"/>
      <c r="P13" s="33"/>
      <c r="Q13" s="19">
        <v>14</v>
      </c>
      <c r="R13" s="19">
        <v>23569.09</v>
      </c>
      <c r="S13" s="19">
        <v>22</v>
      </c>
      <c r="T13" s="19">
        <v>295020.53999999998</v>
      </c>
      <c r="U13" s="19">
        <v>69</v>
      </c>
      <c r="V13" s="19">
        <v>1101640.4099999999</v>
      </c>
      <c r="W13" s="31">
        <f t="shared" si="0"/>
        <v>1106</v>
      </c>
      <c r="X13" s="31">
        <f t="shared" si="0"/>
        <v>5040169.3099999996</v>
      </c>
      <c r="Y13" s="32">
        <f>O17-W13</f>
        <v>-886</v>
      </c>
      <c r="Z13" s="32">
        <f>P17-X13</f>
        <v>-2835000.1499999994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3"/>
      <c r="B14" s="24" t="s">
        <v>19</v>
      </c>
      <c r="C14" s="19">
        <v>392</v>
      </c>
      <c r="D14" s="19">
        <v>1308279.6299999999</v>
      </c>
      <c r="E14" s="19">
        <v>47</v>
      </c>
      <c r="F14" s="19">
        <v>204400.63</v>
      </c>
      <c r="G14" s="19">
        <v>425</v>
      </c>
      <c r="H14" s="19">
        <v>1110994.21</v>
      </c>
      <c r="I14" s="19">
        <v>335</v>
      </c>
      <c r="J14" s="19">
        <v>995416.27</v>
      </c>
      <c r="K14" s="19">
        <v>118</v>
      </c>
      <c r="L14" s="19">
        <v>369343.76</v>
      </c>
      <c r="M14" s="19">
        <v>76</v>
      </c>
      <c r="N14" s="19">
        <v>303338.61</v>
      </c>
      <c r="O14" s="19">
        <v>8</v>
      </c>
      <c r="P14" s="19">
        <v>54053.77</v>
      </c>
      <c r="Q14" s="33"/>
      <c r="R14" s="33"/>
      <c r="S14" s="19">
        <v>39</v>
      </c>
      <c r="T14" s="19">
        <v>169150.82</v>
      </c>
      <c r="U14" s="19">
        <v>8</v>
      </c>
      <c r="V14" s="19">
        <v>41271.410000000003</v>
      </c>
      <c r="W14" s="31">
        <f t="shared" si="0"/>
        <v>1448</v>
      </c>
      <c r="X14" s="31">
        <f t="shared" si="0"/>
        <v>4556249.1100000003</v>
      </c>
      <c r="Y14" s="32">
        <f>Q17-W14</f>
        <v>-1051</v>
      </c>
      <c r="Z14" s="32">
        <f>R17-X14</f>
        <v>-3406787.0100000002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3"/>
      <c r="B15" s="24" t="s">
        <v>17</v>
      </c>
      <c r="C15" s="19">
        <v>187</v>
      </c>
      <c r="D15" s="19">
        <v>631621.55999999994</v>
      </c>
      <c r="E15" s="19">
        <v>26</v>
      </c>
      <c r="F15" s="19">
        <v>87943.510000000009</v>
      </c>
      <c r="G15" s="19">
        <v>186</v>
      </c>
      <c r="H15" s="19">
        <v>597614.61</v>
      </c>
      <c r="I15" s="19">
        <v>138</v>
      </c>
      <c r="J15" s="19">
        <v>533406.82999999996</v>
      </c>
      <c r="K15" s="19">
        <v>49</v>
      </c>
      <c r="L15" s="19">
        <v>305774.03999999998</v>
      </c>
      <c r="M15" s="19">
        <v>25</v>
      </c>
      <c r="N15" s="19">
        <v>79961.259999999995</v>
      </c>
      <c r="O15" s="19">
        <v>4</v>
      </c>
      <c r="P15" s="19">
        <v>33451.660000000003</v>
      </c>
      <c r="Q15" s="19">
        <v>7</v>
      </c>
      <c r="R15" s="19">
        <v>13481.420000000002</v>
      </c>
      <c r="S15" s="33"/>
      <c r="T15" s="33"/>
      <c r="U15" s="19">
        <v>17</v>
      </c>
      <c r="V15" s="19">
        <v>271245.32</v>
      </c>
      <c r="W15" s="31">
        <f t="shared" si="0"/>
        <v>639</v>
      </c>
      <c r="X15" s="31">
        <f t="shared" si="0"/>
        <v>2554500.2099999995</v>
      </c>
      <c r="Y15" s="32">
        <f>S17-W15</f>
        <v>-453</v>
      </c>
      <c r="Z15" s="32">
        <f>T17-X15</f>
        <v>-1532083.5499999993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3"/>
      <c r="B16" s="27" t="s">
        <v>18</v>
      </c>
      <c r="C16" s="19">
        <v>11</v>
      </c>
      <c r="D16" s="19">
        <v>17840.72</v>
      </c>
      <c r="E16" s="19">
        <v>4</v>
      </c>
      <c r="F16" s="19">
        <v>7751.0499999999993</v>
      </c>
      <c r="G16" s="19">
        <v>13</v>
      </c>
      <c r="H16" s="19">
        <v>36802.15</v>
      </c>
      <c r="I16" s="19">
        <v>9</v>
      </c>
      <c r="J16" s="19">
        <v>22220.010000000002</v>
      </c>
      <c r="K16" s="19">
        <v>5</v>
      </c>
      <c r="L16" s="19">
        <v>10485.8</v>
      </c>
      <c r="M16" s="19">
        <v>1</v>
      </c>
      <c r="N16" s="19">
        <v>1322.73</v>
      </c>
      <c r="O16" s="19">
        <v>0</v>
      </c>
      <c r="P16" s="19">
        <v>0</v>
      </c>
      <c r="Q16" s="19">
        <v>1</v>
      </c>
      <c r="R16" s="19">
        <v>921.21</v>
      </c>
      <c r="S16" s="19">
        <v>0</v>
      </c>
      <c r="T16" s="19">
        <v>0</v>
      </c>
      <c r="U16" s="33"/>
      <c r="V16" s="33"/>
      <c r="W16" s="32">
        <f t="shared" si="0"/>
        <v>44</v>
      </c>
      <c r="X16" s="32">
        <f t="shared" si="0"/>
        <v>97343.67</v>
      </c>
      <c r="Y16" s="32">
        <f>U17-W16</f>
        <v>182</v>
      </c>
      <c r="Z16" s="32">
        <f>V17-X16</f>
        <v>2208383.75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11" t="s">
        <v>0</v>
      </c>
      <c r="B17" s="20" t="s">
        <v>7</v>
      </c>
      <c r="C17" s="30">
        <f t="shared" ref="C17:X17" si="1">SUM(C7:C16)</f>
        <v>4745</v>
      </c>
      <c r="D17" s="30">
        <f t="shared" si="1"/>
        <v>21089870.999999993</v>
      </c>
      <c r="E17" s="30">
        <f t="shared" si="1"/>
        <v>727</v>
      </c>
      <c r="F17" s="30">
        <f t="shared" si="1"/>
        <v>3396523.5599999996</v>
      </c>
      <c r="G17" s="30">
        <f t="shared" si="1"/>
        <v>5266</v>
      </c>
      <c r="H17" s="30">
        <f t="shared" si="1"/>
        <v>21915820.43</v>
      </c>
      <c r="I17" s="30">
        <f t="shared" si="1"/>
        <v>3489</v>
      </c>
      <c r="J17" s="30">
        <f t="shared" si="1"/>
        <v>14814102.659999998</v>
      </c>
      <c r="K17" s="30">
        <f t="shared" si="1"/>
        <v>1667</v>
      </c>
      <c r="L17" s="30">
        <f t="shared" si="1"/>
        <v>8979602</v>
      </c>
      <c r="M17" s="30">
        <f t="shared" si="1"/>
        <v>879</v>
      </c>
      <c r="N17" s="30">
        <f t="shared" si="1"/>
        <v>4888889.7200000007</v>
      </c>
      <c r="O17" s="30">
        <f t="shared" si="1"/>
        <v>220</v>
      </c>
      <c r="P17" s="30">
        <f t="shared" si="1"/>
        <v>2205169.16</v>
      </c>
      <c r="Q17" s="30">
        <f t="shared" si="1"/>
        <v>397</v>
      </c>
      <c r="R17" s="30">
        <f t="shared" si="1"/>
        <v>1149462.1000000001</v>
      </c>
      <c r="S17" s="30">
        <f t="shared" si="1"/>
        <v>186</v>
      </c>
      <c r="T17" s="30">
        <f t="shared" si="1"/>
        <v>1022416.6600000001</v>
      </c>
      <c r="U17" s="30">
        <f t="shared" si="1"/>
        <v>226</v>
      </c>
      <c r="V17" s="30">
        <f t="shared" si="1"/>
        <v>2305727.42</v>
      </c>
      <c r="W17" s="30">
        <f t="shared" si="1"/>
        <v>17802</v>
      </c>
      <c r="X17" s="30">
        <f t="shared" si="1"/>
        <v>81767584.709999993</v>
      </c>
      <c r="Y17" s="30"/>
      <c r="Z17" s="30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3.5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Y5:Z5"/>
    <mergeCell ref="A7:A16"/>
    <mergeCell ref="A19:Z19"/>
    <mergeCell ref="O5:P5"/>
    <mergeCell ref="Q5:R5"/>
    <mergeCell ref="S5:T5"/>
    <mergeCell ref="W5:X5"/>
    <mergeCell ref="U5:V5"/>
  </mergeCells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ППФ - III-то тримесечие 2023 г.</vt:lpstr>
      <vt:lpstr>ППФ - Деветмесечие 2023 г.</vt:lpstr>
      <vt:lpstr>'ППФ - III-то тримесечие 2023 г.'!Print_Area</vt:lpstr>
      <vt:lpstr>'ППФ - Деветмесечие 2023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2023-05-25T12:19:34Z</cp:lastPrinted>
  <dcterms:created xsi:type="dcterms:W3CDTF">2004-05-22T18:25:26Z</dcterms:created>
  <dcterms:modified xsi:type="dcterms:W3CDTF">2023-11-24T08:42:24Z</dcterms:modified>
</cp:coreProperties>
</file>