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3\"/>
    </mc:Choice>
  </mc:AlternateContent>
  <bookViews>
    <workbookView xWindow="0" yWindow="0" windowWidth="21600" windowHeight="9630" tabRatio="602"/>
  </bookViews>
  <sheets>
    <sheet name="УПФ - III-то тримесечие 2023 г." sheetId="6" r:id="rId1"/>
    <sheet name="УПФ - Деветмесечие 2023 г." sheetId="10" r:id="rId2"/>
  </sheets>
  <definedNames>
    <definedName name="_xlnm.Print_Area" localSheetId="0">'УПФ - III-то тримесечие 2023 г.'!$A$1:$AA$44</definedName>
    <definedName name="_xlnm.Print_Area" localSheetId="1">'УПФ - Деветмесечие 2023 г.'!$A$1:$AA$44</definedName>
  </definedNames>
  <calcPr calcId="162913"/>
</workbook>
</file>

<file path=xl/calcChain.xml><?xml version="1.0" encoding="utf-8"?>
<calcChain xmlns="http://schemas.openxmlformats.org/spreadsheetml/2006/main">
  <c r="V17" i="10" l="1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X16" i="10"/>
  <c r="Z16" i="10" s="1"/>
  <c r="W16" i="10"/>
  <c r="Y16" i="10" s="1"/>
  <c r="X15" i="10"/>
  <c r="W15" i="10"/>
  <c r="X14" i="10"/>
  <c r="Z14" i="10" s="1"/>
  <c r="W14" i="10"/>
  <c r="X13" i="10"/>
  <c r="W13" i="10"/>
  <c r="X12" i="10"/>
  <c r="Z12" i="10" s="1"/>
  <c r="W12" i="10"/>
  <c r="Y12" i="10" s="1"/>
  <c r="X11" i="10"/>
  <c r="W11" i="10"/>
  <c r="X10" i="10"/>
  <c r="Z10" i="10" s="1"/>
  <c r="W10" i="10"/>
  <c r="X9" i="10"/>
  <c r="W9" i="10"/>
  <c r="X8" i="10"/>
  <c r="W8" i="10"/>
  <c r="Y8" i="10" s="1"/>
  <c r="X7" i="10"/>
  <c r="W7" i="10"/>
  <c r="Z7" i="10" l="1"/>
  <c r="Z9" i="10"/>
  <c r="Z11" i="10"/>
  <c r="Z13" i="10"/>
  <c r="Z15" i="10"/>
  <c r="Z8" i="10"/>
  <c r="Y7" i="10"/>
  <c r="Y9" i="10"/>
  <c r="Y11" i="10"/>
  <c r="Y13" i="10"/>
  <c r="Y15" i="10"/>
  <c r="W17" i="10"/>
  <c r="X17" i="10"/>
  <c r="Y10" i="10"/>
  <c r="Y14" i="10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<sst xmlns="http://schemas.openxmlformats.org/spreadsheetml/2006/main" count="105" uniqueCount="25">
  <si>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</si>
  <si>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</si>
  <si>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</si>
  <si>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</si>
  <si>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</si>
  <si>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</si>
  <si>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</si>
  <si>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</si>
  <si>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</si>
  <si>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</si>
  <si>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</si>
  <si>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</si>
  <si>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</si>
  <si>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</si>
  <si>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</si>
  <si>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</si>
  <si>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</si>
  <si>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</si>
  <si>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</si>
  <si>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</si>
  <si>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</si>
  <si>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</si>
  <si>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01.01.2023 г. - 30.09.2023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</si>
  <si>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01.07.2023 г. - 30.09.2023 г.</t>
    </r>
  </si>
  <si>
    <t>и за размера на прехвърлените средства на 15.11.2023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</si>
</sst>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0" fontId="1" fillId="0" borderId="0" xfId="1" applyFont="1"/>
    <xf numFmtId="0" fontId="8" fillId="0" borderId="0" xfId="1" applyFont="1" applyAlignment="1">
      <alignment horizontal="center"/>
    </xf>
    <xf numFmtId="0" fontId="3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4" fillId="0" borderId="0" xfId="1" applyFont="1" applyBorder="1" applyAlignment="1">
      <alignment horizontal="center"/>
    </xf>
    <xf numFmtId="0" fontId="1" fillId="0" borderId="0" xfId="1" applyFont="1" applyAlignment="1">
      <alignment horizontal="center"/>
    </xf>
    <xf numFmtId="3" fontId="2" fillId="0" borderId="1" xfId="1" applyNumberFormat="1" applyFont="1" applyFill="1" applyBorder="1" applyAlignment="1"/>
    <xf numFmtId="3" fontId="6" fillId="0" borderId="1" xfId="1" applyNumberFormat="1" applyFont="1" applyBorder="1" applyAlignment="1"/>
    <xf numFmtId="2" fontId="4" fillId="0" borderId="0" xfId="1" applyNumberFormat="1" applyFont="1" applyBorder="1"/>
    <xf numFmtId="0" fontId="1" fillId="0" borderId="2" xfId="1" applyFont="1" applyBorder="1"/>
    <xf numFmtId="0" fontId="1" fillId="0" borderId="0" xfId="1" applyFont="1" applyBorder="1"/>
    <xf numFmtId="3" fontId="12" fillId="0" borderId="0" xfId="1" applyNumberFormat="1" applyFont="1" applyFill="1"/>
    <xf numFmtId="3" fontId="4" fillId="0" borderId="0" xfId="1" applyNumberFormat="1" applyFont="1" applyBorder="1"/>
    <xf numFmtId="3" fontId="5" fillId="0" borderId="0" xfId="1" applyNumberFormat="1" applyFont="1" applyFill="1" applyBorder="1"/>
    <xf numFmtId="3" fontId="1" fillId="0" borderId="0" xfId="1" applyNumberFormat="1" applyFont="1"/>
    <xf numFmtId="0" fontId="6" fillId="0" borderId="0" xfId="1" applyFont="1"/>
    <xf numFmtId="1" fontId="2" fillId="0" borderId="0" xfId="1" applyNumberFormat="1" applyFont="1" applyFill="1"/>
    <xf numFmtId="0" fontId="2" fillId="0" borderId="0" xfId="1" applyFont="1"/>
    <xf numFmtId="3" fontId="1" fillId="2" borderId="1" xfId="1" applyNumberFormat="1" applyFont="1" applyFill="1" applyBorder="1" applyAlignment="1"/>
    <xf numFmtId="4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textRotation="90"/>
    </xf>
    <xf numFmtId="0" fontId="1" fillId="0" borderId="0" xfId="1" applyFont="1" applyFill="1" applyAlignment="1">
      <alignment horizontal="left" vertical="center" wrapText="1"/>
    </xf>
    <xf numFmtId="0" fontId="10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г.'!$Z$7</c:f>
              <c:numCache>
                <c:formatCode>#,##0</c:formatCode>
                <c:ptCount val="1"/>
                <c:pt idx="0">
                  <c:v>-17963263.469999999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III-то тримесечие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г.'!$Z$8</c:f>
              <c:numCache>
                <c:formatCode>#,##0</c:formatCode>
                <c:ptCount val="1"/>
                <c:pt idx="0">
                  <c:v>-20745082.27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III-то тримесечие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г.'!$Z$9</c:f>
              <c:numCache>
                <c:formatCode>#,##0</c:formatCode>
                <c:ptCount val="1"/>
                <c:pt idx="0">
                  <c:v>30484066.43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III-то тримесечие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г.'!$Z$10</c:f>
              <c:numCache>
                <c:formatCode>#,##0</c:formatCode>
                <c:ptCount val="1"/>
                <c:pt idx="0">
                  <c:v>-15530819.70000001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III-то тримесечие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г.'!$Z$11</c:f>
              <c:numCache>
                <c:formatCode>#,##0</c:formatCode>
                <c:ptCount val="1"/>
                <c:pt idx="0">
                  <c:v>38633191.230000004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III-то тримесечие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г.'!$Z$12</c:f>
              <c:numCache>
                <c:formatCode>#,##0</c:formatCode>
                <c:ptCount val="1"/>
                <c:pt idx="0">
                  <c:v>2853949.0299999937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III-то тримесечие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г.'!$Z$13</c:f>
              <c:numCache>
                <c:formatCode>#,##0</c:formatCode>
                <c:ptCount val="1"/>
                <c:pt idx="0">
                  <c:v>-13910915.410000002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III-то тримесечие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г.'!$Z$14</c:f>
              <c:numCache>
                <c:formatCode>#,##0</c:formatCode>
                <c:ptCount val="1"/>
                <c:pt idx="0">
                  <c:v>-1443605.6399999997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III-то тримесечие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г.'!$Z$15</c:f>
              <c:numCache>
                <c:formatCode>#,##0</c:formatCode>
                <c:ptCount val="1"/>
                <c:pt idx="0">
                  <c:v>-3760903.3299999991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III-то тримесечие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III-то тримесечие 2023 г.'!$X$15</c:f>
              <c:numCache>
                <c:formatCode>#,##0</c:formatCode>
                <c:ptCount val="1"/>
                <c:pt idx="0">
                  <c:v>5553870.8999999994</c:v>
                </c:pt>
              </c:numCache>
            </c:numRef>
          </c:cat>
          <c:val>
            <c:numRef>
              <c:f>'УПФ - III-то тримесечие 2023 г.'!$Z$16</c:f>
              <c:numCache>
                <c:formatCode>#,##0</c:formatCode>
                <c:ptCount val="1"/>
                <c:pt idx="0">
                  <c:v>1383383.13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г.'!$Y$7</c:f>
              <c:numCache>
                <c:formatCode>#,##0</c:formatCode>
                <c:ptCount val="1"/>
                <c:pt idx="0">
                  <c:v>-4274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III-то тримесечие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г.'!$Y$8</c:f>
              <c:numCache>
                <c:formatCode>#,##0</c:formatCode>
                <c:ptCount val="1"/>
                <c:pt idx="0">
                  <c:v>-4784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III-то тримесечие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г.'!$Y$9</c:f>
              <c:numCache>
                <c:formatCode>#,##0</c:formatCode>
                <c:ptCount val="1"/>
                <c:pt idx="0">
                  <c:v>9924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III-то тримесечие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г.'!$Y$10</c:f>
              <c:numCache>
                <c:formatCode>#,##0</c:formatCode>
                <c:ptCount val="1"/>
                <c:pt idx="0">
                  <c:v>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III-то тримесечие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г.'!$Y$11</c:f>
              <c:numCache>
                <c:formatCode>#,##0</c:formatCode>
                <c:ptCount val="1"/>
                <c:pt idx="0">
                  <c:v>5878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III-то тримесечие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г.'!$Y$12</c:f>
              <c:numCache>
                <c:formatCode>#,##0</c:formatCode>
                <c:ptCount val="1"/>
                <c:pt idx="0">
                  <c:v>-628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III-то тримесечие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г.'!$Y$13</c:f>
              <c:numCache>
                <c:formatCode>#,##0</c:formatCode>
                <c:ptCount val="1"/>
                <c:pt idx="0">
                  <c:v>-5263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III-то тримесечие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г.'!$Y$14</c:f>
              <c:numCache>
                <c:formatCode>#,##0</c:formatCode>
                <c:ptCount val="1"/>
                <c:pt idx="0">
                  <c:v>-511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III-то тримесечие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г.'!$Y$15</c:f>
              <c:numCache>
                <c:formatCode>#,##0</c:formatCode>
                <c:ptCount val="1"/>
                <c:pt idx="0">
                  <c:v>-1278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III-то тримесечие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cat>
          <c:val>
            <c:numRef>
              <c:f>'УПФ - III-то тримесечие 2023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г.'!$Z$7</c:f>
              <c:numCache>
                <c:formatCode>#,##0</c:formatCode>
                <c:ptCount val="1"/>
                <c:pt idx="0">
                  <c:v>-37131621.469999999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B-4D11-BF29-1EB2498AA59E}"/>
            </c:ext>
          </c:extLst>
        </c:ser>
        <c:ser>
          <c:idx val="1"/>
          <c:order val="1"/>
          <c:tx>
            <c:strRef>
              <c:f>'УПФ - Деветмесечие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г.'!$Z$8</c:f>
              <c:numCache>
                <c:formatCode>#,##0</c:formatCode>
                <c:ptCount val="1"/>
                <c:pt idx="0">
                  <c:v>-73256350.320000023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B-4D11-BF29-1EB2498AA59E}"/>
            </c:ext>
          </c:extLst>
        </c:ser>
        <c:ser>
          <c:idx val="2"/>
          <c:order val="2"/>
          <c:tx>
            <c:strRef>
              <c:f>'УПФ - Деветмесечие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г.'!$Z$9</c:f>
              <c:numCache>
                <c:formatCode>#,##0</c:formatCode>
                <c:ptCount val="1"/>
                <c:pt idx="0">
                  <c:v>111766304.66999996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B-4D11-BF29-1EB2498AA59E}"/>
            </c:ext>
          </c:extLst>
        </c:ser>
        <c:ser>
          <c:idx val="3"/>
          <c:order val="3"/>
          <c:tx>
            <c:strRef>
              <c:f>'УПФ - Деветмесечие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г.'!$Z$10</c:f>
              <c:numCache>
                <c:formatCode>#,##0</c:formatCode>
                <c:ptCount val="1"/>
                <c:pt idx="0">
                  <c:v>-74327977.170000017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B-4D11-BF29-1EB2498AA59E}"/>
            </c:ext>
          </c:extLst>
        </c:ser>
        <c:ser>
          <c:idx val="4"/>
          <c:order val="4"/>
          <c:tx>
            <c:strRef>
              <c:f>'УПФ - Деветмесечие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г.'!$Z$11</c:f>
              <c:numCache>
                <c:formatCode>#,##0</c:formatCode>
                <c:ptCount val="1"/>
                <c:pt idx="0">
                  <c:v>123675857.66999994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8B-4D11-BF29-1EB2498AA59E}"/>
            </c:ext>
          </c:extLst>
        </c:ser>
        <c:ser>
          <c:idx val="5"/>
          <c:order val="5"/>
          <c:tx>
            <c:strRef>
              <c:f>'УПФ - Деветмесечие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г.'!$Z$12</c:f>
              <c:numCache>
                <c:formatCode>#,##0</c:formatCode>
                <c:ptCount val="1"/>
                <c:pt idx="0">
                  <c:v>-545048.9999999851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8B-4D11-BF29-1EB2498AA59E}"/>
            </c:ext>
          </c:extLst>
        </c:ser>
        <c:ser>
          <c:idx val="7"/>
          <c:order val="6"/>
          <c:tx>
            <c:strRef>
              <c:f>'УПФ - Деветмесечие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г.'!$Z$13</c:f>
              <c:numCache>
                <c:formatCode>#,##0</c:formatCode>
                <c:ptCount val="1"/>
                <c:pt idx="0">
                  <c:v>-37580169.839999996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8B-4D11-BF29-1EB2498AA59E}"/>
            </c:ext>
          </c:extLst>
        </c:ser>
        <c:ser>
          <c:idx val="8"/>
          <c:order val="7"/>
          <c:tx>
            <c:strRef>
              <c:f>'УПФ - Деветмесечие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г.'!$Z$14</c:f>
              <c:numCache>
                <c:formatCode>#,##0</c:formatCode>
                <c:ptCount val="1"/>
                <c:pt idx="0">
                  <c:v>-7485137.3799999934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8B-4D11-BF29-1EB2498AA59E}"/>
            </c:ext>
          </c:extLst>
        </c:ser>
        <c:ser>
          <c:idx val="9"/>
          <c:order val="8"/>
          <c:tx>
            <c:strRef>
              <c:f>'УПФ - Деветмесечие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г.'!$Z$15</c:f>
              <c:numCache>
                <c:formatCode>#,##0</c:formatCode>
                <c:ptCount val="1"/>
                <c:pt idx="0">
                  <c:v>-10820397.050000003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8B-4D11-BF29-1EB2498AA59E}"/>
            </c:ext>
          </c:extLst>
        </c:ser>
        <c:ser>
          <c:idx val="6"/>
          <c:order val="9"/>
          <c:tx>
            <c:strRef>
              <c:f>'УПФ - Деветмесечие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Деветмесечие 2023 г.'!$Z$16</c:f>
              <c:numCache>
                <c:formatCode>#,##0</c:formatCode>
                <c:ptCount val="1"/>
                <c:pt idx="0">
                  <c:v>5704539.8899999997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88B-4D11-BF29-1EB2498AA5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г.'!$Y$7</c:f>
              <c:numCache>
                <c:formatCode>#,##0</c:formatCode>
                <c:ptCount val="1"/>
                <c:pt idx="0">
                  <c:v>-7222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3-4DF6-94BD-7149D7860A78}"/>
            </c:ext>
          </c:extLst>
        </c:ser>
        <c:ser>
          <c:idx val="1"/>
          <c:order val="1"/>
          <c:tx>
            <c:strRef>
              <c:f>'УПФ - Деветмесечие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г.'!$Y$8</c:f>
              <c:numCache>
                <c:formatCode>#,##0</c:formatCode>
                <c:ptCount val="1"/>
                <c:pt idx="0">
                  <c:v>-16707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3-4DF6-94BD-7149D7860A78}"/>
            </c:ext>
          </c:extLst>
        </c:ser>
        <c:ser>
          <c:idx val="2"/>
          <c:order val="2"/>
          <c:tx>
            <c:strRef>
              <c:f>'УПФ - Деветмесечие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4.4146430043078087E-3"/>
                  <c:y val="-6.98632315424232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г.'!$Y$9</c:f>
              <c:numCache>
                <c:formatCode>#,##0</c:formatCode>
                <c:ptCount val="1"/>
                <c:pt idx="0">
                  <c:v>33682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3-4DF6-94BD-7149D7860A78}"/>
            </c:ext>
          </c:extLst>
        </c:ser>
        <c:ser>
          <c:idx val="3"/>
          <c:order val="3"/>
          <c:tx>
            <c:strRef>
              <c:f>'УПФ - Деветмесечие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13-4DF6-94BD-7149D7860A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г.'!$Y$10</c:f>
              <c:numCache>
                <c:formatCode>#,##0</c:formatCode>
                <c:ptCount val="1"/>
                <c:pt idx="0">
                  <c:v>-3085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13-4DF6-94BD-7149D7860A78}"/>
            </c:ext>
          </c:extLst>
        </c:ser>
        <c:ser>
          <c:idx val="4"/>
          <c:order val="4"/>
          <c:tx>
            <c:strRef>
              <c:f>'УПФ - Деветмесечие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г.'!$Y$11</c:f>
              <c:numCache>
                <c:formatCode>#,##0</c:formatCode>
                <c:ptCount val="1"/>
                <c:pt idx="0">
                  <c:v>19720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13-4DF6-94BD-7149D7860A78}"/>
            </c:ext>
          </c:extLst>
        </c:ser>
        <c:ser>
          <c:idx val="5"/>
          <c:order val="5"/>
          <c:tx>
            <c:strRef>
              <c:f>'УПФ - Деветмесечие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г.'!$Y$12</c:f>
              <c:numCache>
                <c:formatCode>#,##0</c:formatCode>
                <c:ptCount val="1"/>
                <c:pt idx="0">
                  <c:v>-3318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13-4DF6-94BD-7149D7860A78}"/>
            </c:ext>
          </c:extLst>
        </c:ser>
        <c:ser>
          <c:idx val="7"/>
          <c:order val="6"/>
          <c:tx>
            <c:strRef>
              <c:f>'УПФ - Деветмесечие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2023 г.'!$Y$13</c:f>
              <c:numCache>
                <c:formatCode>#,##0</c:formatCode>
                <c:ptCount val="1"/>
                <c:pt idx="0">
                  <c:v>-17142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13-4DF6-94BD-7149D7860A78}"/>
            </c:ext>
          </c:extLst>
        </c:ser>
        <c:ser>
          <c:idx val="8"/>
          <c:order val="7"/>
          <c:tx>
            <c:strRef>
              <c:f>'УПФ - Деветмесечие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г.'!$Y$14</c:f>
              <c:numCache>
                <c:formatCode>#,##0</c:formatCode>
                <c:ptCount val="1"/>
                <c:pt idx="0">
                  <c:v>-2876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813-4DF6-94BD-7149D7860A78}"/>
            </c:ext>
          </c:extLst>
        </c:ser>
        <c:ser>
          <c:idx val="9"/>
          <c:order val="8"/>
          <c:tx>
            <c:strRef>
              <c:f>'УПФ - Деветмесечие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2023 г.'!$Y$15</c:f>
              <c:numCache>
                <c:formatCode>#,##0</c:formatCode>
                <c:ptCount val="1"/>
                <c:pt idx="0">
                  <c:v>-3969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13-4DF6-94BD-7149D7860A78}"/>
            </c:ext>
          </c:extLst>
        </c:ser>
        <c:ser>
          <c:idx val="6"/>
          <c:order val="9"/>
          <c:tx>
            <c:strRef>
              <c:f>'УПФ - Деветмесечие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Деветмесечие 2023 г.'!$Y$16</c:f>
              <c:numCache>
                <c:formatCode>#,##0</c:formatCode>
                <c:ptCount val="1"/>
                <c:pt idx="0">
                  <c:v>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813-4DF6-94BD-7149D7860A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7.425781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60" t="s">
        <v>23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</row>
    <row r="2" spans="1:96" ht="18.75" x14ac:dyDescent="0.3">
      <c r="A2" s="60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7" t="s">
        <v>4</v>
      </c>
      <c r="B4" s="57"/>
      <c r="C4" s="62" t="s">
        <v>5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7"/>
      <c r="B5" s="57"/>
      <c r="C5" s="57" t="s">
        <v>7</v>
      </c>
      <c r="D5" s="57"/>
      <c r="E5" s="57" t="s">
        <v>8</v>
      </c>
      <c r="F5" s="57"/>
      <c r="G5" s="57" t="s">
        <v>17</v>
      </c>
      <c r="H5" s="57"/>
      <c r="I5" s="57" t="s">
        <v>9</v>
      </c>
      <c r="J5" s="57"/>
      <c r="K5" s="57" t="s">
        <v>19</v>
      </c>
      <c r="L5" s="57"/>
      <c r="M5" s="57" t="s">
        <v>10</v>
      </c>
      <c r="N5" s="57"/>
      <c r="O5" s="57" t="s">
        <v>11</v>
      </c>
      <c r="P5" s="57"/>
      <c r="Q5" s="57" t="s">
        <v>13</v>
      </c>
      <c r="R5" s="57"/>
      <c r="S5" s="58" t="s">
        <v>14</v>
      </c>
      <c r="T5" s="58"/>
      <c r="U5" s="58" t="s">
        <v>21</v>
      </c>
      <c r="V5" s="58"/>
      <c r="W5" s="63" t="s">
        <v>0</v>
      </c>
      <c r="X5" s="63"/>
      <c r="Y5" s="61" t="s">
        <v>6</v>
      </c>
      <c r="Z5" s="61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57"/>
      <c r="B6" s="57"/>
      <c r="C6" s="54" t="s">
        <v>2</v>
      </c>
      <c r="D6" s="54" t="s">
        <v>3</v>
      </c>
      <c r="E6" s="54" t="s">
        <v>2</v>
      </c>
      <c r="F6" s="54" t="s">
        <v>3</v>
      </c>
      <c r="G6" s="54" t="s">
        <v>2</v>
      </c>
      <c r="H6" s="54" t="s">
        <v>3</v>
      </c>
      <c r="I6" s="54" t="s">
        <v>2</v>
      </c>
      <c r="J6" s="54" t="s">
        <v>3</v>
      </c>
      <c r="K6" s="54" t="s">
        <v>2</v>
      </c>
      <c r="L6" s="54" t="s">
        <v>3</v>
      </c>
      <c r="M6" s="54" t="s">
        <v>2</v>
      </c>
      <c r="N6" s="54" t="s">
        <v>3</v>
      </c>
      <c r="O6" s="54" t="s">
        <v>2</v>
      </c>
      <c r="P6" s="54" t="s">
        <v>3</v>
      </c>
      <c r="Q6" s="54" t="s">
        <v>2</v>
      </c>
      <c r="R6" s="54" t="s">
        <v>3</v>
      </c>
      <c r="S6" s="54" t="s">
        <v>2</v>
      </c>
      <c r="T6" s="54" t="s">
        <v>3</v>
      </c>
      <c r="U6" s="54" t="s">
        <v>2</v>
      </c>
      <c r="V6" s="54" t="s">
        <v>3</v>
      </c>
      <c r="W6" s="53" t="s">
        <v>2</v>
      </c>
      <c r="X6" s="53" t="s">
        <v>3</v>
      </c>
      <c r="Y6" s="52" t="s">
        <v>2</v>
      </c>
      <c r="Z6" s="52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19" t="s">
        <v>7</v>
      </c>
      <c r="C7" s="50"/>
      <c r="D7" s="50"/>
      <c r="E7" s="20">
        <v>667</v>
      </c>
      <c r="F7" s="20">
        <v>2891032.21</v>
      </c>
      <c r="G7" s="20">
        <v>7212</v>
      </c>
      <c r="H7" s="20">
        <v>29659089.190000001</v>
      </c>
      <c r="I7" s="20">
        <v>4504</v>
      </c>
      <c r="J7" s="20">
        <v>15397925.369999999</v>
      </c>
      <c r="K7" s="20">
        <v>4093</v>
      </c>
      <c r="L7" s="20">
        <v>22535147.27</v>
      </c>
      <c r="M7" s="20">
        <v>1430</v>
      </c>
      <c r="N7" s="20">
        <v>8451168.3800000008</v>
      </c>
      <c r="O7" s="20">
        <v>31</v>
      </c>
      <c r="P7" s="20">
        <v>179611.05</v>
      </c>
      <c r="Q7" s="20">
        <v>613</v>
      </c>
      <c r="R7" s="20">
        <v>1924962.06</v>
      </c>
      <c r="S7" s="20">
        <v>96</v>
      </c>
      <c r="T7" s="20">
        <v>447773.89</v>
      </c>
      <c r="U7" s="20">
        <v>80</v>
      </c>
      <c r="V7" s="20">
        <v>474815.94</v>
      </c>
      <c r="W7" s="26">
        <f>C7+E7+G7+I7+K7+M7+O7+Q7+S7+U7</f>
        <v>18726</v>
      </c>
      <c r="X7" s="26">
        <f>D7+F7+H7+J7+L7+N7+P7+R7+T7+V7</f>
        <v>81961525.359999999</v>
      </c>
      <c r="Y7" s="27">
        <f>C17-W7</f>
        <v>-4274</v>
      </c>
      <c r="Z7" s="27">
        <f>D17-X7</f>
        <v>-17963263.469999999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9"/>
      <c r="B8" s="19" t="s">
        <v>8</v>
      </c>
      <c r="C8" s="20">
        <v>1480</v>
      </c>
      <c r="D8" s="20">
        <v>7046393.9000000004</v>
      </c>
      <c r="E8" s="50"/>
      <c r="F8" s="50"/>
      <c r="G8" s="20">
        <v>2364</v>
      </c>
      <c r="H8" s="20">
        <v>9573799.7400000002</v>
      </c>
      <c r="I8" s="20">
        <v>1309</v>
      </c>
      <c r="J8" s="20">
        <v>4137795.83</v>
      </c>
      <c r="K8" s="20">
        <v>1144</v>
      </c>
      <c r="L8" s="20">
        <v>6303696.25</v>
      </c>
      <c r="M8" s="20">
        <v>277</v>
      </c>
      <c r="N8" s="20">
        <v>1709655</v>
      </c>
      <c r="O8" s="20">
        <v>8</v>
      </c>
      <c r="P8" s="20">
        <v>71473.039999999994</v>
      </c>
      <c r="Q8" s="21">
        <v>169</v>
      </c>
      <c r="R8" s="20">
        <v>452541.48</v>
      </c>
      <c r="S8" s="20">
        <v>20</v>
      </c>
      <c r="T8" s="20">
        <v>63378.94</v>
      </c>
      <c r="U8" s="20">
        <v>24</v>
      </c>
      <c r="V8" s="20">
        <v>95136.39</v>
      </c>
      <c r="W8" s="26">
        <f t="shared" ref="W8:W14" si="0">C8+E8+G8+I8+K8+M8+O8+Q8+S8+U8</f>
        <v>6795</v>
      </c>
      <c r="X8" s="26">
        <f t="shared" ref="X8:X14" si="1">D8+F8+H8+J8+L8+N8+P8+R8+T8+V8</f>
        <v>29453870.57</v>
      </c>
      <c r="Y8" s="27">
        <f>E17-W8</f>
        <v>-4784</v>
      </c>
      <c r="Z8" s="27">
        <f>F17-X8</f>
        <v>-20745082.27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9"/>
      <c r="B9" s="19" t="s">
        <v>18</v>
      </c>
      <c r="C9" s="20">
        <v>4145</v>
      </c>
      <c r="D9" s="20">
        <v>18857265.82</v>
      </c>
      <c r="E9" s="20">
        <v>490</v>
      </c>
      <c r="F9" s="20">
        <v>2099797.09</v>
      </c>
      <c r="G9" s="50"/>
      <c r="H9" s="50"/>
      <c r="I9" s="20">
        <v>3666</v>
      </c>
      <c r="J9" s="20">
        <v>12350699.35</v>
      </c>
      <c r="K9" s="20">
        <v>2381</v>
      </c>
      <c r="L9" s="20">
        <v>13243255.5</v>
      </c>
      <c r="M9" s="20">
        <v>987</v>
      </c>
      <c r="N9" s="20">
        <v>5696336.5499999998</v>
      </c>
      <c r="O9" s="20">
        <v>26</v>
      </c>
      <c r="P9" s="20">
        <v>203290.97</v>
      </c>
      <c r="Q9" s="21">
        <v>435</v>
      </c>
      <c r="R9" s="20">
        <v>1110013.18</v>
      </c>
      <c r="S9" s="20">
        <v>93</v>
      </c>
      <c r="T9" s="20">
        <v>363786.54</v>
      </c>
      <c r="U9" s="20">
        <v>73</v>
      </c>
      <c r="V9" s="20">
        <v>334677.94</v>
      </c>
      <c r="W9" s="26">
        <f t="shared" si="0"/>
        <v>12296</v>
      </c>
      <c r="X9" s="26">
        <f t="shared" si="1"/>
        <v>54259122.93999999</v>
      </c>
      <c r="Y9" s="27">
        <f>G17-W9</f>
        <v>9924</v>
      </c>
      <c r="Z9" s="27">
        <f>H17-X9</f>
        <v>30484066.43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9"/>
      <c r="B10" s="22" t="s">
        <v>9</v>
      </c>
      <c r="C10" s="20">
        <v>3793</v>
      </c>
      <c r="D10" s="20">
        <v>17309642.98</v>
      </c>
      <c r="E10" s="20">
        <v>392</v>
      </c>
      <c r="F10" s="20">
        <v>1834040.78</v>
      </c>
      <c r="G10" s="20">
        <v>5433</v>
      </c>
      <c r="H10" s="20">
        <v>20274804.670000002</v>
      </c>
      <c r="I10" s="50"/>
      <c r="J10" s="50"/>
      <c r="K10" s="20">
        <v>2572</v>
      </c>
      <c r="L10" s="20">
        <v>14749339.449999999</v>
      </c>
      <c r="M10" s="20">
        <v>1010</v>
      </c>
      <c r="N10" s="20">
        <v>5660375.9699999997</v>
      </c>
      <c r="O10" s="20">
        <v>22</v>
      </c>
      <c r="P10" s="20">
        <v>143350.53</v>
      </c>
      <c r="Q10" s="21">
        <v>473</v>
      </c>
      <c r="R10" s="20">
        <v>1171099.73</v>
      </c>
      <c r="S10" s="20">
        <v>117</v>
      </c>
      <c r="T10" s="20">
        <v>371135.32</v>
      </c>
      <c r="U10" s="20">
        <v>48</v>
      </c>
      <c r="V10" s="20">
        <v>239173.9</v>
      </c>
      <c r="W10" s="26">
        <f t="shared" si="0"/>
        <v>13860</v>
      </c>
      <c r="X10" s="26">
        <f t="shared" si="1"/>
        <v>61752963.330000006</v>
      </c>
      <c r="Y10" s="27">
        <f>I17-W10</f>
        <v>775</v>
      </c>
      <c r="Z10" s="27">
        <f>J17-X10</f>
        <v>-15530819.70000001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9"/>
      <c r="B11" s="23" t="s">
        <v>19</v>
      </c>
      <c r="C11" s="20">
        <v>1894</v>
      </c>
      <c r="D11" s="20">
        <v>9369142</v>
      </c>
      <c r="E11" s="20">
        <v>175</v>
      </c>
      <c r="F11" s="20">
        <v>884435.29</v>
      </c>
      <c r="G11" s="20">
        <v>2301</v>
      </c>
      <c r="H11" s="24">
        <v>10023068.52</v>
      </c>
      <c r="I11" s="20">
        <v>1500</v>
      </c>
      <c r="J11" s="20">
        <v>5472213.4699999997</v>
      </c>
      <c r="K11" s="50"/>
      <c r="L11" s="50"/>
      <c r="M11" s="20">
        <v>463</v>
      </c>
      <c r="N11" s="20">
        <v>3165679.89</v>
      </c>
      <c r="O11" s="20">
        <v>17</v>
      </c>
      <c r="P11" s="20">
        <v>111612.77</v>
      </c>
      <c r="Q11" s="21">
        <v>187</v>
      </c>
      <c r="R11" s="20">
        <v>517043.20000000001</v>
      </c>
      <c r="S11" s="20">
        <v>32</v>
      </c>
      <c r="T11" s="20">
        <v>134822.56</v>
      </c>
      <c r="U11" s="20">
        <v>30</v>
      </c>
      <c r="V11" s="20">
        <v>113361.99</v>
      </c>
      <c r="W11" s="26">
        <f t="shared" si="0"/>
        <v>6599</v>
      </c>
      <c r="X11" s="26">
        <f t="shared" si="1"/>
        <v>29791379.689999994</v>
      </c>
      <c r="Y11" s="27">
        <f>K17-W11</f>
        <v>5878</v>
      </c>
      <c r="Z11" s="27">
        <f>L17-X11</f>
        <v>38633191.230000004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9"/>
      <c r="B12" s="19" t="s">
        <v>10</v>
      </c>
      <c r="C12" s="20">
        <v>1201</v>
      </c>
      <c r="D12" s="20">
        <v>5831851.8300000001</v>
      </c>
      <c r="E12" s="20">
        <v>61</v>
      </c>
      <c r="F12" s="20">
        <v>253455.98</v>
      </c>
      <c r="G12" s="20">
        <v>1789</v>
      </c>
      <c r="H12" s="20">
        <v>7230204.3799999999</v>
      </c>
      <c r="I12" s="20">
        <v>1080</v>
      </c>
      <c r="J12" s="20">
        <v>3606171.23</v>
      </c>
      <c r="K12" s="20">
        <v>938</v>
      </c>
      <c r="L12" s="20">
        <v>5813013.1799999997</v>
      </c>
      <c r="M12" s="50"/>
      <c r="N12" s="50"/>
      <c r="O12" s="20">
        <v>10</v>
      </c>
      <c r="P12" s="20">
        <v>70003.820000000007</v>
      </c>
      <c r="Q12" s="21">
        <v>111</v>
      </c>
      <c r="R12" s="20">
        <v>326024.77</v>
      </c>
      <c r="S12" s="20">
        <v>23</v>
      </c>
      <c r="T12" s="20">
        <v>95547.81</v>
      </c>
      <c r="U12" s="20">
        <v>19</v>
      </c>
      <c r="V12" s="20">
        <v>113454.59</v>
      </c>
      <c r="W12" s="26">
        <f t="shared" si="0"/>
        <v>5232</v>
      </c>
      <c r="X12" s="26">
        <f t="shared" si="1"/>
        <v>23339727.59</v>
      </c>
      <c r="Y12" s="27">
        <f>M17-W12</f>
        <v>-628</v>
      </c>
      <c r="Z12" s="27">
        <f>N17-X12</f>
        <v>2853949.0299999937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9"/>
      <c r="B13" s="22" t="s">
        <v>11</v>
      </c>
      <c r="C13" s="20">
        <v>1024</v>
      </c>
      <c r="D13" s="20">
        <v>3027704.36</v>
      </c>
      <c r="E13" s="20">
        <v>115</v>
      </c>
      <c r="F13" s="20">
        <v>359863.3</v>
      </c>
      <c r="G13" s="20">
        <v>1590</v>
      </c>
      <c r="H13" s="20">
        <v>3941545.52</v>
      </c>
      <c r="I13" s="20">
        <v>1551</v>
      </c>
      <c r="J13" s="20">
        <v>3174064.24</v>
      </c>
      <c r="K13" s="20">
        <v>727</v>
      </c>
      <c r="L13" s="20">
        <v>3098308.79</v>
      </c>
      <c r="M13" s="20">
        <v>216</v>
      </c>
      <c r="N13" s="20">
        <v>694311.56</v>
      </c>
      <c r="O13" s="50"/>
      <c r="P13" s="50"/>
      <c r="Q13" s="21">
        <v>97</v>
      </c>
      <c r="R13" s="20">
        <v>107016.4</v>
      </c>
      <c r="S13" s="20">
        <v>33</v>
      </c>
      <c r="T13" s="20">
        <v>137203.48000000001</v>
      </c>
      <c r="U13" s="20">
        <v>27</v>
      </c>
      <c r="V13" s="20">
        <v>176633.54</v>
      </c>
      <c r="W13" s="26">
        <f t="shared" si="0"/>
        <v>5380</v>
      </c>
      <c r="X13" s="26">
        <f t="shared" si="1"/>
        <v>14716651.190000001</v>
      </c>
      <c r="Y13" s="27">
        <f>O17-W13</f>
        <v>-5263</v>
      </c>
      <c r="Z13" s="27">
        <f>P17-X13</f>
        <v>-13910915.410000002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9"/>
      <c r="B14" s="19" t="s">
        <v>12</v>
      </c>
      <c r="C14" s="21">
        <v>506</v>
      </c>
      <c r="D14" s="20">
        <v>1446955.26</v>
      </c>
      <c r="E14" s="21">
        <v>59</v>
      </c>
      <c r="F14" s="20">
        <v>187697.57</v>
      </c>
      <c r="G14" s="21">
        <v>894</v>
      </c>
      <c r="H14" s="20">
        <v>2278323.88</v>
      </c>
      <c r="I14" s="21">
        <v>660</v>
      </c>
      <c r="J14" s="20">
        <v>1275457.17</v>
      </c>
      <c r="K14" s="20">
        <v>346</v>
      </c>
      <c r="L14" s="20">
        <v>1311108.9099999999</v>
      </c>
      <c r="M14" s="20">
        <v>121</v>
      </c>
      <c r="N14" s="20">
        <v>453763.08</v>
      </c>
      <c r="O14" s="21">
        <v>1</v>
      </c>
      <c r="P14" s="20">
        <v>4386.83</v>
      </c>
      <c r="Q14" s="50"/>
      <c r="R14" s="50"/>
      <c r="S14" s="20">
        <v>46</v>
      </c>
      <c r="T14" s="20">
        <v>179319.03</v>
      </c>
      <c r="U14" s="20">
        <v>4</v>
      </c>
      <c r="V14" s="20">
        <v>9126.7099999999991</v>
      </c>
      <c r="W14" s="26">
        <f t="shared" si="0"/>
        <v>2637</v>
      </c>
      <c r="X14" s="26">
        <f t="shared" si="1"/>
        <v>7146138.4400000004</v>
      </c>
      <c r="Y14" s="27">
        <f>Q17-W14</f>
        <v>-511</v>
      </c>
      <c r="Z14" s="27">
        <f>R17-X14</f>
        <v>-1443605.6399999997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9"/>
      <c r="B15" s="19" t="s">
        <v>20</v>
      </c>
      <c r="C15" s="21">
        <v>368</v>
      </c>
      <c r="D15" s="20">
        <v>1021830.13</v>
      </c>
      <c r="E15" s="21">
        <v>46</v>
      </c>
      <c r="F15" s="20">
        <v>171604.12</v>
      </c>
      <c r="G15" s="21">
        <v>580</v>
      </c>
      <c r="H15" s="20">
        <v>1623621.45</v>
      </c>
      <c r="I15" s="21">
        <v>340</v>
      </c>
      <c r="J15" s="20">
        <v>735657.61</v>
      </c>
      <c r="K15" s="20">
        <v>257</v>
      </c>
      <c r="L15" s="20">
        <v>1337417.8700000001</v>
      </c>
      <c r="M15" s="20">
        <v>79</v>
      </c>
      <c r="N15" s="20">
        <v>314960.11</v>
      </c>
      <c r="O15" s="21">
        <v>2</v>
      </c>
      <c r="P15" s="20">
        <v>22006.77</v>
      </c>
      <c r="Q15" s="28">
        <v>38</v>
      </c>
      <c r="R15" s="29">
        <v>90404.32</v>
      </c>
      <c r="S15" s="50"/>
      <c r="T15" s="50"/>
      <c r="U15" s="20">
        <v>28</v>
      </c>
      <c r="V15" s="20">
        <v>236368.52</v>
      </c>
      <c r="W15" s="26">
        <f t="shared" ref="W15:W16" si="2">C15+E15+G15+I15+K15+M15+O15+Q15+S15+U15</f>
        <v>1738</v>
      </c>
      <c r="X15" s="26">
        <f t="shared" ref="X15:X16" si="3">D15+F15+H15+J15+L15+N15+P15+R15+T15+V15</f>
        <v>5553870.8999999994</v>
      </c>
      <c r="Y15" s="27">
        <f>S17-W15</f>
        <v>-1278</v>
      </c>
      <c r="Z15" s="27">
        <f>T17-X15</f>
        <v>-3760903.3299999991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59"/>
      <c r="B16" s="55" t="s">
        <v>21</v>
      </c>
      <c r="C16" s="21">
        <v>41</v>
      </c>
      <c r="D16" s="20">
        <v>87475.61</v>
      </c>
      <c r="E16" s="21">
        <v>6</v>
      </c>
      <c r="F16" s="20">
        <v>26861.96</v>
      </c>
      <c r="G16" s="21">
        <v>57</v>
      </c>
      <c r="H16" s="20">
        <v>138732.01999999999</v>
      </c>
      <c r="I16" s="21">
        <v>25</v>
      </c>
      <c r="J16" s="20">
        <v>72159.360000000001</v>
      </c>
      <c r="K16" s="20">
        <v>19</v>
      </c>
      <c r="L16" s="20">
        <v>33283.699999999997</v>
      </c>
      <c r="M16" s="20">
        <v>21</v>
      </c>
      <c r="N16" s="20">
        <v>47426.080000000002</v>
      </c>
      <c r="O16" s="21">
        <v>0</v>
      </c>
      <c r="P16" s="20">
        <v>0</v>
      </c>
      <c r="Q16" s="21">
        <v>3</v>
      </c>
      <c r="R16" s="20">
        <v>3427.66</v>
      </c>
      <c r="S16" s="21">
        <v>0</v>
      </c>
      <c r="T16" s="20">
        <v>0</v>
      </c>
      <c r="U16" s="50"/>
      <c r="V16" s="50"/>
      <c r="W16" s="27">
        <f t="shared" si="2"/>
        <v>172</v>
      </c>
      <c r="X16" s="27">
        <f t="shared" si="3"/>
        <v>409366.39</v>
      </c>
      <c r="Y16" s="27">
        <f>U17-W16</f>
        <v>161</v>
      </c>
      <c r="Z16" s="27">
        <f>V17-X16</f>
        <v>1383383.13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14452</v>
      </c>
      <c r="D17" s="25">
        <f t="shared" si="4"/>
        <v>63998261.890000001</v>
      </c>
      <c r="E17" s="25">
        <f t="shared" si="4"/>
        <v>2011</v>
      </c>
      <c r="F17" s="25">
        <f t="shared" si="4"/>
        <v>8708788.3000000007</v>
      </c>
      <c r="G17" s="25">
        <f t="shared" si="4"/>
        <v>22220</v>
      </c>
      <c r="H17" s="25">
        <f t="shared" si="4"/>
        <v>84743189.36999999</v>
      </c>
      <c r="I17" s="25">
        <f t="shared" si="4"/>
        <v>14635</v>
      </c>
      <c r="J17" s="25">
        <f t="shared" si="4"/>
        <v>46222143.629999995</v>
      </c>
      <c r="K17" s="25">
        <f t="shared" si="4"/>
        <v>12477</v>
      </c>
      <c r="L17" s="25">
        <f t="shared" si="4"/>
        <v>68424570.920000002</v>
      </c>
      <c r="M17" s="25">
        <f t="shared" si="4"/>
        <v>4604</v>
      </c>
      <c r="N17" s="25">
        <f t="shared" si="4"/>
        <v>26193676.619999994</v>
      </c>
      <c r="O17" s="25">
        <f t="shared" si="4"/>
        <v>117</v>
      </c>
      <c r="P17" s="25">
        <f t="shared" si="4"/>
        <v>805735.77999999991</v>
      </c>
      <c r="Q17" s="25">
        <f t="shared" si="4"/>
        <v>2126</v>
      </c>
      <c r="R17" s="25">
        <f t="shared" si="4"/>
        <v>5702532.8000000007</v>
      </c>
      <c r="S17" s="25">
        <f t="shared" si="4"/>
        <v>460</v>
      </c>
      <c r="T17" s="25">
        <f t="shared" si="4"/>
        <v>1792967.57</v>
      </c>
      <c r="U17" s="25">
        <f t="shared" si="4"/>
        <v>333</v>
      </c>
      <c r="V17" s="25">
        <f t="shared" si="4"/>
        <v>1792749.52</v>
      </c>
      <c r="W17" s="25">
        <f t="shared" si="4"/>
        <v>73435</v>
      </c>
      <c r="X17" s="25">
        <f t="shared" si="4"/>
        <v>308384616.39999998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30" customWidth="1"/>
    <col min="2" max="2" width="27.7109375" style="30" customWidth="1"/>
    <col min="3" max="3" width="8.28515625" style="30" customWidth="1"/>
    <col min="4" max="4" width="14.140625" style="30" customWidth="1"/>
    <col min="5" max="5" width="8.85546875" style="30" bestFit="1" customWidth="1"/>
    <col min="6" max="6" width="12.7109375" style="30" customWidth="1"/>
    <col min="7" max="7" width="11.42578125" style="30" bestFit="1" customWidth="1"/>
    <col min="8" max="8" width="14.5703125" style="30" bestFit="1" customWidth="1"/>
    <col min="9" max="9" width="8.140625" style="30" customWidth="1"/>
    <col min="10" max="10" width="14.5703125" style="30" bestFit="1" customWidth="1"/>
    <col min="11" max="11" width="8.140625" style="30" customWidth="1"/>
    <col min="12" max="12" width="13.85546875" style="30" customWidth="1"/>
    <col min="13" max="13" width="8.140625" style="30" customWidth="1"/>
    <col min="14" max="14" width="12.7109375" style="30" customWidth="1"/>
    <col min="15" max="15" width="8.140625" style="30" customWidth="1"/>
    <col min="16" max="16" width="12.7109375" style="30" customWidth="1"/>
    <col min="17" max="17" width="8.140625" style="30" customWidth="1"/>
    <col min="18" max="18" width="14.42578125" style="30" bestFit="1" customWidth="1"/>
    <col min="19" max="19" width="8.140625" style="30" customWidth="1"/>
    <col min="20" max="20" width="11.42578125" style="30" customWidth="1"/>
    <col min="21" max="21" width="9.140625" style="30" customWidth="1"/>
    <col min="22" max="22" width="14.42578125" style="30" bestFit="1" customWidth="1"/>
    <col min="23" max="23" width="9.28515625" style="49" customWidth="1"/>
    <col min="24" max="24" width="16.42578125" style="49" bestFit="1" customWidth="1"/>
    <col min="25" max="25" width="10.42578125" style="30" customWidth="1"/>
    <col min="26" max="26" width="16" style="30" bestFit="1" customWidth="1"/>
    <col min="27" max="27" width="3.28515625" style="30" customWidth="1"/>
    <col min="28" max="16384" width="9.140625" style="30"/>
  </cols>
  <sheetData>
    <row r="1" spans="1:96" ht="18.75" x14ac:dyDescent="0.3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96" ht="18.75" x14ac:dyDescent="0.3">
      <c r="A2" s="66" t="s">
        <v>16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</row>
    <row r="3" spans="1:96" ht="16.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96" ht="15.75" customHeight="1" x14ac:dyDescent="0.25">
      <c r="A4" s="57" t="s">
        <v>4</v>
      </c>
      <c r="B4" s="57"/>
      <c r="C4" s="62" t="s">
        <v>5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32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</row>
    <row r="5" spans="1:96" s="35" customFormat="1" ht="48.75" customHeight="1" x14ac:dyDescent="0.25">
      <c r="A5" s="57"/>
      <c r="B5" s="57"/>
      <c r="C5" s="57" t="s">
        <v>7</v>
      </c>
      <c r="D5" s="57"/>
      <c r="E5" s="57" t="s">
        <v>8</v>
      </c>
      <c r="F5" s="57"/>
      <c r="G5" s="57" t="s">
        <v>17</v>
      </c>
      <c r="H5" s="57"/>
      <c r="I5" s="57" t="s">
        <v>9</v>
      </c>
      <c r="J5" s="57"/>
      <c r="K5" s="57" t="s">
        <v>19</v>
      </c>
      <c r="L5" s="57"/>
      <c r="M5" s="57" t="s">
        <v>10</v>
      </c>
      <c r="N5" s="57"/>
      <c r="O5" s="57" t="s">
        <v>11</v>
      </c>
      <c r="P5" s="57"/>
      <c r="Q5" s="57" t="s">
        <v>13</v>
      </c>
      <c r="R5" s="57"/>
      <c r="S5" s="57" t="s">
        <v>14</v>
      </c>
      <c r="T5" s="57"/>
      <c r="U5" s="57" t="s">
        <v>21</v>
      </c>
      <c r="V5" s="57"/>
      <c r="W5" s="63" t="s">
        <v>0</v>
      </c>
      <c r="X5" s="63"/>
      <c r="Y5" s="61" t="s">
        <v>6</v>
      </c>
      <c r="Z5" s="61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</row>
    <row r="6" spans="1:96" s="37" customFormat="1" ht="40.5" customHeight="1" x14ac:dyDescent="0.25">
      <c r="A6" s="57"/>
      <c r="B6" s="57"/>
      <c r="C6" s="54" t="s">
        <v>2</v>
      </c>
      <c r="D6" s="54" t="s">
        <v>3</v>
      </c>
      <c r="E6" s="54" t="s">
        <v>2</v>
      </c>
      <c r="F6" s="54" t="s">
        <v>3</v>
      </c>
      <c r="G6" s="54" t="s">
        <v>2</v>
      </c>
      <c r="H6" s="54" t="s">
        <v>3</v>
      </c>
      <c r="I6" s="54" t="s">
        <v>2</v>
      </c>
      <c r="J6" s="54" t="s">
        <v>3</v>
      </c>
      <c r="K6" s="54" t="s">
        <v>2</v>
      </c>
      <c r="L6" s="54" t="s">
        <v>3</v>
      </c>
      <c r="M6" s="54" t="s">
        <v>2</v>
      </c>
      <c r="N6" s="54" t="s">
        <v>3</v>
      </c>
      <c r="O6" s="54" t="s">
        <v>2</v>
      </c>
      <c r="P6" s="54" t="s">
        <v>3</v>
      </c>
      <c r="Q6" s="54" t="s">
        <v>2</v>
      </c>
      <c r="R6" s="54" t="s">
        <v>3</v>
      </c>
      <c r="S6" s="54" t="s">
        <v>2</v>
      </c>
      <c r="T6" s="54" t="s">
        <v>3</v>
      </c>
      <c r="U6" s="54" t="s">
        <v>2</v>
      </c>
      <c r="V6" s="54" t="s">
        <v>3</v>
      </c>
      <c r="W6" s="53" t="s">
        <v>2</v>
      </c>
      <c r="X6" s="53" t="s">
        <v>3</v>
      </c>
      <c r="Y6" s="52" t="s">
        <v>2</v>
      </c>
      <c r="Z6" s="52" t="s">
        <v>3</v>
      </c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</row>
    <row r="7" spans="1:96" ht="32.25" customHeight="1" x14ac:dyDescent="0.25">
      <c r="A7" s="64" t="s">
        <v>1</v>
      </c>
      <c r="B7" s="19" t="s">
        <v>7</v>
      </c>
      <c r="C7" s="50"/>
      <c r="D7" s="51"/>
      <c r="E7" s="20">
        <v>2146</v>
      </c>
      <c r="F7" s="20">
        <v>9714322.8200000003</v>
      </c>
      <c r="G7" s="20">
        <v>23698</v>
      </c>
      <c r="H7" s="20">
        <v>98533584.060000002</v>
      </c>
      <c r="I7" s="20">
        <v>13360</v>
      </c>
      <c r="J7" s="20">
        <v>44642096.689999998</v>
      </c>
      <c r="K7" s="20">
        <v>13698</v>
      </c>
      <c r="L7" s="20">
        <v>74963047.680000007</v>
      </c>
      <c r="M7" s="20">
        <v>4546</v>
      </c>
      <c r="N7" s="20">
        <v>25850670.829999998</v>
      </c>
      <c r="O7" s="20">
        <v>487</v>
      </c>
      <c r="P7" s="20">
        <v>3679186.4400000004</v>
      </c>
      <c r="Q7" s="20">
        <v>1604</v>
      </c>
      <c r="R7" s="20">
        <v>5163961.1899999995</v>
      </c>
      <c r="S7" s="20">
        <v>469</v>
      </c>
      <c r="T7" s="20">
        <v>1897433.58</v>
      </c>
      <c r="U7" s="20">
        <v>269</v>
      </c>
      <c r="V7" s="20">
        <v>1344466.54</v>
      </c>
      <c r="W7" s="38">
        <f>C7+E7+G7+I7+K7+M7+O7+Q7+S7+U7</f>
        <v>60277</v>
      </c>
      <c r="X7" s="38">
        <f>D7+F7+H7+J7+L7+N7+P7+R7+T7+V7</f>
        <v>265788769.82999998</v>
      </c>
      <c r="Y7" s="39">
        <f>C17-W7</f>
        <v>-7222</v>
      </c>
      <c r="Z7" s="39">
        <f>D17-X7</f>
        <v>-37131621.469999999</v>
      </c>
      <c r="AA7" s="40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</row>
    <row r="8" spans="1:96" ht="32.25" customHeight="1" x14ac:dyDescent="0.25">
      <c r="A8" s="64"/>
      <c r="B8" s="19" t="s">
        <v>8</v>
      </c>
      <c r="C8" s="20">
        <v>5582</v>
      </c>
      <c r="D8" s="20">
        <v>25711630.02</v>
      </c>
      <c r="E8" s="50"/>
      <c r="F8" s="51"/>
      <c r="G8" s="20">
        <v>8109</v>
      </c>
      <c r="H8" s="20">
        <v>33697709.960000001</v>
      </c>
      <c r="I8" s="20">
        <v>4250</v>
      </c>
      <c r="J8" s="20">
        <v>14474455.129999999</v>
      </c>
      <c r="K8" s="20">
        <v>4003</v>
      </c>
      <c r="L8" s="20">
        <v>22171511.32</v>
      </c>
      <c r="M8" s="20">
        <v>804</v>
      </c>
      <c r="N8" s="20">
        <v>5344802.7300000004</v>
      </c>
      <c r="O8" s="20">
        <v>172</v>
      </c>
      <c r="P8" s="20">
        <v>1297315.44</v>
      </c>
      <c r="Q8" s="20">
        <v>503</v>
      </c>
      <c r="R8" s="20">
        <v>1527300.7</v>
      </c>
      <c r="S8" s="20">
        <v>134</v>
      </c>
      <c r="T8" s="20">
        <v>545235.27</v>
      </c>
      <c r="U8" s="20">
        <v>106</v>
      </c>
      <c r="V8" s="20">
        <v>515042.15</v>
      </c>
      <c r="W8" s="38">
        <f t="shared" ref="W8:X16" si="0">C8+E8+G8+I8+K8+M8+O8+Q8+S8+U8</f>
        <v>23663</v>
      </c>
      <c r="X8" s="38">
        <f t="shared" si="0"/>
        <v>105285002.72000001</v>
      </c>
      <c r="Y8" s="39">
        <f>E17-W8</f>
        <v>-16707</v>
      </c>
      <c r="Z8" s="39">
        <f>F17-X8</f>
        <v>-73256350.320000023</v>
      </c>
      <c r="AA8" s="40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</row>
    <row r="9" spans="1:96" ht="32.25" customHeight="1" x14ac:dyDescent="0.25">
      <c r="A9" s="64"/>
      <c r="B9" s="19" t="s">
        <v>18</v>
      </c>
      <c r="C9" s="20">
        <v>14783</v>
      </c>
      <c r="D9" s="20">
        <v>65794164.700000003</v>
      </c>
      <c r="E9" s="20">
        <v>1671</v>
      </c>
      <c r="F9" s="20">
        <v>7881419.5</v>
      </c>
      <c r="G9" s="50"/>
      <c r="H9" s="51"/>
      <c r="I9" s="20">
        <v>10910</v>
      </c>
      <c r="J9" s="20">
        <v>36361792.490000002</v>
      </c>
      <c r="K9" s="20">
        <v>7982</v>
      </c>
      <c r="L9" s="20">
        <v>42921784.200000003</v>
      </c>
      <c r="M9" s="20">
        <v>3164</v>
      </c>
      <c r="N9" s="20">
        <v>18386762.02</v>
      </c>
      <c r="O9" s="20">
        <v>367</v>
      </c>
      <c r="P9" s="20">
        <v>2783001.26</v>
      </c>
      <c r="Q9" s="20">
        <v>1206</v>
      </c>
      <c r="R9" s="20">
        <v>3190222.6399999997</v>
      </c>
      <c r="S9" s="20">
        <v>360</v>
      </c>
      <c r="T9" s="20">
        <v>1412219.58</v>
      </c>
      <c r="U9" s="20">
        <v>252</v>
      </c>
      <c r="V9" s="20">
        <v>1282794.8599999999</v>
      </c>
      <c r="W9" s="38">
        <f t="shared" si="0"/>
        <v>40695</v>
      </c>
      <c r="X9" s="38">
        <f t="shared" si="0"/>
        <v>180014161.25</v>
      </c>
      <c r="Y9" s="39">
        <f>G17-W9</f>
        <v>33682</v>
      </c>
      <c r="Z9" s="39">
        <f>H17-X9</f>
        <v>111766304.66999996</v>
      </c>
      <c r="AA9" s="40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</row>
    <row r="10" spans="1:96" ht="32.25" customHeight="1" x14ac:dyDescent="0.25">
      <c r="A10" s="64"/>
      <c r="B10" s="22" t="s">
        <v>9</v>
      </c>
      <c r="C10" s="20">
        <v>13536</v>
      </c>
      <c r="D10" s="20">
        <v>60617907.859999999</v>
      </c>
      <c r="E10" s="20">
        <v>1520</v>
      </c>
      <c r="F10" s="20">
        <v>7806352.6099999994</v>
      </c>
      <c r="G10" s="20">
        <v>17993</v>
      </c>
      <c r="H10" s="20">
        <v>69155676.439999998</v>
      </c>
      <c r="I10" s="50"/>
      <c r="J10" s="51"/>
      <c r="K10" s="20">
        <v>8548</v>
      </c>
      <c r="L10" s="20">
        <v>48553669.850000001</v>
      </c>
      <c r="M10" s="20">
        <v>3169</v>
      </c>
      <c r="N10" s="20">
        <v>17766956.120000001</v>
      </c>
      <c r="O10" s="20">
        <v>502</v>
      </c>
      <c r="P10" s="20">
        <v>4447247.49</v>
      </c>
      <c r="Q10" s="20">
        <v>1449</v>
      </c>
      <c r="R10" s="20">
        <v>3537387.75</v>
      </c>
      <c r="S10" s="20">
        <v>384</v>
      </c>
      <c r="T10" s="20">
        <v>1536633.0699999998</v>
      </c>
      <c r="U10" s="20">
        <v>187</v>
      </c>
      <c r="V10" s="20">
        <v>981814.88000000012</v>
      </c>
      <c r="W10" s="38">
        <f t="shared" si="0"/>
        <v>47288</v>
      </c>
      <c r="X10" s="38">
        <f t="shared" si="0"/>
        <v>214403646.06999999</v>
      </c>
      <c r="Y10" s="39">
        <f>I17-W10</f>
        <v>-3085</v>
      </c>
      <c r="Z10" s="39">
        <f>J17-X10</f>
        <v>-74327977.170000017</v>
      </c>
      <c r="AA10" s="40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</row>
    <row r="11" spans="1:96" ht="32.25" customHeight="1" x14ac:dyDescent="0.25">
      <c r="A11" s="64"/>
      <c r="B11" s="23" t="s">
        <v>19</v>
      </c>
      <c r="C11" s="20">
        <v>7236</v>
      </c>
      <c r="D11" s="20">
        <v>34192896.539999999</v>
      </c>
      <c r="E11" s="20">
        <v>629</v>
      </c>
      <c r="F11" s="20">
        <v>3129854.13</v>
      </c>
      <c r="G11" s="20">
        <v>7703</v>
      </c>
      <c r="H11" s="20">
        <v>35727158.119999997</v>
      </c>
      <c r="I11" s="20">
        <v>4475</v>
      </c>
      <c r="J11" s="20">
        <v>16622841.129999999</v>
      </c>
      <c r="K11" s="50"/>
      <c r="L11" s="51"/>
      <c r="M11" s="20">
        <v>1478</v>
      </c>
      <c r="N11" s="20">
        <v>9536166.4000000004</v>
      </c>
      <c r="O11" s="20">
        <v>175</v>
      </c>
      <c r="P11" s="20">
        <v>1358084</v>
      </c>
      <c r="Q11" s="20">
        <v>518</v>
      </c>
      <c r="R11" s="20">
        <v>1376181.65</v>
      </c>
      <c r="S11" s="20">
        <v>143</v>
      </c>
      <c r="T11" s="20">
        <v>594454.94999999995</v>
      </c>
      <c r="U11" s="20">
        <v>117</v>
      </c>
      <c r="V11" s="20">
        <v>660392.17999999993</v>
      </c>
      <c r="W11" s="38">
        <f t="shared" si="0"/>
        <v>22474</v>
      </c>
      <c r="X11" s="38">
        <f t="shared" si="0"/>
        <v>103198029.10000001</v>
      </c>
      <c r="Y11" s="39">
        <f>K17-W11</f>
        <v>19720</v>
      </c>
      <c r="Z11" s="39">
        <f>L17-X11</f>
        <v>123675857.66999994</v>
      </c>
      <c r="AA11" s="40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</row>
    <row r="12" spans="1:96" ht="32.25" customHeight="1" x14ac:dyDescent="0.25">
      <c r="A12" s="64"/>
      <c r="B12" s="19" t="s">
        <v>10</v>
      </c>
      <c r="C12" s="20">
        <v>4459</v>
      </c>
      <c r="D12" s="20">
        <v>21332093.829999998</v>
      </c>
      <c r="E12" s="20">
        <v>270</v>
      </c>
      <c r="F12" s="20">
        <v>1243486.6399999999</v>
      </c>
      <c r="G12" s="20">
        <v>6058</v>
      </c>
      <c r="H12" s="20">
        <v>26650699.369999997</v>
      </c>
      <c r="I12" s="20">
        <v>3378</v>
      </c>
      <c r="J12" s="20">
        <v>11795839.940000001</v>
      </c>
      <c r="K12" s="20">
        <v>3193</v>
      </c>
      <c r="L12" s="20">
        <v>19134832.809999999</v>
      </c>
      <c r="M12" s="50"/>
      <c r="N12" s="51"/>
      <c r="O12" s="20">
        <v>124</v>
      </c>
      <c r="P12" s="20">
        <v>1052982.1300000001</v>
      </c>
      <c r="Q12" s="20">
        <v>294</v>
      </c>
      <c r="R12" s="20">
        <v>848196.46</v>
      </c>
      <c r="S12" s="20">
        <v>121</v>
      </c>
      <c r="T12" s="20">
        <v>475182.92999999993</v>
      </c>
      <c r="U12" s="20">
        <v>62</v>
      </c>
      <c r="V12" s="20">
        <v>295964.99</v>
      </c>
      <c r="W12" s="38">
        <f t="shared" si="0"/>
        <v>17959</v>
      </c>
      <c r="X12" s="38">
        <f t="shared" si="0"/>
        <v>82829279.099999994</v>
      </c>
      <c r="Y12" s="39">
        <f>M17-W12</f>
        <v>-3318</v>
      </c>
      <c r="Z12" s="39">
        <f>N17-X12</f>
        <v>-545048.9999999851</v>
      </c>
      <c r="AA12" s="40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</row>
    <row r="13" spans="1:96" ht="32.25" customHeight="1" x14ac:dyDescent="0.25">
      <c r="A13" s="64"/>
      <c r="B13" s="22" t="s">
        <v>11</v>
      </c>
      <c r="C13" s="20">
        <v>4109</v>
      </c>
      <c r="D13" s="20">
        <v>11271715.689999999</v>
      </c>
      <c r="E13" s="20">
        <v>368</v>
      </c>
      <c r="F13" s="20">
        <v>1173231.2</v>
      </c>
      <c r="G13" s="20">
        <v>5770</v>
      </c>
      <c r="H13" s="20">
        <v>15069328.800000001</v>
      </c>
      <c r="I13" s="20">
        <v>4784</v>
      </c>
      <c r="J13" s="20">
        <v>9945772.7599999998</v>
      </c>
      <c r="K13" s="20">
        <v>2576</v>
      </c>
      <c r="L13" s="20">
        <v>9997886.1099999994</v>
      </c>
      <c r="M13" s="20">
        <v>768</v>
      </c>
      <c r="N13" s="20">
        <v>2649442.5300000003</v>
      </c>
      <c r="O13" s="50"/>
      <c r="P13" s="51"/>
      <c r="Q13" s="20">
        <v>322</v>
      </c>
      <c r="R13" s="20">
        <v>441643.91000000003</v>
      </c>
      <c r="S13" s="20">
        <v>169</v>
      </c>
      <c r="T13" s="20">
        <v>647625.56000000006</v>
      </c>
      <c r="U13" s="20">
        <v>179</v>
      </c>
      <c r="V13" s="20">
        <v>1360716.74</v>
      </c>
      <c r="W13" s="38">
        <f t="shared" si="0"/>
        <v>19045</v>
      </c>
      <c r="X13" s="38">
        <f t="shared" si="0"/>
        <v>52557363.299999997</v>
      </c>
      <c r="Y13" s="39">
        <f>O17-W13</f>
        <v>-17142</v>
      </c>
      <c r="Z13" s="39">
        <f>P17-X13</f>
        <v>-37580169.839999996</v>
      </c>
      <c r="AA13" s="40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</row>
    <row r="14" spans="1:96" s="41" customFormat="1" ht="32.25" customHeight="1" thickBot="1" x14ac:dyDescent="0.3">
      <c r="A14" s="64"/>
      <c r="B14" s="22" t="s">
        <v>12</v>
      </c>
      <c r="C14" s="20">
        <v>1883</v>
      </c>
      <c r="D14" s="20">
        <v>5282697.6499999994</v>
      </c>
      <c r="E14" s="20">
        <v>219</v>
      </c>
      <c r="F14" s="20">
        <v>601427.14</v>
      </c>
      <c r="G14" s="20">
        <v>2927</v>
      </c>
      <c r="H14" s="20">
        <v>6981166.9600000009</v>
      </c>
      <c r="I14" s="20">
        <v>1978</v>
      </c>
      <c r="J14" s="20">
        <v>3881169.1499999994</v>
      </c>
      <c r="K14" s="20">
        <v>1201</v>
      </c>
      <c r="L14" s="20">
        <v>4266867.7799999993</v>
      </c>
      <c r="M14" s="20">
        <v>405</v>
      </c>
      <c r="N14" s="20">
        <v>1536631.49</v>
      </c>
      <c r="O14" s="20">
        <v>44</v>
      </c>
      <c r="P14" s="20">
        <v>182022.62999999998</v>
      </c>
      <c r="Q14" s="50"/>
      <c r="R14" s="51"/>
      <c r="S14" s="20">
        <v>225</v>
      </c>
      <c r="T14" s="20">
        <v>1046683.3999999999</v>
      </c>
      <c r="U14" s="20">
        <v>25</v>
      </c>
      <c r="V14" s="20">
        <v>72845.75</v>
      </c>
      <c r="W14" s="38">
        <f t="shared" si="0"/>
        <v>8907</v>
      </c>
      <c r="X14" s="38">
        <f t="shared" si="0"/>
        <v>23851511.949999996</v>
      </c>
      <c r="Y14" s="39">
        <f>Q17-W14</f>
        <v>-2876</v>
      </c>
      <c r="Z14" s="39">
        <f>R17-X14</f>
        <v>-7485137.3799999934</v>
      </c>
      <c r="AA14" s="40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</row>
    <row r="15" spans="1:96" s="42" customFormat="1" ht="32.25" customHeight="1" thickTop="1" x14ac:dyDescent="0.25">
      <c r="A15" s="64"/>
      <c r="B15" s="19" t="s">
        <v>20</v>
      </c>
      <c r="C15" s="20">
        <v>1375</v>
      </c>
      <c r="D15" s="20">
        <v>4129559.76</v>
      </c>
      <c r="E15" s="20">
        <v>123</v>
      </c>
      <c r="F15" s="20">
        <v>415543.02999999997</v>
      </c>
      <c r="G15" s="20">
        <v>2013</v>
      </c>
      <c r="H15" s="20">
        <v>5555283.0099999998</v>
      </c>
      <c r="I15" s="20">
        <v>1028</v>
      </c>
      <c r="J15" s="20">
        <v>2227876.14</v>
      </c>
      <c r="K15" s="20">
        <v>949</v>
      </c>
      <c r="L15" s="20">
        <v>4717252.5100000007</v>
      </c>
      <c r="M15" s="20">
        <v>273</v>
      </c>
      <c r="N15" s="20">
        <v>1099054.5</v>
      </c>
      <c r="O15" s="20">
        <v>32</v>
      </c>
      <c r="P15" s="20">
        <v>177354.07</v>
      </c>
      <c r="Q15" s="20">
        <v>130</v>
      </c>
      <c r="R15" s="20">
        <v>276464.39</v>
      </c>
      <c r="S15" s="50"/>
      <c r="T15" s="51"/>
      <c r="U15" s="20">
        <v>54</v>
      </c>
      <c r="V15" s="20">
        <v>390609.56</v>
      </c>
      <c r="W15" s="38">
        <f t="shared" si="0"/>
        <v>5977</v>
      </c>
      <c r="X15" s="38">
        <f t="shared" si="0"/>
        <v>18988996.970000003</v>
      </c>
      <c r="Y15" s="39">
        <f>S17-W15</f>
        <v>-3969</v>
      </c>
      <c r="Z15" s="39">
        <f>T17-X15</f>
        <v>-10820397.050000003</v>
      </c>
      <c r="AA15" s="40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</row>
    <row r="16" spans="1:96" s="42" customFormat="1" ht="32.25" customHeight="1" x14ac:dyDescent="0.25">
      <c r="A16" s="64"/>
      <c r="B16" s="22" t="s">
        <v>21</v>
      </c>
      <c r="C16" s="20">
        <v>92</v>
      </c>
      <c r="D16" s="20">
        <v>324482.31</v>
      </c>
      <c r="E16" s="20">
        <v>10</v>
      </c>
      <c r="F16" s="20">
        <v>63015.33</v>
      </c>
      <c r="G16" s="20">
        <v>106</v>
      </c>
      <c r="H16" s="20">
        <v>409859.19999999995</v>
      </c>
      <c r="I16" s="20">
        <v>40</v>
      </c>
      <c r="J16" s="20">
        <v>123825.47</v>
      </c>
      <c r="K16" s="20">
        <v>44</v>
      </c>
      <c r="L16" s="20">
        <v>147034.51</v>
      </c>
      <c r="M16" s="20">
        <v>34</v>
      </c>
      <c r="N16" s="20">
        <v>113743.48000000001</v>
      </c>
      <c r="O16" s="20">
        <v>0</v>
      </c>
      <c r="P16" s="20">
        <v>0</v>
      </c>
      <c r="Q16" s="20">
        <v>5</v>
      </c>
      <c r="R16" s="20">
        <v>5015.88</v>
      </c>
      <c r="S16" s="20">
        <v>3</v>
      </c>
      <c r="T16" s="20">
        <v>13131.580000000002</v>
      </c>
      <c r="U16" s="51"/>
      <c r="V16" s="51"/>
      <c r="W16" s="20">
        <f t="shared" si="0"/>
        <v>334</v>
      </c>
      <c r="X16" s="20">
        <f t="shared" si="0"/>
        <v>1200107.7599999998</v>
      </c>
      <c r="Y16" s="39">
        <f>U17-W16</f>
        <v>917</v>
      </c>
      <c r="Z16" s="39">
        <f>V17-X16</f>
        <v>5704539.8899999997</v>
      </c>
      <c r="AA16" s="40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</row>
    <row r="17" spans="1:96" s="25" customFormat="1" x14ac:dyDescent="0.25">
      <c r="A17" s="25" t="s">
        <v>0</v>
      </c>
      <c r="B17" s="43" t="s">
        <v>15</v>
      </c>
      <c r="C17" s="25">
        <f t="shared" ref="C17:X17" si="1">SUM(C7:C16)</f>
        <v>53055</v>
      </c>
      <c r="D17" s="25">
        <f t="shared" si="1"/>
        <v>228657148.35999998</v>
      </c>
      <c r="E17" s="25">
        <f t="shared" si="1"/>
        <v>6956</v>
      </c>
      <c r="F17" s="25">
        <f t="shared" si="1"/>
        <v>32028652.399999999</v>
      </c>
      <c r="G17" s="25">
        <f t="shared" si="1"/>
        <v>74377</v>
      </c>
      <c r="H17" s="25">
        <f t="shared" si="1"/>
        <v>291780465.91999996</v>
      </c>
      <c r="I17" s="25">
        <f t="shared" si="1"/>
        <v>44203</v>
      </c>
      <c r="J17" s="25">
        <f t="shared" si="1"/>
        <v>140075668.89999998</v>
      </c>
      <c r="K17" s="25">
        <f t="shared" si="1"/>
        <v>42194</v>
      </c>
      <c r="L17" s="25">
        <f t="shared" si="1"/>
        <v>226873886.76999995</v>
      </c>
      <c r="M17" s="25">
        <f t="shared" si="1"/>
        <v>14641</v>
      </c>
      <c r="N17" s="25">
        <f t="shared" si="1"/>
        <v>82284230.100000009</v>
      </c>
      <c r="O17" s="25">
        <f t="shared" si="1"/>
        <v>1903</v>
      </c>
      <c r="P17" s="25">
        <f t="shared" si="1"/>
        <v>14977193.460000003</v>
      </c>
      <c r="Q17" s="25">
        <f t="shared" si="1"/>
        <v>6031</v>
      </c>
      <c r="R17" s="25">
        <f t="shared" si="1"/>
        <v>16366374.570000002</v>
      </c>
      <c r="S17" s="25">
        <f t="shared" si="1"/>
        <v>2008</v>
      </c>
      <c r="T17" s="25">
        <f t="shared" si="1"/>
        <v>8168599.9199999999</v>
      </c>
      <c r="U17" s="25">
        <f t="shared" si="1"/>
        <v>1251</v>
      </c>
      <c r="V17" s="25">
        <f t="shared" si="1"/>
        <v>6904647.6499999994</v>
      </c>
      <c r="W17" s="25">
        <f t="shared" si="1"/>
        <v>246619</v>
      </c>
      <c r="X17" s="25">
        <f t="shared" si="1"/>
        <v>1048116868.05</v>
      </c>
      <c r="AA17" s="44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</row>
    <row r="18" spans="1:96" s="25" customFormat="1" x14ac:dyDescent="0.25">
      <c r="Y18" s="46"/>
      <c r="Z18" s="46"/>
      <c r="AA18" s="44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</row>
    <row r="19" spans="1:96" s="25" customFormat="1" ht="22.5" customHeight="1" x14ac:dyDescent="0.25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44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</row>
    <row r="20" spans="1:96" x14ac:dyDescent="0.25">
      <c r="A20" s="47"/>
      <c r="C20" s="42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2"/>
      <c r="Z20" s="42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III-то тримесечие 2023 г.</vt:lpstr>
      <vt:lpstr>УПФ - Деветмесечие 2023 г.</vt:lpstr>
      <vt:lpstr>'УПФ - III-то тримесечие 2023 г.'!Print_Area</vt:lpstr>
      <vt:lpstr>'УПФ - Деветмесечие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2023-05-25T12:17:26Z</cp:lastPrinted>
  <dcterms:created xsi:type="dcterms:W3CDTF">2004-05-22T18:25:26Z</dcterms:created>
  <dcterms:modified xsi:type="dcterms:W3CDTF">2023-11-24T08:43:02Z</dcterms:modified>
</cp:coreProperties>
</file>