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3_2023\"/>
    </mc:Choice>
  </mc:AlternateContent>
  <bookViews>
    <workbookView xWindow="0" yWindow="0" windowWidth="28800" windowHeight="11700" tabRatio="858"/>
  </bookViews>
  <sheets>
    <sheet name="ДПФ - III-то тримесечие 2023 г." sheetId="7" r:id="rId1"/>
    <sheet name="ДПФ - Деветмесечие 2023 г." sheetId="9" r:id="rId2"/>
  </sheets>
  <definedNames>
    <definedName name="_xlnm.Print_Area" localSheetId="0">'ДПФ - III-то тримесечие 2023 г.'!$A$1:$AA$40</definedName>
    <definedName name="_xlnm.Print_Area" localSheetId="1">'ДПФ - Деветмесечие 2023 г.'!$A$1:$AA$40</definedName>
    <definedName name="_xlnm.Print_Titles" localSheetId="0">'ДПФ - III-то тримесечие 2023 г.'!$A:$B</definedName>
    <definedName name="_xlnm.Print_Titles" localSheetId="1">'ДПФ - Деветмесечие 2023 г.'!$A:$B</definedName>
  </definedNames>
  <calcPr calcId="162913"/>
</workbook>
</file>

<file path=xl/calcChain.xml><?xml version="1.0" encoding="utf-8"?>
<calcChain xmlns="http://schemas.openxmlformats.org/spreadsheetml/2006/main">
  <c r="V17" i="9" l="1"/>
  <c r="U17" i="9"/>
  <c r="T17" i="9"/>
  <c r="S17" i="9"/>
  <c r="R17" i="9"/>
  <c r="Q17" i="9"/>
  <c r="P17" i="9"/>
  <c r="O17" i="9"/>
  <c r="N17" i="9"/>
  <c r="M17" i="9"/>
  <c r="L17" i="9"/>
  <c r="K17" i="9"/>
  <c r="Y11" i="9" s="1"/>
  <c r="J17" i="9"/>
  <c r="I17" i="9"/>
  <c r="H17" i="9"/>
  <c r="G17" i="9"/>
  <c r="F17" i="9"/>
  <c r="E17" i="9"/>
  <c r="D17" i="9"/>
  <c r="C17" i="9"/>
  <c r="Y7" i="9" s="1"/>
  <c r="X16" i="9"/>
  <c r="Z16" i="9" s="1"/>
  <c r="W16" i="9"/>
  <c r="X15" i="9"/>
  <c r="W15" i="9"/>
  <c r="X14" i="9"/>
  <c r="W14" i="9"/>
  <c r="X13" i="9"/>
  <c r="Z13" i="9" s="1"/>
  <c r="W13" i="9"/>
  <c r="X12" i="9"/>
  <c r="W12" i="9"/>
  <c r="X11" i="9"/>
  <c r="W11" i="9"/>
  <c r="X10" i="9"/>
  <c r="Z10" i="9" s="1"/>
  <c r="W10" i="9"/>
  <c r="X9" i="9"/>
  <c r="W9" i="9"/>
  <c r="X8" i="9"/>
  <c r="Z8" i="9" s="1"/>
  <c r="W8" i="9"/>
  <c r="X7" i="9"/>
  <c r="W7" i="9"/>
  <c r="Y14" i="9" l="1"/>
  <c r="Y15" i="9"/>
  <c r="Y10" i="9"/>
  <c r="Y12" i="9"/>
  <c r="Z9" i="9"/>
  <c r="Y8" i="9"/>
  <c r="Y16" i="9"/>
  <c r="Y9" i="9"/>
  <c r="Y13" i="9"/>
  <c r="Z12" i="9"/>
  <c r="Z14" i="9"/>
  <c r="W17" i="9"/>
  <c r="X17" i="9"/>
  <c r="Z11" i="9"/>
  <c r="Z15" i="9"/>
  <c r="Z7" i="9"/>
  <c r="W16" i="7" l="1"/>
  <c r="X16" i="7"/>
  <c r="W8" i="7"/>
  <c r="X8" i="7"/>
  <c r="W9" i="7"/>
  <c r="X9" i="7"/>
  <c r="W10" i="7"/>
  <c r="X10" i="7"/>
  <c r="W11" i="7"/>
  <c r="X11" i="7"/>
  <c r="W12" i="7"/>
  <c r="X12" i="7"/>
  <c r="W13" i="7"/>
  <c r="X13" i="7"/>
  <c r="W14" i="7"/>
  <c r="X14" i="7"/>
  <c r="W15" i="7"/>
  <c r="X15" i="7"/>
  <c r="X7" i="7"/>
  <c r="W7" i="7"/>
  <c r="V17" i="7"/>
  <c r="U17" i="7"/>
  <c r="Y16" i="7" s="1"/>
  <c r="Z16" i="7" l="1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Y15" i="7" s="1"/>
  <c r="T17" i="7"/>
  <c r="Z15" i="7" s="1"/>
  <c r="C17" i="7"/>
  <c r="Y7" i="7" l="1"/>
  <c r="W17" i="7"/>
  <c r="Z8" i="7"/>
  <c r="Z10" i="7"/>
  <c r="Z12" i="7"/>
  <c r="Z14" i="7"/>
  <c r="Y9" i="7"/>
  <c r="Y11" i="7"/>
  <c r="Y13" i="7"/>
  <c r="Z7" i="7"/>
  <c r="Z9" i="7"/>
  <c r="Z11" i="7"/>
  <c r="Z13" i="7"/>
  <c r="Y8" i="7"/>
  <c r="Y10" i="7"/>
  <c r="Y12" i="7"/>
  <c r="Y14" i="7"/>
  <c r="X17" i="7"/>
</calcChain>
</file>

<file path=xl/sharedStrings.xml><?xml version="1.0" encoding="utf-8"?>
<sst xmlns="http://schemas.openxmlformats.org/spreadsheetml/2006/main" count="104" uniqueCount="24">
  <si>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</si>
  <si>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</si>
  <si>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</si>
  <si>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</si>
  <si>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</si>
  <si>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</si>
  <si>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</si>
  <si>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</si>
  <si>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</si>
  <si>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</si>
  <si>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</si>
  <si>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</si>
  <si>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</si>
  <si>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</si>
  <si>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</si>
  <si>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</si>
  <si>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</si>
  <si>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"ДПФ ОББ"</t>
  </si>
  <si>
    <t xml:space="preserve">"ДПФ ОББ" </t>
  </si>
  <si>
    <t>ДПФ "ДаллБогг:Живот и Здраве"</t>
  </si>
  <si>
    <t xml:space="preserve">и за размера на прехвърлените средства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</si>
  <si>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01.07.2023 г. - 30.09.2023 г.</t>
    </r>
  </si>
  <si>
    <t>и за размера на прехвърлените средства от 15.09.2023 г. до 15.11.2023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</si>
  <si>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01.01.2023 г. - 30.09.2023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</si>
</sst>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1" fillId="0" borderId="0"/>
  </cellStyleXfs>
  <cellXfs count="49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0" fillId="0" borderId="1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/>
    <xf numFmtId="0" fontId="10" fillId="0" borderId="7" xfId="0" applyFont="1" applyBorder="1"/>
    <xf numFmtId="3" fontId="10" fillId="0" borderId="2" xfId="0" applyNumberFormat="1" applyFont="1" applyFill="1" applyBorder="1"/>
    <xf numFmtId="3" fontId="10" fillId="0" borderId="10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III-то тримесечие 2023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2023 г.'!$Y$7</c:f>
              <c:numCache>
                <c:formatCode>#,##0</c:formatCode>
                <c:ptCount val="1"/>
                <c:pt idx="0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III-то тримесечие 2023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2023 г.'!$Y$8</c:f>
              <c:numCache>
                <c:formatCode>#,##0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III-то тримесечие 2023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тримесечие 2023 г.'!$Y$9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III-то тримесечие 2023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2023 г.'!$Y$10</c:f>
              <c:numCache>
                <c:formatCode>#,##0</c:formatCode>
                <c:ptCount val="1"/>
                <c:pt idx="0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III-то тримесечие 2023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2023 г.'!$Y$11</c:f>
              <c:numCache>
                <c:formatCode>#,##0</c:formatCode>
                <c:ptCount val="1"/>
                <c:pt idx="0">
                  <c:v>-28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III-то тримесечие 2023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тримесечие 2023 г.'!$Y$12</c:f>
              <c:numCache>
                <c:formatCode>#,##0</c:formatCode>
                <c:ptCount val="1"/>
                <c:pt idx="0">
                  <c:v>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III-то тримесечие 2023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тримесечие 2023 г.'!$Y$13</c:f>
              <c:numCache>
                <c:formatCode>#,##0</c:formatCode>
                <c:ptCount val="1"/>
                <c:pt idx="0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III-то тримесечие 2023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2023 г.'!$Y$14</c:f>
              <c:numCache>
                <c:formatCode>#,##0</c:formatCode>
                <c:ptCount val="1"/>
                <c:pt idx="0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6"/>
          <c:order val="8"/>
          <c:tx>
            <c:strRef>
              <c:f>'ДПФ - III-то тримесечие 2023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тримесечие 2023 г.'!$Y$15</c:f>
              <c:numCache>
                <c:formatCode>#,##0</c:formatCode>
                <c:ptCount val="1"/>
                <c:pt idx="0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63-4CB5-BA1A-E87053648D65}"/>
            </c:ext>
          </c:extLst>
        </c:ser>
        <c:ser>
          <c:idx val="9"/>
          <c:order val="9"/>
          <c:tx>
            <c:strRef>
              <c:f>'ДПФ - III-то тримесечие 2023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III-то тримесечие 2023 г.'!$Y$16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63-4CB5-BA1A-E87053648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73923055262314086"/>
          <c:h val="0.1762611284714883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III-то тримесечие 2023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2023 г.'!$Z$7</c:f>
              <c:numCache>
                <c:formatCode>#,##0</c:formatCode>
                <c:ptCount val="1"/>
                <c:pt idx="0">
                  <c:v>166848.96000000005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III-то тримесечие 2023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2023 г.'!$Z$8</c:f>
              <c:numCache>
                <c:formatCode>#,##0</c:formatCode>
                <c:ptCount val="1"/>
                <c:pt idx="0">
                  <c:v>-12404.180000000008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III-то тримесечие 2023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тримесечие 2023 г.'!$Z$9</c:f>
              <c:numCache>
                <c:formatCode>#,##0</c:formatCode>
                <c:ptCount val="1"/>
                <c:pt idx="0">
                  <c:v>-57243.319999999992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III-то тримесечие 2023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2023 г.'!$Z$10</c:f>
              <c:numCache>
                <c:formatCode>#,##0</c:formatCode>
                <c:ptCount val="1"/>
                <c:pt idx="0">
                  <c:v>-59853.81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III-то тримесечие 2023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2023 г.'!$Z$11</c:f>
              <c:numCache>
                <c:formatCode>#,##0</c:formatCode>
                <c:ptCount val="1"/>
                <c:pt idx="0">
                  <c:v>3203.0299999999988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III-то тримесечие 2023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тримесечие 2023 г.'!$Z$12</c:f>
              <c:numCache>
                <c:formatCode>#,##0</c:formatCode>
                <c:ptCount val="1"/>
                <c:pt idx="0">
                  <c:v>12828.429999999993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III-то тримесечие 2023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тримесечие 2023 г.'!$Z$13</c:f>
              <c:numCache>
                <c:formatCode>#,##0</c:formatCode>
                <c:ptCount val="1"/>
                <c:pt idx="0">
                  <c:v>-22542.450000000004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III-то тримесечие 2023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2023 г.'!$Z$14</c:f>
              <c:numCache>
                <c:formatCode>#,##0</c:formatCode>
                <c:ptCount val="1"/>
                <c:pt idx="0">
                  <c:v>-12077.43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6"/>
          <c:order val="8"/>
          <c:tx>
            <c:strRef>
              <c:f>'ДПФ - III-то тримесечие 2023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III-то тримесечие 2023 г.'!$Z$15</c:f>
              <c:numCache>
                <c:formatCode>#,##0</c:formatCode>
                <c:ptCount val="1"/>
                <c:pt idx="0">
                  <c:v>-18759.23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83-481D-86DE-A489F529FF96}"/>
            </c:ext>
          </c:extLst>
        </c:ser>
        <c:ser>
          <c:idx val="10"/>
          <c:order val="9"/>
          <c:tx>
            <c:strRef>
              <c:f>'ДПФ - III-то тримесечие 2023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III-то тримесечие 2023 г.'!$Z$16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83-481D-86DE-A489F529F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68105294720871234"/>
          <c:h val="0.1770901590571625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Деветмесечие 2023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EA3-41EE-BB0D-FCBBB246CEC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2023 г.'!$Y$7</c:f>
              <c:numCache>
                <c:formatCode>#,##0</c:formatCode>
                <c:ptCount val="1"/>
                <c:pt idx="0">
                  <c:v>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A3-41EE-BB0D-FCBBB246CEC9}"/>
            </c:ext>
          </c:extLst>
        </c:ser>
        <c:ser>
          <c:idx val="1"/>
          <c:order val="1"/>
          <c:tx>
            <c:strRef>
              <c:f>'ДПФ - Деветмесечие 2023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EA3-41EE-BB0D-FCBBB246CEC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2023 г.'!$Y$8</c:f>
              <c:numCache>
                <c:formatCode>#,##0</c:formatCode>
                <c:ptCount val="1"/>
                <c:pt idx="0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A3-41EE-BB0D-FCBBB246CEC9}"/>
            </c:ext>
          </c:extLst>
        </c:ser>
        <c:ser>
          <c:idx val="2"/>
          <c:order val="2"/>
          <c:tx>
            <c:strRef>
              <c:f>'ДПФ - Деветмесечие 2023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2023 г.'!$Y$9</c:f>
              <c:numCache>
                <c:formatCode>#,##0</c:formatCode>
                <c:ptCount val="1"/>
                <c:pt idx="0">
                  <c:v>-16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A3-41EE-BB0D-FCBBB246CEC9}"/>
            </c:ext>
          </c:extLst>
        </c:ser>
        <c:ser>
          <c:idx val="3"/>
          <c:order val="3"/>
          <c:tx>
            <c:strRef>
              <c:f>'ДПФ - Деветмесечие 2023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EA3-41EE-BB0D-FCBBB246CEC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2023 г.'!$Y$10</c:f>
              <c:numCache>
                <c:formatCode>#,##0</c:formatCode>
                <c:ptCount val="1"/>
                <c:pt idx="0">
                  <c:v>-417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EA3-41EE-BB0D-FCBBB246CEC9}"/>
            </c:ext>
          </c:extLst>
        </c:ser>
        <c:ser>
          <c:idx val="4"/>
          <c:order val="4"/>
          <c:tx>
            <c:strRef>
              <c:f>'ДПФ - Деветмесечие 2023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EA3-41EE-BB0D-FCBBB246CEC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2023 г.'!$Y$11</c:f>
              <c:numCache>
                <c:formatCode>#,##0</c:formatCode>
                <c:ptCount val="1"/>
                <c:pt idx="0">
                  <c:v>-17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EA3-41EE-BB0D-FCBBB246CEC9}"/>
            </c:ext>
          </c:extLst>
        </c:ser>
        <c:ser>
          <c:idx val="5"/>
          <c:order val="5"/>
          <c:tx>
            <c:strRef>
              <c:f>'ДПФ - Деветмесечие 2023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2023 г.'!$Y$12</c:f>
              <c:numCache>
                <c:formatCode>#,##0</c:formatCode>
                <c:ptCount val="1"/>
                <c:pt idx="0">
                  <c:v>-24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EA3-41EE-BB0D-FCBBB246CEC9}"/>
            </c:ext>
          </c:extLst>
        </c:ser>
        <c:ser>
          <c:idx val="7"/>
          <c:order val="6"/>
          <c:tx>
            <c:strRef>
              <c:f>'ДПФ - Деветмесечие 2023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2023 г.'!$Y$13</c:f>
              <c:numCache>
                <c:formatCode>#,##0</c:formatCode>
                <c:ptCount val="1"/>
                <c:pt idx="0">
                  <c:v>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EA3-41EE-BB0D-FCBBB246CEC9}"/>
            </c:ext>
          </c:extLst>
        </c:ser>
        <c:ser>
          <c:idx val="8"/>
          <c:order val="7"/>
          <c:tx>
            <c:strRef>
              <c:f>'ДПФ - Деветмесечие 2023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EA3-41EE-BB0D-FCBBB246CEC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2023 г.'!$Y$14</c:f>
              <c:numCache>
                <c:formatCode>#,##0</c:formatCode>
                <c:ptCount val="1"/>
                <c:pt idx="0">
                  <c:v>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EA3-41EE-BB0D-FCBBB246CEC9}"/>
            </c:ext>
          </c:extLst>
        </c:ser>
        <c:ser>
          <c:idx val="6"/>
          <c:order val="8"/>
          <c:tx>
            <c:strRef>
              <c:f>'ДПФ - Деветмесечие 2023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2023 г.'!$Y$15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EA3-41EE-BB0D-FCBBB246CEC9}"/>
            </c:ext>
          </c:extLst>
        </c:ser>
        <c:ser>
          <c:idx val="9"/>
          <c:order val="9"/>
          <c:tx>
            <c:strRef>
              <c:f>'ДПФ - Деветмесечие 2023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Деветмесечие 2023 г.'!$Y$16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EA3-41EE-BB0D-FCBBB246C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73923055262314086"/>
          <c:h val="0.1762611284714883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Деветмесечие 2023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B7-4F30-91A8-990807A7CF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2023 г.'!$Z$7</c:f>
              <c:numCache>
                <c:formatCode>#,##0</c:formatCode>
                <c:ptCount val="1"/>
                <c:pt idx="0">
                  <c:v>318442.64999999991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B7-4F30-91A8-990807A7CF8D}"/>
            </c:ext>
          </c:extLst>
        </c:ser>
        <c:ser>
          <c:idx val="1"/>
          <c:order val="1"/>
          <c:tx>
            <c:strRef>
              <c:f>'ДПФ - Деветмесечие 2023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B7-4F30-91A8-990807A7CF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2023 г.'!$Z$8</c:f>
              <c:numCache>
                <c:formatCode>#,##0</c:formatCode>
                <c:ptCount val="1"/>
                <c:pt idx="0">
                  <c:v>391270.9800000001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B7-4F30-91A8-990807A7CF8D}"/>
            </c:ext>
          </c:extLst>
        </c:ser>
        <c:ser>
          <c:idx val="2"/>
          <c:order val="2"/>
          <c:tx>
            <c:strRef>
              <c:f>'ДПФ - Деветмесечие 2023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2023 г.'!$Z$9</c:f>
              <c:numCache>
                <c:formatCode>#,##0</c:formatCode>
                <c:ptCount val="1"/>
                <c:pt idx="0">
                  <c:v>122851.19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B7-4F30-91A8-990807A7CF8D}"/>
            </c:ext>
          </c:extLst>
        </c:ser>
        <c:ser>
          <c:idx val="3"/>
          <c:order val="3"/>
          <c:tx>
            <c:strRef>
              <c:f>'ДПФ - Деветмесечие 2023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B7-4F30-91A8-990807A7CF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2023 г.'!$Z$10</c:f>
              <c:numCache>
                <c:formatCode>#,##0</c:formatCode>
                <c:ptCount val="1"/>
                <c:pt idx="0">
                  <c:v>-2377910.4599999995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DB7-4F30-91A8-990807A7CF8D}"/>
            </c:ext>
          </c:extLst>
        </c:ser>
        <c:ser>
          <c:idx val="4"/>
          <c:order val="4"/>
          <c:tx>
            <c:strRef>
              <c:f>'ДПФ - Деветмесечие 2023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B7-4F30-91A8-990807A7CF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2023 г.'!$Z$11</c:f>
              <c:numCache>
                <c:formatCode>#,##0</c:formatCode>
                <c:ptCount val="1"/>
                <c:pt idx="0">
                  <c:v>-159092.19999999995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DB7-4F30-91A8-990807A7CF8D}"/>
            </c:ext>
          </c:extLst>
        </c:ser>
        <c:ser>
          <c:idx val="5"/>
          <c:order val="5"/>
          <c:tx>
            <c:strRef>
              <c:f>'ДПФ - Деветмесечие 2023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2023 г.'!$Z$12</c:f>
              <c:numCache>
                <c:formatCode>#,##0</c:formatCode>
                <c:ptCount val="1"/>
                <c:pt idx="0">
                  <c:v>46552.429999999993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DB7-4F30-91A8-990807A7CF8D}"/>
            </c:ext>
          </c:extLst>
        </c:ser>
        <c:ser>
          <c:idx val="7"/>
          <c:order val="6"/>
          <c:tx>
            <c:strRef>
              <c:f>'ДПФ - Деветмесечие 2023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2023 г.'!$Z$13</c:f>
              <c:numCache>
                <c:formatCode>#,##0</c:formatCode>
                <c:ptCount val="1"/>
                <c:pt idx="0">
                  <c:v>1683611.1199999996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B7-4F30-91A8-990807A7CF8D}"/>
            </c:ext>
          </c:extLst>
        </c:ser>
        <c:ser>
          <c:idx val="8"/>
          <c:order val="7"/>
          <c:tx>
            <c:strRef>
              <c:f>'ДПФ - Деветмесечие 2023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2DB7-4F30-91A8-990807A7CF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2023 г.'!$Z$14</c:f>
              <c:numCache>
                <c:formatCode>#,##0</c:formatCode>
                <c:ptCount val="1"/>
                <c:pt idx="0">
                  <c:v>-22459.68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B7-4F30-91A8-990807A7CF8D}"/>
            </c:ext>
          </c:extLst>
        </c:ser>
        <c:ser>
          <c:idx val="6"/>
          <c:order val="8"/>
          <c:tx>
            <c:strRef>
              <c:f>'ДПФ - Деветмесечие 2023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Деветмесечие 2023 г.'!$Z$15</c:f>
              <c:numCache>
                <c:formatCode>#,##0</c:formatCode>
                <c:ptCount val="1"/>
                <c:pt idx="0">
                  <c:v>-12570.029999999999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DB7-4F30-91A8-990807A7CF8D}"/>
            </c:ext>
          </c:extLst>
        </c:ser>
        <c:ser>
          <c:idx val="10"/>
          <c:order val="9"/>
          <c:tx>
            <c:strRef>
              <c:f>'ДПФ - Деветмесечие 2023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Деветмесечие 2023 г.'!$Z$16</c:f>
              <c:numCache>
                <c:formatCode>#,##0</c:formatCode>
                <c:ptCount val="1"/>
                <c:pt idx="0">
                  <c:v>9304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B7-4F30-91A8-990807A7C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68105294720871234"/>
          <c:h val="0.1770901590571625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18</xdr:row>
      <xdr:rowOff>114300</xdr:rowOff>
    </xdr:from>
    <xdr:to>
      <xdr:col>12</xdr:col>
      <xdr:colOff>105833</xdr:colOff>
      <xdr:row>38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243416</xdr:colOff>
      <xdr:row>18</xdr:row>
      <xdr:rowOff>105834</xdr:rowOff>
    </xdr:from>
    <xdr:to>
      <xdr:col>26</xdr:col>
      <xdr:colOff>19050</xdr:colOff>
      <xdr:row>38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18</xdr:row>
      <xdr:rowOff>114300</xdr:rowOff>
    </xdr:from>
    <xdr:to>
      <xdr:col>12</xdr:col>
      <xdr:colOff>105833</xdr:colOff>
      <xdr:row>38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243416</xdr:colOff>
      <xdr:row>18</xdr:row>
      <xdr:rowOff>105834</xdr:rowOff>
    </xdr:from>
    <xdr:to>
      <xdr:col>26</xdr:col>
      <xdr:colOff>19050</xdr:colOff>
      <xdr:row>38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L18"/>
  <sheetViews>
    <sheetView showGridLines="0" tabSelected="1" zoomScale="90" zoomScaleNormal="90" zoomScaleSheetLayoutView="50" workbookViewId="0">
      <selection sqref="A1:Z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11" style="3" bestFit="1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7.85546875" style="3" customWidth="1"/>
    <col min="22" max="22" width="9.7109375" style="3" customWidth="1"/>
    <col min="23" max="23" width="8" style="4" customWidth="1"/>
    <col min="24" max="24" width="11.5703125" style="4" customWidth="1"/>
    <col min="25" max="25" width="8.42578125" style="3" customWidth="1"/>
    <col min="26" max="26" width="12" style="3" customWidth="1"/>
    <col min="27" max="27" width="2.5703125" style="3" customWidth="1"/>
    <col min="28" max="16384" width="9.140625" style="3"/>
  </cols>
  <sheetData>
    <row r="1" spans="1:90" ht="18.75" x14ac:dyDescent="0.3">
      <c r="A1" s="37" t="s">
        <v>21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90" ht="18.75" x14ac:dyDescent="0.3">
      <c r="A2" s="37" t="s">
        <v>22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90" ht="9.75" customHeight="1" x14ac:dyDescent="0.25">
      <c r="A3" s="17"/>
      <c r="B3" s="25"/>
      <c r="C3" s="24"/>
    </row>
    <row r="4" spans="1:90" ht="22.5" customHeight="1" x14ac:dyDescent="0.25">
      <c r="A4" s="41" t="s">
        <v>10</v>
      </c>
      <c r="B4" s="41"/>
      <c r="C4" s="39" t="s">
        <v>9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spans="1:90" s="9" customFormat="1" ht="63.75" customHeight="1" x14ac:dyDescent="0.25">
      <c r="A5" s="41"/>
      <c r="B5" s="41"/>
      <c r="C5" s="41" t="s">
        <v>3</v>
      </c>
      <c r="D5" s="41"/>
      <c r="E5" s="41" t="s">
        <v>4</v>
      </c>
      <c r="F5" s="41"/>
      <c r="G5" s="41" t="s">
        <v>5</v>
      </c>
      <c r="H5" s="41"/>
      <c r="I5" s="41" t="s">
        <v>6</v>
      </c>
      <c r="J5" s="41"/>
      <c r="K5" s="41" t="s">
        <v>17</v>
      </c>
      <c r="L5" s="41"/>
      <c r="M5" s="41" t="s">
        <v>7</v>
      </c>
      <c r="N5" s="41"/>
      <c r="O5" s="41" t="s">
        <v>14</v>
      </c>
      <c r="P5" s="41"/>
      <c r="Q5" s="42" t="s">
        <v>13</v>
      </c>
      <c r="R5" s="43"/>
      <c r="S5" s="42" t="s">
        <v>16</v>
      </c>
      <c r="T5" s="43"/>
      <c r="U5" s="42" t="s">
        <v>19</v>
      </c>
      <c r="V5" s="43"/>
      <c r="W5" s="40" t="s">
        <v>0</v>
      </c>
      <c r="X5" s="40"/>
      <c r="Y5" s="38" t="s">
        <v>2</v>
      </c>
      <c r="Z5" s="3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</row>
    <row r="6" spans="1:90" s="13" customFormat="1" ht="33.75" customHeight="1" x14ac:dyDescent="0.25">
      <c r="A6" s="44"/>
      <c r="B6" s="41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30" t="s">
        <v>11</v>
      </c>
      <c r="V6" s="30" t="s">
        <v>1</v>
      </c>
      <c r="W6" s="10" t="s">
        <v>12</v>
      </c>
      <c r="X6" s="7" t="s">
        <v>1</v>
      </c>
      <c r="Y6" s="11" t="s">
        <v>11</v>
      </c>
      <c r="Z6" s="11" t="s">
        <v>1</v>
      </c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</row>
    <row r="7" spans="1:90" ht="32.25" customHeight="1" x14ac:dyDescent="0.25">
      <c r="A7" s="46" t="s">
        <v>8</v>
      </c>
      <c r="B7" s="14" t="s">
        <v>3</v>
      </c>
      <c r="C7" s="27"/>
      <c r="D7" s="27"/>
      <c r="E7" s="1">
        <v>10</v>
      </c>
      <c r="F7" s="1">
        <v>31609.399999999998</v>
      </c>
      <c r="G7" s="1">
        <v>6</v>
      </c>
      <c r="H7" s="1">
        <v>10533.8</v>
      </c>
      <c r="I7" s="1">
        <v>10</v>
      </c>
      <c r="J7" s="1">
        <v>22969.499999999996</v>
      </c>
      <c r="K7" s="1">
        <v>2</v>
      </c>
      <c r="L7" s="1">
        <v>3412.9</v>
      </c>
      <c r="M7" s="1">
        <v>2</v>
      </c>
      <c r="N7" s="1">
        <v>2022.79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29">
        <f>C7+E7+G7+I7+K7+M7+O7+Q7+S7+U7</f>
        <v>30</v>
      </c>
      <c r="X7" s="29">
        <f>D7+F7+H7+J7+L7+N7+P7+R7+T7+V7</f>
        <v>70548.389999999985</v>
      </c>
      <c r="Y7" s="29">
        <f>C17-W7</f>
        <v>52</v>
      </c>
      <c r="Z7" s="29">
        <f>D17-X7</f>
        <v>166848.96000000005</v>
      </c>
      <c r="AA7" s="21"/>
      <c r="AB7" s="21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</row>
    <row r="8" spans="1:90" ht="32.25" customHeight="1" x14ac:dyDescent="0.25">
      <c r="A8" s="47"/>
      <c r="B8" s="14" t="s">
        <v>4</v>
      </c>
      <c r="C8" s="1">
        <v>12</v>
      </c>
      <c r="D8" s="1">
        <v>41496.68</v>
      </c>
      <c r="E8" s="27"/>
      <c r="F8" s="27"/>
      <c r="G8" s="1">
        <v>0</v>
      </c>
      <c r="H8" s="1">
        <v>0</v>
      </c>
      <c r="I8" s="1">
        <v>12</v>
      </c>
      <c r="J8" s="1">
        <v>40365.83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29">
        <f t="shared" ref="W8:W15" si="0">C8+E8+G8+I8+K8+M8+O8+Q8+S8+U8</f>
        <v>24</v>
      </c>
      <c r="X8" s="29">
        <f t="shared" ref="X8:X15" si="1">D8+F8+H8+J8+L8+N8+P8+R8+T8+V8</f>
        <v>81862.510000000009</v>
      </c>
      <c r="Y8" s="29">
        <f>E17-W8</f>
        <v>3</v>
      </c>
      <c r="Z8" s="29">
        <f>F17-X8</f>
        <v>-12404.180000000008</v>
      </c>
      <c r="AA8" s="21"/>
      <c r="AB8" s="21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</row>
    <row r="9" spans="1:90" ht="32.25" customHeight="1" x14ac:dyDescent="0.25">
      <c r="A9" s="47"/>
      <c r="B9" s="14" t="s">
        <v>5</v>
      </c>
      <c r="C9" s="1">
        <v>4</v>
      </c>
      <c r="D9" s="1">
        <v>2624.53</v>
      </c>
      <c r="E9" s="1">
        <v>1</v>
      </c>
      <c r="F9" s="1">
        <v>1158.94</v>
      </c>
      <c r="G9" s="27"/>
      <c r="H9" s="27"/>
      <c r="I9" s="1">
        <v>0</v>
      </c>
      <c r="J9" s="1">
        <v>0</v>
      </c>
      <c r="K9" s="1">
        <v>4</v>
      </c>
      <c r="L9" s="1">
        <v>93815.349999999991</v>
      </c>
      <c r="M9" s="1">
        <v>2</v>
      </c>
      <c r="N9" s="1">
        <v>7127.38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29">
        <f t="shared" si="0"/>
        <v>11</v>
      </c>
      <c r="X9" s="29">
        <f t="shared" si="1"/>
        <v>104726.2</v>
      </c>
      <c r="Y9" s="29">
        <f>G17-W9</f>
        <v>0</v>
      </c>
      <c r="Z9" s="29">
        <f>H17-X9</f>
        <v>-57243.319999999992</v>
      </c>
      <c r="AA9" s="21"/>
      <c r="AB9" s="21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spans="1:90" ht="32.25" customHeight="1" x14ac:dyDescent="0.25">
      <c r="A10" s="47"/>
      <c r="B10" s="15" t="s">
        <v>6</v>
      </c>
      <c r="C10" s="1">
        <v>24</v>
      </c>
      <c r="D10" s="1">
        <v>74416.510000000009</v>
      </c>
      <c r="E10" s="1">
        <v>12</v>
      </c>
      <c r="F10" s="1">
        <v>20533.060000000001</v>
      </c>
      <c r="G10" s="1">
        <v>1</v>
      </c>
      <c r="H10" s="1">
        <v>4853.63</v>
      </c>
      <c r="I10" s="27"/>
      <c r="J10" s="27"/>
      <c r="K10" s="1">
        <v>4</v>
      </c>
      <c r="L10" s="1">
        <v>50837.240000000005</v>
      </c>
      <c r="M10" s="1">
        <v>1</v>
      </c>
      <c r="N10" s="1">
        <v>26816.19</v>
      </c>
      <c r="O10" s="1">
        <v>1</v>
      </c>
      <c r="P10" s="1">
        <v>11619.88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29">
        <f t="shared" si="0"/>
        <v>43</v>
      </c>
      <c r="X10" s="29">
        <f t="shared" si="1"/>
        <v>189076.51</v>
      </c>
      <c r="Y10" s="29">
        <f>I17-W10</f>
        <v>-5</v>
      </c>
      <c r="Z10" s="29">
        <f>J17-X10</f>
        <v>-59853.81</v>
      </c>
      <c r="AA10" s="21"/>
      <c r="AB10" s="21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spans="1:90" ht="32.25" customHeight="1" x14ac:dyDescent="0.25">
      <c r="A11" s="47"/>
      <c r="B11" s="14" t="s">
        <v>18</v>
      </c>
      <c r="C11" s="1">
        <v>27</v>
      </c>
      <c r="D11" s="1">
        <v>89402.05</v>
      </c>
      <c r="E11" s="1">
        <v>2</v>
      </c>
      <c r="F11" s="1">
        <v>11605.82</v>
      </c>
      <c r="G11" s="1">
        <v>2</v>
      </c>
      <c r="H11" s="1">
        <v>29538.59</v>
      </c>
      <c r="I11" s="1">
        <v>5</v>
      </c>
      <c r="J11" s="1">
        <v>7002.7099999999991</v>
      </c>
      <c r="K11" s="27"/>
      <c r="L11" s="27"/>
      <c r="M11" s="1">
        <v>3</v>
      </c>
      <c r="N11" s="1">
        <v>7488.81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29">
        <f t="shared" si="0"/>
        <v>39</v>
      </c>
      <c r="X11" s="29">
        <f t="shared" si="1"/>
        <v>145037.97999999998</v>
      </c>
      <c r="Y11" s="29">
        <f>K17-W11</f>
        <v>-28</v>
      </c>
      <c r="Z11" s="29">
        <f>L17-X11</f>
        <v>3203.0299999999988</v>
      </c>
      <c r="AA11" s="21"/>
      <c r="AB11" s="21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spans="1:90" ht="32.25" customHeight="1" x14ac:dyDescent="0.25">
      <c r="A12" s="47"/>
      <c r="B12" s="14" t="s">
        <v>7</v>
      </c>
      <c r="C12" s="1">
        <v>11</v>
      </c>
      <c r="D12" s="1">
        <v>25430.07</v>
      </c>
      <c r="E12" s="1">
        <v>1</v>
      </c>
      <c r="F12" s="1">
        <v>4123.54</v>
      </c>
      <c r="G12" s="1">
        <v>1</v>
      </c>
      <c r="H12" s="1">
        <v>2134.88</v>
      </c>
      <c r="I12" s="1">
        <v>4</v>
      </c>
      <c r="J12" s="1">
        <v>5722.42</v>
      </c>
      <c r="K12" s="1">
        <v>0</v>
      </c>
      <c r="L12" s="1">
        <v>0</v>
      </c>
      <c r="M12" s="27"/>
      <c r="N12" s="27"/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29">
        <f t="shared" si="0"/>
        <v>17</v>
      </c>
      <c r="X12" s="29">
        <f t="shared" si="1"/>
        <v>37410.910000000003</v>
      </c>
      <c r="Y12" s="29">
        <f>M17-W12</f>
        <v>-7</v>
      </c>
      <c r="Z12" s="29">
        <f>N17-X12</f>
        <v>12828.429999999993</v>
      </c>
      <c r="AA12" s="21"/>
      <c r="AB12" s="21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spans="1:90" s="17" customFormat="1" ht="32.25" customHeight="1" x14ac:dyDescent="0.25">
      <c r="A13" s="47"/>
      <c r="B13" s="16" t="s">
        <v>15</v>
      </c>
      <c r="C13" s="1">
        <v>4</v>
      </c>
      <c r="D13" s="1">
        <v>4027.51</v>
      </c>
      <c r="E13" s="1">
        <v>0</v>
      </c>
      <c r="F13" s="1">
        <v>0</v>
      </c>
      <c r="G13" s="1">
        <v>1</v>
      </c>
      <c r="H13" s="1">
        <v>421.98</v>
      </c>
      <c r="I13" s="1">
        <v>3</v>
      </c>
      <c r="J13" s="1">
        <v>26219.59</v>
      </c>
      <c r="K13" s="1">
        <v>1</v>
      </c>
      <c r="L13" s="1">
        <v>175.52</v>
      </c>
      <c r="M13" s="1">
        <v>2</v>
      </c>
      <c r="N13" s="1">
        <v>6784.17</v>
      </c>
      <c r="O13" s="27"/>
      <c r="P13" s="27"/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29">
        <f t="shared" si="0"/>
        <v>11</v>
      </c>
      <c r="X13" s="29">
        <f t="shared" si="1"/>
        <v>37628.770000000004</v>
      </c>
      <c r="Y13" s="29">
        <f>O17-W13</f>
        <v>-8</v>
      </c>
      <c r="Z13" s="29">
        <f>P17-X13</f>
        <v>-22542.450000000004</v>
      </c>
      <c r="AA13" s="21"/>
      <c r="AB13" s="21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spans="1:90" s="17" customFormat="1" ht="32.25" customHeight="1" x14ac:dyDescent="0.25">
      <c r="A14" s="47"/>
      <c r="B14" s="22" t="s">
        <v>13</v>
      </c>
      <c r="C14" s="1">
        <v>0</v>
      </c>
      <c r="D14" s="1">
        <v>0</v>
      </c>
      <c r="E14" s="1">
        <v>1</v>
      </c>
      <c r="F14" s="1">
        <v>427.57</v>
      </c>
      <c r="G14" s="1">
        <v>0</v>
      </c>
      <c r="H14" s="1">
        <v>0</v>
      </c>
      <c r="I14" s="1">
        <v>3</v>
      </c>
      <c r="J14" s="1">
        <v>11085.61</v>
      </c>
      <c r="K14" s="1">
        <v>0</v>
      </c>
      <c r="L14" s="1">
        <v>0</v>
      </c>
      <c r="M14" s="1">
        <v>0</v>
      </c>
      <c r="N14" s="1">
        <v>0</v>
      </c>
      <c r="O14" s="1">
        <v>1</v>
      </c>
      <c r="P14" s="1">
        <v>564.25</v>
      </c>
      <c r="Q14" s="27"/>
      <c r="R14" s="27"/>
      <c r="S14" s="1">
        <v>0</v>
      </c>
      <c r="T14" s="1">
        <v>0</v>
      </c>
      <c r="U14" s="1">
        <v>0</v>
      </c>
      <c r="V14" s="1">
        <v>0</v>
      </c>
      <c r="W14" s="29">
        <f t="shared" si="0"/>
        <v>5</v>
      </c>
      <c r="X14" s="29">
        <f t="shared" si="1"/>
        <v>12077.43</v>
      </c>
      <c r="Y14" s="29">
        <f>Q17-W14</f>
        <v>-5</v>
      </c>
      <c r="Z14" s="29">
        <f>R17-X14</f>
        <v>-12077.43</v>
      </c>
      <c r="AA14" s="21"/>
      <c r="AB14" s="21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spans="1:90" s="17" customFormat="1" ht="32.25" customHeight="1" x14ac:dyDescent="0.25">
      <c r="A15" s="47"/>
      <c r="B15" s="22" t="s">
        <v>16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1</v>
      </c>
      <c r="J15" s="31">
        <v>15857.04</v>
      </c>
      <c r="K15" s="31">
        <v>0</v>
      </c>
      <c r="L15" s="31">
        <v>0</v>
      </c>
      <c r="M15" s="31">
        <v>0</v>
      </c>
      <c r="N15" s="31">
        <v>0</v>
      </c>
      <c r="O15" s="31">
        <v>1</v>
      </c>
      <c r="P15" s="31">
        <v>2902.19</v>
      </c>
      <c r="Q15" s="31">
        <v>0</v>
      </c>
      <c r="R15" s="31">
        <v>0</v>
      </c>
      <c r="S15" s="27"/>
      <c r="T15" s="27"/>
      <c r="U15" s="1">
        <v>0</v>
      </c>
      <c r="V15" s="1">
        <v>0</v>
      </c>
      <c r="W15" s="29">
        <f t="shared" si="0"/>
        <v>2</v>
      </c>
      <c r="X15" s="29">
        <f t="shared" si="1"/>
        <v>18759.23</v>
      </c>
      <c r="Y15" s="29">
        <f>S17-W15</f>
        <v>-2</v>
      </c>
      <c r="Z15" s="29">
        <f>T17-X15</f>
        <v>-18759.23</v>
      </c>
      <c r="AA15" s="21"/>
      <c r="AB15" s="21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spans="1:90" s="17" customFormat="1" ht="33.75" customHeight="1" thickBot="1" x14ac:dyDescent="0.3">
      <c r="A16" s="48"/>
      <c r="B16" s="23" t="s">
        <v>19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6">
        <v>0</v>
      </c>
      <c r="R16" s="2">
        <v>0</v>
      </c>
      <c r="S16" s="2">
        <v>0</v>
      </c>
      <c r="T16" s="2">
        <v>0</v>
      </c>
      <c r="U16" s="28"/>
      <c r="V16" s="28"/>
      <c r="W16" s="32">
        <f t="shared" ref="W16" si="2">C16+E16+G16+I16+K16+M16+O16+Q16+S16+U16</f>
        <v>0</v>
      </c>
      <c r="X16" s="33">
        <f t="shared" ref="X16" si="3">D16+F16+H16+J16+L16+N16+P16+R16+T16+V16</f>
        <v>0</v>
      </c>
      <c r="Y16" s="34">
        <f>U17-W16</f>
        <v>0</v>
      </c>
      <c r="Z16" s="34">
        <f>V17-X16</f>
        <v>0</v>
      </c>
      <c r="AA16" s="21"/>
      <c r="AB16" s="21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spans="1:90" s="18" customFormat="1" ht="16.5" thickTop="1" x14ac:dyDescent="0.25">
      <c r="A17" s="18" t="s">
        <v>0</v>
      </c>
      <c r="C17" s="18">
        <f>SUM(C7:C16)</f>
        <v>82</v>
      </c>
      <c r="D17" s="18">
        <f t="shared" ref="D17:T17" si="4">SUM(D7:D16)</f>
        <v>237397.35000000003</v>
      </c>
      <c r="E17" s="18">
        <f t="shared" si="4"/>
        <v>27</v>
      </c>
      <c r="F17" s="18">
        <f t="shared" si="4"/>
        <v>69458.33</v>
      </c>
      <c r="G17" s="18">
        <f t="shared" si="4"/>
        <v>11</v>
      </c>
      <c r="H17" s="18">
        <f t="shared" si="4"/>
        <v>47482.880000000005</v>
      </c>
      <c r="I17" s="18">
        <f t="shared" si="4"/>
        <v>38</v>
      </c>
      <c r="J17" s="18">
        <f t="shared" si="4"/>
        <v>129222.70000000001</v>
      </c>
      <c r="K17" s="18">
        <f t="shared" si="4"/>
        <v>11</v>
      </c>
      <c r="L17" s="18">
        <f t="shared" si="4"/>
        <v>148241.00999999998</v>
      </c>
      <c r="M17" s="18">
        <f t="shared" si="4"/>
        <v>10</v>
      </c>
      <c r="N17" s="18">
        <f t="shared" si="4"/>
        <v>50239.34</v>
      </c>
      <c r="O17" s="18">
        <f t="shared" si="4"/>
        <v>3</v>
      </c>
      <c r="P17" s="18">
        <f t="shared" si="4"/>
        <v>15086.32</v>
      </c>
      <c r="Q17" s="18">
        <f t="shared" si="4"/>
        <v>0</v>
      </c>
      <c r="R17" s="18">
        <f t="shared" si="4"/>
        <v>0</v>
      </c>
      <c r="S17" s="18">
        <f t="shared" si="4"/>
        <v>0</v>
      </c>
      <c r="T17" s="18">
        <f t="shared" si="4"/>
        <v>0</v>
      </c>
      <c r="U17" s="18">
        <f t="shared" ref="U17:V17" si="5">SUM(U7:U16)</f>
        <v>0</v>
      </c>
      <c r="V17" s="18">
        <f t="shared" si="5"/>
        <v>0</v>
      </c>
      <c r="W17" s="18">
        <f t="shared" ref="W17" si="6">SUM(W7:W16)</f>
        <v>182</v>
      </c>
      <c r="X17" s="18">
        <f t="shared" ref="X17" si="7">SUM(X7:X16)</f>
        <v>697127.93</v>
      </c>
      <c r="Y17" s="20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</row>
    <row r="18" spans="1:90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</row>
  </sheetData>
  <mergeCells count="18">
    <mergeCell ref="A18:Z18"/>
    <mergeCell ref="S5:T5"/>
    <mergeCell ref="A7:A16"/>
    <mergeCell ref="A1:Z1"/>
    <mergeCell ref="A2:Z2"/>
    <mergeCell ref="Y5:Z5"/>
    <mergeCell ref="C4:Z4"/>
    <mergeCell ref="W5:X5"/>
    <mergeCell ref="O5:P5"/>
    <mergeCell ref="G5:H5"/>
    <mergeCell ref="K5:L5"/>
    <mergeCell ref="Q5:R5"/>
    <mergeCell ref="I5:J5"/>
    <mergeCell ref="M5:N5"/>
    <mergeCell ref="A4:B6"/>
    <mergeCell ref="C5:D5"/>
    <mergeCell ref="E5:F5"/>
    <mergeCell ref="U5:V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8"/>
  <sheetViews>
    <sheetView showGridLines="0" zoomScale="90" zoomScaleNormal="90" zoomScaleSheetLayoutView="50" workbookViewId="0">
      <selection sqref="A1:Z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11" style="3" bestFit="1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7.85546875" style="3" customWidth="1"/>
    <col min="22" max="22" width="9.7109375" style="3" customWidth="1"/>
    <col min="23" max="23" width="8" style="4" customWidth="1"/>
    <col min="24" max="24" width="11.5703125" style="4" customWidth="1"/>
    <col min="25" max="25" width="8.42578125" style="3" customWidth="1"/>
    <col min="26" max="26" width="12" style="3" customWidth="1"/>
    <col min="27" max="27" width="2.5703125" style="3" customWidth="1"/>
    <col min="28" max="16384" width="9.140625" style="3"/>
  </cols>
  <sheetData>
    <row r="1" spans="1:90" ht="18.75" x14ac:dyDescent="0.3">
      <c r="A1" s="37" t="s">
        <v>23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90" ht="18.75" x14ac:dyDescent="0.3">
      <c r="A2" s="37" t="s">
        <v>20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90" ht="9.75" customHeight="1" x14ac:dyDescent="0.25">
      <c r="A3" s="17"/>
      <c r="B3" s="25"/>
      <c r="C3" s="24"/>
    </row>
    <row r="4" spans="1:90" ht="22.5" customHeight="1" x14ac:dyDescent="0.25">
      <c r="A4" s="41" t="s">
        <v>10</v>
      </c>
      <c r="B4" s="41"/>
      <c r="C4" s="39" t="s">
        <v>9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spans="1:90" s="9" customFormat="1" ht="63.75" customHeight="1" x14ac:dyDescent="0.25">
      <c r="A5" s="41"/>
      <c r="B5" s="41"/>
      <c r="C5" s="41" t="s">
        <v>3</v>
      </c>
      <c r="D5" s="41"/>
      <c r="E5" s="41" t="s">
        <v>4</v>
      </c>
      <c r="F5" s="41"/>
      <c r="G5" s="41" t="s">
        <v>5</v>
      </c>
      <c r="H5" s="41"/>
      <c r="I5" s="41" t="s">
        <v>6</v>
      </c>
      <c r="J5" s="41"/>
      <c r="K5" s="41" t="s">
        <v>17</v>
      </c>
      <c r="L5" s="41"/>
      <c r="M5" s="41" t="s">
        <v>7</v>
      </c>
      <c r="N5" s="41"/>
      <c r="O5" s="41" t="s">
        <v>14</v>
      </c>
      <c r="P5" s="41"/>
      <c r="Q5" s="42" t="s">
        <v>13</v>
      </c>
      <c r="R5" s="43"/>
      <c r="S5" s="42" t="s">
        <v>16</v>
      </c>
      <c r="T5" s="43"/>
      <c r="U5" s="42" t="s">
        <v>19</v>
      </c>
      <c r="V5" s="43"/>
      <c r="W5" s="40" t="s">
        <v>0</v>
      </c>
      <c r="X5" s="40"/>
      <c r="Y5" s="38" t="s">
        <v>2</v>
      </c>
      <c r="Z5" s="3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</row>
    <row r="6" spans="1:90" s="13" customFormat="1" ht="33.75" customHeight="1" x14ac:dyDescent="0.25">
      <c r="A6" s="44"/>
      <c r="B6" s="41"/>
      <c r="C6" s="35" t="s">
        <v>11</v>
      </c>
      <c r="D6" s="35" t="s">
        <v>1</v>
      </c>
      <c r="E6" s="35" t="s">
        <v>11</v>
      </c>
      <c r="F6" s="35" t="s">
        <v>1</v>
      </c>
      <c r="G6" s="35" t="s">
        <v>11</v>
      </c>
      <c r="H6" s="35" t="s">
        <v>1</v>
      </c>
      <c r="I6" s="35" t="s">
        <v>11</v>
      </c>
      <c r="J6" s="35" t="s">
        <v>1</v>
      </c>
      <c r="K6" s="35" t="s">
        <v>11</v>
      </c>
      <c r="L6" s="35" t="s">
        <v>1</v>
      </c>
      <c r="M6" s="35" t="s">
        <v>11</v>
      </c>
      <c r="N6" s="35" t="s">
        <v>1</v>
      </c>
      <c r="O6" s="35" t="s">
        <v>11</v>
      </c>
      <c r="P6" s="35" t="s">
        <v>1</v>
      </c>
      <c r="Q6" s="35" t="s">
        <v>11</v>
      </c>
      <c r="R6" s="35" t="s">
        <v>1</v>
      </c>
      <c r="S6" s="35" t="s">
        <v>11</v>
      </c>
      <c r="T6" s="35" t="s">
        <v>1</v>
      </c>
      <c r="U6" s="35" t="s">
        <v>11</v>
      </c>
      <c r="V6" s="35" t="s">
        <v>1</v>
      </c>
      <c r="W6" s="10" t="s">
        <v>12</v>
      </c>
      <c r="X6" s="36" t="s">
        <v>1</v>
      </c>
      <c r="Y6" s="11" t="s">
        <v>11</v>
      </c>
      <c r="Z6" s="11" t="s">
        <v>1</v>
      </c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</row>
    <row r="7" spans="1:90" ht="32.25" customHeight="1" x14ac:dyDescent="0.25">
      <c r="A7" s="46" t="s">
        <v>8</v>
      </c>
      <c r="B7" s="14" t="s">
        <v>3</v>
      </c>
      <c r="C7" s="27"/>
      <c r="D7" s="27"/>
      <c r="E7" s="1">
        <v>41</v>
      </c>
      <c r="F7" s="1">
        <v>231370.90000000002</v>
      </c>
      <c r="G7" s="1">
        <v>7</v>
      </c>
      <c r="H7" s="1">
        <v>12591.89</v>
      </c>
      <c r="I7" s="1">
        <v>53</v>
      </c>
      <c r="J7" s="1">
        <v>122187.88</v>
      </c>
      <c r="K7" s="1">
        <v>88</v>
      </c>
      <c r="L7" s="1">
        <v>298773.42000000004</v>
      </c>
      <c r="M7" s="1">
        <v>6</v>
      </c>
      <c r="N7" s="1">
        <v>9308.4500000000007</v>
      </c>
      <c r="O7" s="1">
        <v>5</v>
      </c>
      <c r="P7" s="1">
        <v>12416.97</v>
      </c>
      <c r="Q7" s="1">
        <v>1</v>
      </c>
      <c r="R7" s="1">
        <v>3323.93</v>
      </c>
      <c r="S7" s="1">
        <v>1</v>
      </c>
      <c r="T7" s="1">
        <v>395.4</v>
      </c>
      <c r="U7" s="1">
        <v>1</v>
      </c>
      <c r="V7" s="1">
        <v>490.07</v>
      </c>
      <c r="W7" s="29">
        <f>C7+E7+G7+I7+K7+M7+O7+Q7+S7+U7</f>
        <v>203</v>
      </c>
      <c r="X7" s="29">
        <f>D7+F7+H7+J7+L7+N7+P7+R7+T7+V7</f>
        <v>690858.91</v>
      </c>
      <c r="Y7" s="29">
        <f>C17-W7</f>
        <v>119</v>
      </c>
      <c r="Z7" s="29">
        <f>D17-X7</f>
        <v>318442.64999999991</v>
      </c>
      <c r="AA7" s="21"/>
      <c r="AB7" s="21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</row>
    <row r="8" spans="1:90" ht="32.25" customHeight="1" x14ac:dyDescent="0.25">
      <c r="A8" s="47"/>
      <c r="B8" s="14" t="s">
        <v>4</v>
      </c>
      <c r="C8" s="1">
        <v>34</v>
      </c>
      <c r="D8" s="1">
        <v>94921.86</v>
      </c>
      <c r="E8" s="27"/>
      <c r="F8" s="27"/>
      <c r="G8" s="1">
        <v>0</v>
      </c>
      <c r="H8" s="1">
        <v>0</v>
      </c>
      <c r="I8" s="1">
        <v>62</v>
      </c>
      <c r="J8" s="1">
        <v>186080.31</v>
      </c>
      <c r="K8" s="1">
        <v>2</v>
      </c>
      <c r="L8" s="1">
        <v>9196.27</v>
      </c>
      <c r="M8" s="1">
        <v>0</v>
      </c>
      <c r="N8" s="1">
        <v>0</v>
      </c>
      <c r="O8" s="1">
        <v>14</v>
      </c>
      <c r="P8" s="1">
        <v>57171.820000000007</v>
      </c>
      <c r="Q8" s="1">
        <v>0</v>
      </c>
      <c r="R8" s="1">
        <v>0</v>
      </c>
      <c r="S8" s="1">
        <v>2</v>
      </c>
      <c r="T8" s="1">
        <v>6237.74</v>
      </c>
      <c r="U8" s="1">
        <v>0</v>
      </c>
      <c r="V8" s="1">
        <v>0</v>
      </c>
      <c r="W8" s="29">
        <f t="shared" ref="W8:X16" si="0">C8+E8+G8+I8+K8+M8+O8+Q8+S8+U8</f>
        <v>114</v>
      </c>
      <c r="X8" s="29">
        <f t="shared" si="0"/>
        <v>353608</v>
      </c>
      <c r="Y8" s="29">
        <f>E17-W8</f>
        <v>58</v>
      </c>
      <c r="Z8" s="29">
        <f>F17-X8</f>
        <v>391270.9800000001</v>
      </c>
      <c r="AA8" s="21"/>
      <c r="AB8" s="21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</row>
    <row r="9" spans="1:90" ht="32.25" customHeight="1" x14ac:dyDescent="0.25">
      <c r="A9" s="47"/>
      <c r="B9" s="14" t="s">
        <v>5</v>
      </c>
      <c r="C9" s="1">
        <v>28</v>
      </c>
      <c r="D9" s="1">
        <v>25030.86</v>
      </c>
      <c r="E9" s="1">
        <v>5</v>
      </c>
      <c r="F9" s="1">
        <v>9310.39</v>
      </c>
      <c r="G9" s="27"/>
      <c r="H9" s="27"/>
      <c r="I9" s="1">
        <v>8</v>
      </c>
      <c r="J9" s="1">
        <v>54001.13</v>
      </c>
      <c r="K9" s="1">
        <v>8</v>
      </c>
      <c r="L9" s="1">
        <v>104948.03</v>
      </c>
      <c r="M9" s="1">
        <v>8</v>
      </c>
      <c r="N9" s="1">
        <v>40508.219999999994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29">
        <f t="shared" si="0"/>
        <v>57</v>
      </c>
      <c r="X9" s="29">
        <f t="shared" si="0"/>
        <v>233798.63</v>
      </c>
      <c r="Y9" s="29">
        <f>G17-W9</f>
        <v>-16</v>
      </c>
      <c r="Z9" s="29">
        <f>H17-X9</f>
        <v>122851.19</v>
      </c>
      <c r="AA9" s="21"/>
      <c r="AB9" s="21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spans="1:90" ht="32.25" customHeight="1" x14ac:dyDescent="0.25">
      <c r="A10" s="47"/>
      <c r="B10" s="15" t="s">
        <v>6</v>
      </c>
      <c r="C10" s="1">
        <v>122</v>
      </c>
      <c r="D10" s="1">
        <v>528875.13</v>
      </c>
      <c r="E10" s="1">
        <v>110</v>
      </c>
      <c r="F10" s="1">
        <v>335120.13</v>
      </c>
      <c r="G10" s="1">
        <v>10</v>
      </c>
      <c r="H10" s="1">
        <v>73624.950000000012</v>
      </c>
      <c r="I10" s="27"/>
      <c r="J10" s="27"/>
      <c r="K10" s="1">
        <v>19</v>
      </c>
      <c r="L10" s="1">
        <v>115953.24</v>
      </c>
      <c r="M10" s="1">
        <v>9</v>
      </c>
      <c r="N10" s="1">
        <v>139318.20000000001</v>
      </c>
      <c r="O10" s="1">
        <v>299</v>
      </c>
      <c r="P10" s="1">
        <v>1642806.8199999998</v>
      </c>
      <c r="Q10" s="1">
        <v>1</v>
      </c>
      <c r="R10" s="1">
        <v>2884.76</v>
      </c>
      <c r="S10" s="1">
        <v>1</v>
      </c>
      <c r="T10" s="1">
        <v>2559.5</v>
      </c>
      <c r="U10" s="1">
        <v>1</v>
      </c>
      <c r="V10" s="1">
        <v>8979.59</v>
      </c>
      <c r="W10" s="29">
        <f t="shared" si="0"/>
        <v>572</v>
      </c>
      <c r="X10" s="29">
        <f t="shared" si="0"/>
        <v>2850122.3199999994</v>
      </c>
      <c r="Y10" s="29">
        <f>I17-W10</f>
        <v>-417</v>
      </c>
      <c r="Z10" s="29">
        <f>J17-X10</f>
        <v>-2377910.4599999995</v>
      </c>
      <c r="AA10" s="21"/>
      <c r="AB10" s="21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spans="1:90" ht="32.25" customHeight="1" x14ac:dyDescent="0.25">
      <c r="A11" s="47"/>
      <c r="B11" s="14" t="s">
        <v>18</v>
      </c>
      <c r="C11" s="1">
        <v>99</v>
      </c>
      <c r="D11" s="1">
        <v>279084.05</v>
      </c>
      <c r="E11" s="1">
        <v>8</v>
      </c>
      <c r="F11" s="1">
        <v>152760.66</v>
      </c>
      <c r="G11" s="1">
        <v>20</v>
      </c>
      <c r="H11" s="1">
        <v>243011.5</v>
      </c>
      <c r="I11" s="1">
        <v>18</v>
      </c>
      <c r="J11" s="1">
        <v>39523.42</v>
      </c>
      <c r="K11" s="27"/>
      <c r="L11" s="27"/>
      <c r="M11" s="1">
        <v>11</v>
      </c>
      <c r="N11" s="1">
        <v>45510.979999999996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29">
        <f t="shared" si="0"/>
        <v>156</v>
      </c>
      <c r="X11" s="29">
        <f t="shared" si="0"/>
        <v>759890.61</v>
      </c>
      <c r="Y11" s="29">
        <f>K17-W11</f>
        <v>-17</v>
      </c>
      <c r="Z11" s="29">
        <f>L17-X11</f>
        <v>-159092.19999999995</v>
      </c>
      <c r="AA11" s="21"/>
      <c r="AB11" s="21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spans="1:90" ht="32.25" customHeight="1" x14ac:dyDescent="0.25">
      <c r="A12" s="47"/>
      <c r="B12" s="14" t="s">
        <v>7</v>
      </c>
      <c r="C12" s="1">
        <v>29</v>
      </c>
      <c r="D12" s="1">
        <v>70908.549999999988</v>
      </c>
      <c r="E12" s="1">
        <v>2</v>
      </c>
      <c r="F12" s="1">
        <v>4571.1400000000003</v>
      </c>
      <c r="G12" s="1">
        <v>3</v>
      </c>
      <c r="H12" s="1">
        <v>26999.5</v>
      </c>
      <c r="I12" s="1">
        <v>6</v>
      </c>
      <c r="J12" s="1">
        <v>14994.310000000001</v>
      </c>
      <c r="K12" s="1">
        <v>17</v>
      </c>
      <c r="L12" s="1">
        <v>66386.86</v>
      </c>
      <c r="M12" s="27"/>
      <c r="N12" s="27"/>
      <c r="O12" s="1">
        <v>3</v>
      </c>
      <c r="P12" s="1">
        <v>11017.23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29">
        <f t="shared" si="0"/>
        <v>60</v>
      </c>
      <c r="X12" s="29">
        <f t="shared" si="0"/>
        <v>194877.59</v>
      </c>
      <c r="Y12" s="29">
        <f>M17-W12</f>
        <v>-24</v>
      </c>
      <c r="Z12" s="29">
        <f>N17-X12</f>
        <v>46552.429999999993</v>
      </c>
      <c r="AA12" s="21"/>
      <c r="AB12" s="21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spans="1:90" s="17" customFormat="1" ht="32.25" customHeight="1" x14ac:dyDescent="0.25">
      <c r="A13" s="47"/>
      <c r="B13" s="16" t="s">
        <v>15</v>
      </c>
      <c r="C13" s="1">
        <v>6</v>
      </c>
      <c r="D13" s="1">
        <v>5495</v>
      </c>
      <c r="E13" s="1">
        <v>1</v>
      </c>
      <c r="F13" s="1">
        <v>1831.67</v>
      </c>
      <c r="G13" s="1">
        <v>1</v>
      </c>
      <c r="H13" s="1">
        <v>421.98</v>
      </c>
      <c r="I13" s="1">
        <v>3</v>
      </c>
      <c r="J13" s="1">
        <v>26219.59</v>
      </c>
      <c r="K13" s="1">
        <v>4</v>
      </c>
      <c r="L13" s="1">
        <v>4784.7100000000009</v>
      </c>
      <c r="M13" s="1">
        <v>2</v>
      </c>
      <c r="N13" s="1">
        <v>6784.17</v>
      </c>
      <c r="O13" s="27"/>
      <c r="P13" s="27"/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29">
        <f t="shared" si="0"/>
        <v>17</v>
      </c>
      <c r="X13" s="29">
        <f t="shared" si="0"/>
        <v>45537.119999999995</v>
      </c>
      <c r="Y13" s="29">
        <f>O17-W13</f>
        <v>307</v>
      </c>
      <c r="Z13" s="29">
        <f>P17-X13</f>
        <v>1683611.1199999996</v>
      </c>
      <c r="AA13" s="21"/>
      <c r="AB13" s="21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spans="1:90" s="17" customFormat="1" ht="32.25" customHeight="1" x14ac:dyDescent="0.25">
      <c r="A14" s="47"/>
      <c r="B14" s="22" t="s">
        <v>13</v>
      </c>
      <c r="C14" s="1">
        <v>3</v>
      </c>
      <c r="D14" s="1">
        <v>4820.4500000000007</v>
      </c>
      <c r="E14" s="1">
        <v>4</v>
      </c>
      <c r="F14" s="1">
        <v>9173.2199999999993</v>
      </c>
      <c r="G14" s="1">
        <v>0</v>
      </c>
      <c r="H14" s="1">
        <v>0</v>
      </c>
      <c r="I14" s="1">
        <v>3</v>
      </c>
      <c r="J14" s="1">
        <v>11085.61</v>
      </c>
      <c r="K14" s="1">
        <v>1</v>
      </c>
      <c r="L14" s="1">
        <v>755.88</v>
      </c>
      <c r="M14" s="1">
        <v>0</v>
      </c>
      <c r="N14" s="1">
        <v>0</v>
      </c>
      <c r="O14" s="1">
        <v>2</v>
      </c>
      <c r="P14" s="1">
        <v>2833.21</v>
      </c>
      <c r="Q14" s="27"/>
      <c r="R14" s="27"/>
      <c r="S14" s="1">
        <v>0</v>
      </c>
      <c r="T14" s="1">
        <v>0</v>
      </c>
      <c r="U14" s="1">
        <v>0</v>
      </c>
      <c r="V14" s="1">
        <v>0</v>
      </c>
      <c r="W14" s="29">
        <f t="shared" si="0"/>
        <v>13</v>
      </c>
      <c r="X14" s="29">
        <f t="shared" si="0"/>
        <v>28668.37</v>
      </c>
      <c r="Y14" s="29">
        <f>Q17-W14</f>
        <v>-11</v>
      </c>
      <c r="Z14" s="29">
        <f>R17-X14</f>
        <v>-22459.68</v>
      </c>
      <c r="AA14" s="21"/>
      <c r="AB14" s="21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spans="1:90" s="17" customFormat="1" ht="32.25" customHeight="1" x14ac:dyDescent="0.25">
      <c r="A15" s="47"/>
      <c r="B15" s="22" t="s">
        <v>16</v>
      </c>
      <c r="C15" s="31">
        <v>0</v>
      </c>
      <c r="D15" s="31">
        <v>0</v>
      </c>
      <c r="E15" s="31">
        <v>1</v>
      </c>
      <c r="F15" s="31">
        <v>740.87</v>
      </c>
      <c r="G15" s="31">
        <v>0</v>
      </c>
      <c r="H15" s="31">
        <v>0</v>
      </c>
      <c r="I15" s="31">
        <v>2</v>
      </c>
      <c r="J15" s="31">
        <v>18119.61</v>
      </c>
      <c r="K15" s="31">
        <v>0</v>
      </c>
      <c r="L15" s="31">
        <v>0</v>
      </c>
      <c r="M15" s="31">
        <v>0</v>
      </c>
      <c r="N15" s="31">
        <v>0</v>
      </c>
      <c r="O15" s="31">
        <v>1</v>
      </c>
      <c r="P15" s="31">
        <v>2902.19</v>
      </c>
      <c r="Q15" s="31">
        <v>0</v>
      </c>
      <c r="R15" s="31">
        <v>0</v>
      </c>
      <c r="S15" s="27"/>
      <c r="T15" s="27"/>
      <c r="U15" s="1">
        <v>0</v>
      </c>
      <c r="V15" s="1">
        <v>0</v>
      </c>
      <c r="W15" s="29">
        <f t="shared" si="0"/>
        <v>4</v>
      </c>
      <c r="X15" s="29">
        <f t="shared" si="0"/>
        <v>21762.67</v>
      </c>
      <c r="Y15" s="29">
        <f>S17-W15</f>
        <v>0</v>
      </c>
      <c r="Z15" s="29">
        <f>T17-X15</f>
        <v>-12570.029999999999</v>
      </c>
      <c r="AA15" s="21"/>
      <c r="AB15" s="21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spans="1:90" s="17" customFormat="1" ht="33.75" customHeight="1" thickBot="1" x14ac:dyDescent="0.3">
      <c r="A16" s="48"/>
      <c r="B16" s="23" t="s">
        <v>19</v>
      </c>
      <c r="C16" s="2">
        <v>1</v>
      </c>
      <c r="D16" s="2">
        <v>165.66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6">
        <v>0</v>
      </c>
      <c r="R16" s="2">
        <v>0</v>
      </c>
      <c r="S16" s="2">
        <v>0</v>
      </c>
      <c r="T16" s="2">
        <v>0</v>
      </c>
      <c r="U16" s="28"/>
      <c r="V16" s="28"/>
      <c r="W16" s="32">
        <f t="shared" si="0"/>
        <v>1</v>
      </c>
      <c r="X16" s="33">
        <f t="shared" si="0"/>
        <v>165.66</v>
      </c>
      <c r="Y16" s="34">
        <f>U17-W16</f>
        <v>1</v>
      </c>
      <c r="Z16" s="34">
        <f>V17-X16</f>
        <v>9304</v>
      </c>
      <c r="AA16" s="21"/>
      <c r="AB16" s="21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spans="1:90" s="18" customFormat="1" ht="16.5" thickTop="1" x14ac:dyDescent="0.25">
      <c r="A17" s="18" t="s">
        <v>0</v>
      </c>
      <c r="C17" s="18">
        <f>SUM(C7:C16)</f>
        <v>322</v>
      </c>
      <c r="D17" s="18">
        <f t="shared" ref="D17:X17" si="1">SUM(D7:D16)</f>
        <v>1009301.5599999999</v>
      </c>
      <c r="E17" s="18">
        <f t="shared" si="1"/>
        <v>172</v>
      </c>
      <c r="F17" s="18">
        <f t="shared" si="1"/>
        <v>744878.9800000001</v>
      </c>
      <c r="G17" s="18">
        <f t="shared" si="1"/>
        <v>41</v>
      </c>
      <c r="H17" s="18">
        <f t="shared" si="1"/>
        <v>356649.82</v>
      </c>
      <c r="I17" s="18">
        <f t="shared" si="1"/>
        <v>155</v>
      </c>
      <c r="J17" s="18">
        <f t="shared" si="1"/>
        <v>472211.86</v>
      </c>
      <c r="K17" s="18">
        <f t="shared" si="1"/>
        <v>139</v>
      </c>
      <c r="L17" s="18">
        <f t="shared" si="1"/>
        <v>600798.41</v>
      </c>
      <c r="M17" s="18">
        <f t="shared" si="1"/>
        <v>36</v>
      </c>
      <c r="N17" s="18">
        <f t="shared" si="1"/>
        <v>241430.02</v>
      </c>
      <c r="O17" s="18">
        <f t="shared" si="1"/>
        <v>324</v>
      </c>
      <c r="P17" s="18">
        <f t="shared" si="1"/>
        <v>1729148.2399999998</v>
      </c>
      <c r="Q17" s="18">
        <f t="shared" si="1"/>
        <v>2</v>
      </c>
      <c r="R17" s="18">
        <f t="shared" si="1"/>
        <v>6208.6900000000005</v>
      </c>
      <c r="S17" s="18">
        <f t="shared" si="1"/>
        <v>4</v>
      </c>
      <c r="T17" s="18">
        <f t="shared" si="1"/>
        <v>9192.64</v>
      </c>
      <c r="U17" s="18">
        <f t="shared" si="1"/>
        <v>2</v>
      </c>
      <c r="V17" s="18">
        <f t="shared" si="1"/>
        <v>9469.66</v>
      </c>
      <c r="W17" s="18">
        <f t="shared" si="1"/>
        <v>1197</v>
      </c>
      <c r="X17" s="18">
        <f t="shared" si="1"/>
        <v>5179289.88</v>
      </c>
      <c r="Y17" s="20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</row>
    <row r="18" spans="1:90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</row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A7:A16"/>
    <mergeCell ref="A18:Z18"/>
    <mergeCell ref="O5:P5"/>
    <mergeCell ref="Q5:R5"/>
    <mergeCell ref="S5:T5"/>
    <mergeCell ref="U5:V5"/>
    <mergeCell ref="W5:X5"/>
    <mergeCell ref="Y5:Z5"/>
  </mergeCells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III-то тримесечие 2023 г.</vt:lpstr>
      <vt:lpstr>ДПФ - Деветмесечие 2023 г.</vt:lpstr>
      <vt:lpstr>'ДПФ - III-то тримесечие 2023 г.'!Print_Area</vt:lpstr>
      <vt:lpstr>'ДПФ - Деветмесечие 2023 г.'!Print_Area</vt:lpstr>
      <vt:lpstr>'ДПФ - III-то тримесечие 2023 г.'!Print_Titles</vt:lpstr>
      <vt:lpstr>'ДПФ - Деветмесечие 2023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2023-11-24T09:48:10Z</cp:lastPrinted>
  <dcterms:created xsi:type="dcterms:W3CDTF">2004-05-22T18:25:26Z</dcterms:created>
  <dcterms:modified xsi:type="dcterms:W3CDTF">2023-11-24T09:48:22Z</dcterms:modified>
</cp:coreProperties>
</file>