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3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H22" i="1" s="1"/>
  <c r="H64" i="1" s="1"/>
  <c r="I23" i="1"/>
  <c r="J23" i="1"/>
  <c r="F24" i="1"/>
  <c r="J25" i="1"/>
  <c r="J22" i="1" s="1"/>
  <c r="J64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H25" i="1" s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F41" i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F53" i="1"/>
  <c r="G53" i="1"/>
  <c r="H53" i="1"/>
  <c r="I53" i="1"/>
  <c r="J53" i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F62" i="1"/>
  <c r="G62" i="1"/>
  <c r="H62" i="1"/>
  <c r="I62" i="1"/>
  <c r="J62" i="1"/>
  <c r="E63" i="1"/>
  <c r="G63" i="1"/>
  <c r="F63" i="1" s="1"/>
  <c r="H63" i="1"/>
  <c r="I63" i="1"/>
  <c r="J63" i="1"/>
  <c r="F67" i="1"/>
  <c r="E69" i="1"/>
  <c r="G69" i="1"/>
  <c r="G68" i="1" s="1"/>
  <c r="G66" i="1" s="1"/>
  <c r="H69" i="1"/>
  <c r="H68" i="1" s="1"/>
  <c r="I69" i="1"/>
  <c r="J69" i="1"/>
  <c r="J68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F72" i="1" s="1"/>
  <c r="H72" i="1"/>
  <c r="I72" i="1"/>
  <c r="I68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F83" i="1"/>
  <c r="G83" i="1"/>
  <c r="H83" i="1"/>
  <c r="I83" i="1"/>
  <c r="J83" i="1"/>
  <c r="E84" i="1"/>
  <c r="G84" i="1"/>
  <c r="F84" i="1" s="1"/>
  <c r="H84" i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E86" i="1" s="1"/>
  <c r="G87" i="1"/>
  <c r="G86" i="1" s="1"/>
  <c r="H87" i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K66" i="1" l="1"/>
  <c r="M65" i="1"/>
  <c r="L66" i="1"/>
  <c r="G64" i="1"/>
  <c r="J66" i="1"/>
  <c r="J105" i="1" s="1"/>
  <c r="I66" i="1"/>
  <c r="L65" i="1"/>
  <c r="E22" i="1"/>
  <c r="E64" i="1" s="1"/>
  <c r="E66" i="1"/>
  <c r="H66" i="1"/>
  <c r="H105" i="1" s="1"/>
  <c r="K65" i="1"/>
  <c r="I22" i="1"/>
  <c r="I64" i="1" s="1"/>
  <c r="F87" i="1"/>
  <c r="F86" i="1" s="1"/>
  <c r="F78" i="1"/>
  <c r="F77" i="1" s="1"/>
  <c r="F57" i="1"/>
  <c r="F56" i="1" s="1"/>
  <c r="F69" i="1"/>
  <c r="F68" i="1" s="1"/>
  <c r="F40" i="1"/>
  <c r="F39" i="1" s="1"/>
  <c r="F38" i="1" s="1"/>
  <c r="F26" i="1"/>
  <c r="F25" i="1" s="1"/>
  <c r="F23" i="1"/>
  <c r="J65" i="1" l="1"/>
  <c r="F22" i="1"/>
  <c r="F64" i="1" s="1"/>
  <c r="H65" i="1"/>
  <c r="F66" i="1"/>
  <c r="I65" i="1"/>
  <c r="I105" i="1"/>
  <c r="E65" i="1"/>
  <c r="E105" i="1"/>
  <c r="G105" i="1"/>
  <c r="G65" i="1"/>
  <c r="F65" i="1" l="1"/>
  <c r="B105" i="1" s="1"/>
  <c r="F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<sst xmlns="http://schemas.openxmlformats.org/spreadsheetml/2006/main" count="247" uniqueCount="175">
  <si>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</si>
  <si>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</si>
  <si>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</si>
  <si>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</si>
  <si>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</si>
  <si>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</si>
  <si>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</si>
  <si>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</si>
  <si>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</si>
  <si>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</si>
  <si>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</si>
  <si>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</si>
  <si>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</si>
  <si>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</si>
  <si>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</si>
  <si>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</si>
  <si>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</si>
  <si>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</si>
  <si>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</si>
  <si>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</si>
  <si>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</si>
  <si>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</si>
  <si>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</si>
  <si>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</si>
  <si>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</si>
  <si>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</si>
  <si>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</si>
  <si>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</si>
  <si>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</si>
  <si>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</si>
  <si>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</si>
  <si>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</si>
  <si>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</si>
  <si>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</si>
  <si>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</si>
  <si>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</si>
  <si>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</si>
  <si>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</si>
  <si>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</si>
  <si>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</si>
  <si>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</si>
  <si>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</si>
  <si>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</si>
  <si>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</si>
  <si>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</si>
  <si>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</si>
  <si>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</si>
  <si>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</si>
  <si>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</si>
  <si>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</si>
  <si>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</si>
  <si>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</si>
  <si>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</si>
  <si>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</si>
  <si>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</si>
  <si>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</si>
  <si>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</si>
  <si>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</si>
  <si>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</si>
  <si>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</si>
  <si>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</si>
  <si>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</si>
  <si>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</si>
  <si>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</si>
  <si>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</si>
  <si>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</si>
  <si>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</si>
  <si>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</si>
  <si>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</si>
  <si>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</si>
  <si>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</si>
  <si>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</si>
  <si>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</si>
  <si>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</si>
  <si>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</si>
  <si>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</si>
  <si>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</si>
  <si>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</si>
  <si>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</si>
  <si>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</si>
  <si>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</si>
  <si>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</si>
  <si>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</si>
  <si>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</si>
  <si>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</si>
  <si>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</si>
  <si>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</si>
  <si>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</si>
  <si>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</si>
  <si>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</si>
  <si>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</si>
  <si>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</si>
  <si>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</si>
  <si>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</si>
  <si>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</si>
  <si>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</si>
  <si>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</si>
  <si>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</si>
  <si>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</si>
  <si>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</si>
  <si>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</si>
  <si>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</si>
  <si>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</si>
  <si>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</si>
  <si>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</si>
  <si>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</si>
  <si>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</si>
  <si>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</si>
  <si>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</si>
  <si>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</si>
  <si>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</si>
  <si>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</si>
  <si>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</si>
  <si>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</si>
  <si>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</si>
  <si>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</si>
  <si>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</si>
  <si>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</si>
  <si>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</si>
  <si>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</si>
  <si>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</si>
  <si>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</si>
  <si>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</si>
  <si>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</si>
  <si>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</si>
  <si>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</si>
  <si>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</si>
  <si>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</si>
  <si>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</si>
  <si>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</si>
  <si>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</si>
  <si>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</si>
  <si>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</si>
  <si>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</si>
  <si>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</si>
  <si>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</si>
  <si>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</si>
  <si>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</si>
  <si>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</si>
  <si>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</si>
  <si>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</si>
  <si>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</si>
  <si>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</si>
  <si>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</si>
  <si>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</si>
  <si>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</si>
  <si>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</si>
  <si>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</si>
  <si>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</si>
  <si>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</si>
  <si>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</si>
  <si>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</si>
  <si>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</si>
  <si>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</si>
  <si>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</si>
  <si>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</si>
  <si>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</si>
  <si>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</si>
  <si>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</si>
  <si>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</si>
  <si>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</si>
  <si>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</si>
  <si>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</si>
  <si>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</si>
  <si>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</si>
  <si>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2023 г.</t>
  </si>
  <si>
    <t>Годишен         уточнен план                           2023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</si>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</sst>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3_08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45169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-1488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11348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-9860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45176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44957</v>
          </cell>
        </row>
        <row r="725">
          <cell r="B725">
            <v>44985</v>
          </cell>
        </row>
        <row r="726">
          <cell r="B726">
            <v>45016</v>
          </cell>
        </row>
        <row r="727">
          <cell r="B727">
            <v>45046</v>
          </cell>
        </row>
        <row r="728">
          <cell r="B728">
            <v>45077</v>
          </cell>
        </row>
        <row r="729">
          <cell r="B729">
            <v>45107</v>
          </cell>
        </row>
        <row r="730">
          <cell r="B730">
            <v>45138</v>
          </cell>
        </row>
        <row r="731">
          <cell r="B731">
            <v>45169</v>
          </cell>
        </row>
        <row r="732">
          <cell r="B732">
            <v>45199</v>
          </cell>
        </row>
        <row r="733">
          <cell r="B733">
            <v>45230</v>
          </cell>
        </row>
        <row r="734">
          <cell r="B734">
            <v>45260</v>
          </cell>
        </row>
        <row r="735">
          <cell r="B735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39" zoomScale="60" zoomScaleNormal="75" workbookViewId="0">
      <selection activeCell="G94" sqref="G94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45169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[1]OTCHET!E106</f>
        <v>0</v>
      </c>
      <c r="F31" s="85">
        <f>+G31+H31+I31+J31</f>
        <v>0</v>
      </c>
      <c r="G31" s="84">
        <f>[1]OTCHET!G106</f>
        <v>0</v>
      </c>
      <c r="H31" s="83">
        <f>[1]OTCHET!H106</f>
        <v>0</v>
      </c>
      <c r="I31" s="83">
        <f>[1]OTCHET!I106</f>
        <v>0</v>
      </c>
      <c r="J31" s="82">
        <f>[1]OTCHET!J106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[1]OTCHET!E110+[1]OTCHET!E119+[1]OTCHET!E135+[1]OTCHET!E136</f>
        <v>0</v>
      </c>
      <c r="F32" s="85">
        <f>+G32+H32+I32+J32</f>
        <v>0</v>
      </c>
      <c r="G32" s="84">
        <f>[1]OTCHET!G110+[1]OTCHET!G119+[1]OTCHET!G135+[1]OTCHET!G136</f>
        <v>0</v>
      </c>
      <c r="H32" s="83">
        <f>[1]OTCHET!H110+[1]OTCHET!H119+[1]OTCHET!H135+[1]OTCHET!H136</f>
        <v>0</v>
      </c>
      <c r="I32" s="83">
        <f>[1]OTCHET!I110+[1]OTCHET!I119+[1]OTCHET!I135+[1]OTCHET!I136</f>
        <v>0</v>
      </c>
      <c r="J32" s="82">
        <f>[1]OTCHET!J110+[1]OTCHET!J119+[1]OTCHET!J135+[1]OTCHET!J136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[1]OTCHET!E123</f>
        <v>0</v>
      </c>
      <c r="F33" s="78">
        <f>+G33+H33+I33+J33</f>
        <v>0</v>
      </c>
      <c r="G33" s="77">
        <f>[1]OTCHET!G123</f>
        <v>0</v>
      </c>
      <c r="H33" s="76">
        <f>[1]OTCHET!H123</f>
        <v>0</v>
      </c>
      <c r="I33" s="76">
        <f>[1]OTCHET!I123</f>
        <v>0</v>
      </c>
      <c r="J33" s="75">
        <f>[1]OTCHET!J123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+[1]OTCHET!E137</f>
        <v>0</v>
      </c>
      <c r="F36" s="291">
        <f>+G36+H36+I36+J36</f>
        <v>0</v>
      </c>
      <c r="G36" s="290">
        <f>+[1]OTCHET!G137</f>
        <v>0</v>
      </c>
      <c r="H36" s="289">
        <f>+[1]OTCHET!H137</f>
        <v>0</v>
      </c>
      <c r="I36" s="289">
        <f>+[1]OTCHET!I137</f>
        <v>0</v>
      </c>
      <c r="J36" s="288">
        <f>+[1]OTCHET!J137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[1]OTCHET!E140+[1]OTCHET!E149+[1]OTCHET!E158</f>
        <v>0</v>
      </c>
      <c r="F37" s="179">
        <f>+G37+H37+I37+J37</f>
        <v>0</v>
      </c>
      <c r="G37" s="178">
        <f>[1]OTCHET!G140+[1]OTCHET!G149+[1]OTCHET!G158</f>
        <v>0</v>
      </c>
      <c r="H37" s="177">
        <f>[1]OTCHET!H140+[1]OTCHET!H149+[1]OTCHET!H158</f>
        <v>0</v>
      </c>
      <c r="I37" s="177">
        <f>[1]OTCHET!I140+[1]OTCHET!I149+[1]OTCHET!I158</f>
        <v>0</v>
      </c>
      <c r="J37" s="176">
        <f>[1]OTCHET!J140+[1]OTCHET!J149+[1]OTCHET!J158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-1488</v>
      </c>
      <c r="G86" s="120">
        <f>+G87+G88</f>
        <v>-1488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-1488</v>
      </c>
      <c r="G88" s="106">
        <f>+[1]OTCHET!G521+[1]OTCHET!G524+[1]OTCHET!G544</f>
        <v>-1488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11348</v>
      </c>
      <c r="G93" s="84">
        <f>+[1]OTCHET!G587+[1]OTCHET!G588</f>
        <v>11348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-9860</v>
      </c>
      <c r="G94" s="84">
        <f>+[1]OTCHET!G589+[1]OTCHET!G590</f>
        <v>-9860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45176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2023-09-21T07:54:06Z</dcterms:created>
  <dcterms:modified xsi:type="dcterms:W3CDTF">2023-09-21T07:54:54Z</dcterms:modified>
</cp:coreProperties>
</file>