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3_Q1\"/>
    </mc:Choice>
  </mc:AlternateContent>
  <bookViews>
    <workbookView xWindow="0" yWindow="0" windowWidth="21600" windowHeight="9030" tabRatio="858"/>
  </bookViews>
  <sheets>
    <sheet name="ДПФ - І-во тримесечие 2023 г." sheetId="7" r:id="rId1"/>
  </sheets>
  <definedNames>
    <definedName name="_xlnm.Print_Area" localSheetId="0">'ДПФ - І-во тримесечие 2023 г.'!$A$1:$AA$40</definedName>
    <definedName name="_xlnm.Print_Titles" localSheetId="0">'ДПФ - І-во тримесечие 2023 г.'!$A:$B</definedName>
  </definedNames>
  <calcPr calcId="162913"/>
</workbook>
</file>

<file path=xl/calcChain.xml><?xml version="1.0" encoding="utf-8"?>
<calcChain xmlns="http://schemas.openxmlformats.org/spreadsheetml/2006/main"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l="1"/>
  <c r="Z16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<sst xmlns="http://schemas.openxmlformats.org/spreadsheetml/2006/main" count="52" uniqueCount="22">
  <si>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</si>
  <si>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</si>
  <si>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</si>
  <si>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</si>
  <si>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</si>
  <si>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</si>
  <si>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</si>
  <si>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</si>
  <si>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</si>
  <si>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</si>
  <si>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</si>
  <si>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</si>
  <si>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</si>
  <si>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</si>
  <si>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</si>
  <si>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</si>
  <si>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</si>
  <si>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</si>
  <si>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</si>
  <si>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</si>
  <si>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01.01.2023 г. - 31.03.2023 г.</t>
    </r>
  </si>
  <si>
    <t>и за размера на прехвърлените средства от 15.03.2023 г. до 15.05.2023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</si>
</sst>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0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/>
    <xf numFmtId="0" fontId="10" fillId="0" borderId="7" xfId="0" applyFont="1" applyBorder="1"/>
    <xf numFmtId="3" fontId="10" fillId="0" borderId="2" xfId="0" applyNumberFormat="1" applyFont="1" applyFill="1" applyBorder="1"/>
    <xf numFmtId="3" fontId="10" fillId="0" borderId="10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г.'!$Y$7</c:f>
              <c:numCache>
                <c:formatCode>#,##0</c:formatCode>
                <c:ptCount val="1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І-во тримесечие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г.'!$Y$8</c:f>
              <c:numCache>
                <c:formatCode>#,##0</c:formatCode>
                <c:ptCount val="1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І-во тримесечие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2023 г.'!$Y$9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І-во тримесечие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г.'!$Y$10</c:f>
              <c:numCache>
                <c:formatCode>#,##0</c:formatCode>
                <c:ptCount val="1"/>
                <c:pt idx="0">
                  <c:v>-141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І-во тримесечие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г.'!$Y$11</c:f>
              <c:numCache>
                <c:formatCode>#,##0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І-во тримесечие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2023 г.'!$Y$12</c:f>
              <c:numCache>
                <c:formatCode>#,##0</c:formatCode>
                <c:ptCount val="1"/>
                <c:pt idx="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І-во тримесечие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2023 г.'!$Y$13</c:f>
              <c:numCache>
                <c:formatCode>#,##0</c:formatCode>
                <c:ptCount val="1"/>
                <c:pt idx="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І-во тримесечие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г.'!$Y$14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І-во тримесечие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2023 г.'!$Y$15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І-во тримесечие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2023 г.'!$Y$16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80104815967771459"/>
          <c:w val="1"/>
          <c:h val="0.194986744622897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г.'!$Z$7</c:f>
              <c:numCache>
                <c:formatCode>#,##0</c:formatCode>
                <c:ptCount val="1"/>
                <c:pt idx="0">
                  <c:v>191238.12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І-во тримесечие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г.'!$Z$8</c:f>
              <c:numCache>
                <c:formatCode>#,##0</c:formatCode>
                <c:ptCount val="1"/>
                <c:pt idx="0">
                  <c:v>96508.740000000049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І-во тримесечие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2023 г.'!$Z$9</c:f>
              <c:numCache>
                <c:formatCode>#,##0</c:formatCode>
                <c:ptCount val="1"/>
                <c:pt idx="0">
                  <c:v>246847.91999999998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І-во тримесечие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г.'!$Z$10</c:f>
              <c:numCache>
                <c:formatCode>#,##0</c:formatCode>
                <c:ptCount val="1"/>
                <c:pt idx="0">
                  <c:v>-720259.02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І-во тримесечие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г.'!$Z$11</c:f>
              <c:numCache>
                <c:formatCode>#,##0</c:formatCode>
                <c:ptCount val="1"/>
                <c:pt idx="0">
                  <c:v>-38867.040000000037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І-во тримесечие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2023 г.'!$Z$12</c:f>
              <c:numCache>
                <c:formatCode>#,##0</c:formatCode>
                <c:ptCount val="1"/>
                <c:pt idx="0">
                  <c:v>-71439.039999999994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І-во тримесечие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2023 г.'!$Z$13</c:f>
              <c:numCache>
                <c:formatCode>#,##0</c:formatCode>
                <c:ptCount val="1"/>
                <c:pt idx="0">
                  <c:v>281343.03000000009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І-во тримесечие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2023 г.'!$Z$14</c:f>
              <c:numCache>
                <c:formatCode>#,##0</c:formatCode>
                <c:ptCount val="1"/>
                <c:pt idx="0">
                  <c:v>-3128.4799999999996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І-во тримесечие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2023 г.'!$Z$15</c:f>
              <c:numCache>
                <c:formatCode>#,##0</c:formatCode>
                <c:ptCount val="1"/>
                <c:pt idx="0">
                  <c:v>8451.7699999999986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І-во тримесечие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2023 г.'!$Z$16</c:f>
              <c:numCache>
                <c:formatCode>#,##0</c:formatCode>
                <c:ptCount val="1"/>
                <c:pt idx="0">
                  <c:v>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79581278975642056"/>
          <c:w val="1"/>
          <c:h val="0.202175079908805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95249</xdr:colOff>
      <xdr:row>38</xdr:row>
      <xdr:rowOff>169333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18</xdr:row>
      <xdr:rowOff>133350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90" ht="18.75" x14ac:dyDescent="0.3">
      <c r="A2" s="42" t="s">
        <v>21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90" ht="9.75" customHeight="1" x14ac:dyDescent="0.25">
      <c r="A3" s="17"/>
      <c r="B3" s="25"/>
      <c r="C3" s="24"/>
    </row>
    <row r="4" spans="1:90" ht="22.5" customHeight="1" x14ac:dyDescent="0.25">
      <c r="A4" s="35" t="s">
        <v>10</v>
      </c>
      <c r="B4" s="35"/>
      <c r="C4" s="44" t="s">
        <v>9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35"/>
      <c r="B5" s="35"/>
      <c r="C5" s="35" t="s">
        <v>3</v>
      </c>
      <c r="D5" s="35"/>
      <c r="E5" s="35" t="s">
        <v>4</v>
      </c>
      <c r="F5" s="35"/>
      <c r="G5" s="35" t="s">
        <v>5</v>
      </c>
      <c r="H5" s="35"/>
      <c r="I5" s="35" t="s">
        <v>6</v>
      </c>
      <c r="J5" s="35"/>
      <c r="K5" s="35" t="s">
        <v>17</v>
      </c>
      <c r="L5" s="35"/>
      <c r="M5" s="35" t="s">
        <v>7</v>
      </c>
      <c r="N5" s="35"/>
      <c r="O5" s="35" t="s">
        <v>14</v>
      </c>
      <c r="P5" s="35"/>
      <c r="Q5" s="36" t="s">
        <v>13</v>
      </c>
      <c r="R5" s="37"/>
      <c r="S5" s="36" t="s">
        <v>16</v>
      </c>
      <c r="T5" s="37"/>
      <c r="U5" s="36" t="s">
        <v>19</v>
      </c>
      <c r="V5" s="37"/>
      <c r="W5" s="45" t="s">
        <v>0</v>
      </c>
      <c r="X5" s="45"/>
      <c r="Y5" s="43" t="s">
        <v>2</v>
      </c>
      <c r="Z5" s="43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46"/>
      <c r="B6" s="35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30" t="s">
        <v>11</v>
      </c>
      <c r="V6" s="30" t="s">
        <v>1</v>
      </c>
      <c r="W6" s="10" t="s">
        <v>12</v>
      </c>
      <c r="X6" s="7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39" t="s">
        <v>8</v>
      </c>
      <c r="B7" s="14" t="s">
        <v>3</v>
      </c>
      <c r="C7" s="27"/>
      <c r="D7" s="27"/>
      <c r="E7" s="1">
        <v>21</v>
      </c>
      <c r="F7" s="1">
        <v>30587.719999999998</v>
      </c>
      <c r="G7" s="1">
        <v>0</v>
      </c>
      <c r="H7" s="1">
        <v>0</v>
      </c>
      <c r="I7" s="1">
        <v>17</v>
      </c>
      <c r="J7" s="1">
        <v>42221.63</v>
      </c>
      <c r="K7" s="1">
        <v>58</v>
      </c>
      <c r="L7" s="1">
        <v>215656.3</v>
      </c>
      <c r="M7" s="1">
        <v>2</v>
      </c>
      <c r="N7" s="1">
        <v>5073.07</v>
      </c>
      <c r="O7" s="1">
        <v>2</v>
      </c>
      <c r="P7" s="1">
        <v>2064.92</v>
      </c>
      <c r="Q7" s="1">
        <v>1</v>
      </c>
      <c r="R7" s="1">
        <v>3323.93</v>
      </c>
      <c r="S7" s="1">
        <v>1</v>
      </c>
      <c r="T7" s="1">
        <v>395.4</v>
      </c>
      <c r="U7" s="1">
        <v>1</v>
      </c>
      <c r="V7" s="1">
        <v>490.07</v>
      </c>
      <c r="W7" s="29">
        <f>C7+E7+G7+I7+K7+M7+O7+Q7+S7+U7</f>
        <v>103</v>
      </c>
      <c r="X7" s="29">
        <f>D7+F7+H7+J7+L7+N7+P7+R7+T7+V7</f>
        <v>299813.03999999998</v>
      </c>
      <c r="Y7" s="29">
        <f>C17-W7</f>
        <v>45</v>
      </c>
      <c r="Z7" s="29">
        <f>D17-X7</f>
        <v>191238.12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40"/>
      <c r="B8" s="14" t="s">
        <v>4</v>
      </c>
      <c r="C8" s="1">
        <v>17</v>
      </c>
      <c r="D8" s="1">
        <v>39933.57</v>
      </c>
      <c r="E8" s="27"/>
      <c r="F8" s="27"/>
      <c r="G8" s="1">
        <v>0</v>
      </c>
      <c r="H8" s="1">
        <v>0</v>
      </c>
      <c r="I8" s="1">
        <v>36</v>
      </c>
      <c r="J8" s="1">
        <v>106434.17</v>
      </c>
      <c r="K8" s="1">
        <v>2</v>
      </c>
      <c r="L8" s="1">
        <v>9196.27</v>
      </c>
      <c r="M8" s="1">
        <v>0</v>
      </c>
      <c r="N8" s="1">
        <v>0</v>
      </c>
      <c r="O8" s="1">
        <v>2</v>
      </c>
      <c r="P8" s="1">
        <v>6709.27</v>
      </c>
      <c r="Q8" s="1">
        <v>0</v>
      </c>
      <c r="R8" s="1">
        <v>0</v>
      </c>
      <c r="S8" s="1">
        <v>2</v>
      </c>
      <c r="T8" s="1">
        <v>6237.74</v>
      </c>
      <c r="U8" s="1">
        <v>0</v>
      </c>
      <c r="V8" s="1">
        <v>0</v>
      </c>
      <c r="W8" s="29">
        <f t="shared" ref="W8:W15" si="0">C8+E8+G8+I8+K8+M8+O8+Q8+S8+U8</f>
        <v>59</v>
      </c>
      <c r="X8" s="29">
        <f t="shared" ref="X8:X15" si="1">D8+F8+H8+J8+L8+N8+P8+R8+T8+V8</f>
        <v>168511.01999999996</v>
      </c>
      <c r="Y8" s="29">
        <f>E17-W8</f>
        <v>45</v>
      </c>
      <c r="Z8" s="29">
        <f>F17-X8</f>
        <v>96508.740000000049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40"/>
      <c r="B9" s="14" t="s">
        <v>5</v>
      </c>
      <c r="C9" s="1">
        <v>11</v>
      </c>
      <c r="D9" s="1">
        <v>8555.2999999999993</v>
      </c>
      <c r="E9" s="1">
        <v>2</v>
      </c>
      <c r="F9" s="1">
        <v>6999.59</v>
      </c>
      <c r="G9" s="27"/>
      <c r="H9" s="27"/>
      <c r="I9" s="1">
        <v>3</v>
      </c>
      <c r="J9" s="1">
        <v>988.17</v>
      </c>
      <c r="K9" s="1">
        <v>4</v>
      </c>
      <c r="L9" s="1">
        <v>11132.68</v>
      </c>
      <c r="M9" s="1">
        <v>4</v>
      </c>
      <c r="N9" s="1">
        <v>9111.58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9">
        <f t="shared" si="0"/>
        <v>24</v>
      </c>
      <c r="X9" s="29">
        <f t="shared" si="1"/>
        <v>36787.32</v>
      </c>
      <c r="Y9" s="29">
        <f>G17-W9</f>
        <v>-1</v>
      </c>
      <c r="Z9" s="29">
        <f>H17-X9</f>
        <v>246847.91999999998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40"/>
      <c r="B10" s="15" t="s">
        <v>6</v>
      </c>
      <c r="C10" s="1">
        <v>56</v>
      </c>
      <c r="D10" s="1">
        <v>287542.7</v>
      </c>
      <c r="E10" s="1">
        <v>74</v>
      </c>
      <c r="F10" s="1">
        <v>208152.87</v>
      </c>
      <c r="G10" s="1">
        <v>5</v>
      </c>
      <c r="H10" s="1">
        <v>50098.400000000001</v>
      </c>
      <c r="I10" s="27"/>
      <c r="J10" s="27"/>
      <c r="K10" s="1">
        <v>11</v>
      </c>
      <c r="L10" s="1">
        <v>54642.02</v>
      </c>
      <c r="M10" s="1">
        <v>3</v>
      </c>
      <c r="N10" s="1">
        <v>12528.19</v>
      </c>
      <c r="O10" s="1">
        <v>55</v>
      </c>
      <c r="P10" s="1">
        <v>277629.42000000004</v>
      </c>
      <c r="Q10" s="1">
        <v>1</v>
      </c>
      <c r="R10" s="1">
        <v>2884.76</v>
      </c>
      <c r="S10" s="1">
        <v>1</v>
      </c>
      <c r="T10" s="1">
        <v>2559.5</v>
      </c>
      <c r="U10" s="1">
        <v>1</v>
      </c>
      <c r="V10" s="1">
        <v>8979.59</v>
      </c>
      <c r="W10" s="29">
        <f t="shared" si="0"/>
        <v>207</v>
      </c>
      <c r="X10" s="29">
        <f t="shared" si="1"/>
        <v>905017.45</v>
      </c>
      <c r="Y10" s="29">
        <f>I17-W10</f>
        <v>-141</v>
      </c>
      <c r="Z10" s="29">
        <f>J17-X10</f>
        <v>-720259.02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40"/>
      <c r="B11" s="14" t="s">
        <v>18</v>
      </c>
      <c r="C11" s="1">
        <v>49</v>
      </c>
      <c r="D11" s="1">
        <v>118343.86</v>
      </c>
      <c r="E11" s="1">
        <v>4</v>
      </c>
      <c r="F11" s="1">
        <v>11303.960000000001</v>
      </c>
      <c r="G11" s="1">
        <v>17</v>
      </c>
      <c r="H11" s="1">
        <v>210536.84</v>
      </c>
      <c r="I11" s="1">
        <v>9</v>
      </c>
      <c r="J11" s="1">
        <v>26209.68</v>
      </c>
      <c r="K11" s="27"/>
      <c r="L11" s="27"/>
      <c r="M11" s="1">
        <v>5</v>
      </c>
      <c r="N11" s="1">
        <v>14941.86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29">
        <f t="shared" si="0"/>
        <v>84</v>
      </c>
      <c r="X11" s="29">
        <f t="shared" si="1"/>
        <v>381336.2</v>
      </c>
      <c r="Y11" s="29">
        <f>K17-W11</f>
        <v>5</v>
      </c>
      <c r="Z11" s="29">
        <f>L17-X11</f>
        <v>-38867.040000000037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40"/>
      <c r="B12" s="14" t="s">
        <v>7</v>
      </c>
      <c r="C12" s="1">
        <v>11</v>
      </c>
      <c r="D12" s="1">
        <v>33377.449999999997</v>
      </c>
      <c r="E12" s="1">
        <v>0</v>
      </c>
      <c r="F12" s="1">
        <v>0</v>
      </c>
      <c r="G12" s="1">
        <v>1</v>
      </c>
      <c r="H12" s="1">
        <v>23000</v>
      </c>
      <c r="I12" s="1">
        <v>1</v>
      </c>
      <c r="J12" s="1">
        <v>8904.7800000000007</v>
      </c>
      <c r="K12" s="1">
        <v>12</v>
      </c>
      <c r="L12" s="1">
        <v>47811.51</v>
      </c>
      <c r="M12" s="27"/>
      <c r="N12" s="27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9">
        <f t="shared" si="0"/>
        <v>25</v>
      </c>
      <c r="X12" s="29">
        <f t="shared" si="1"/>
        <v>113093.73999999999</v>
      </c>
      <c r="Y12" s="29">
        <f>M17-W12</f>
        <v>-11</v>
      </c>
      <c r="Z12" s="29">
        <f>N17-X12</f>
        <v>-71439.039999999994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40"/>
      <c r="B13" s="16" t="s">
        <v>15</v>
      </c>
      <c r="C13" s="1">
        <v>2</v>
      </c>
      <c r="D13" s="1">
        <v>1467.49</v>
      </c>
      <c r="E13" s="1">
        <v>1</v>
      </c>
      <c r="F13" s="1">
        <v>1831.67</v>
      </c>
      <c r="G13" s="1">
        <v>0</v>
      </c>
      <c r="H13" s="1">
        <v>0</v>
      </c>
      <c r="I13" s="1">
        <v>0</v>
      </c>
      <c r="J13" s="1">
        <v>0</v>
      </c>
      <c r="K13" s="1">
        <v>2</v>
      </c>
      <c r="L13" s="1">
        <v>4030.38</v>
      </c>
      <c r="M13" s="1">
        <v>0</v>
      </c>
      <c r="N13" s="1">
        <v>0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29">
        <f t="shared" si="0"/>
        <v>5</v>
      </c>
      <c r="X13" s="29">
        <f t="shared" si="1"/>
        <v>7329.54</v>
      </c>
      <c r="Y13" s="29">
        <f>O17-W13</f>
        <v>55</v>
      </c>
      <c r="Z13" s="29">
        <f>P17-X13</f>
        <v>281343.03000000009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40"/>
      <c r="B14" s="22" t="s">
        <v>13</v>
      </c>
      <c r="C14" s="1">
        <v>1</v>
      </c>
      <c r="D14" s="1">
        <v>1665.13</v>
      </c>
      <c r="E14" s="1">
        <v>1</v>
      </c>
      <c r="F14" s="1">
        <v>5403.08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1</v>
      </c>
      <c r="P14" s="1">
        <v>2268.96</v>
      </c>
      <c r="Q14" s="27"/>
      <c r="R14" s="27"/>
      <c r="S14" s="1">
        <v>0</v>
      </c>
      <c r="T14" s="1">
        <v>0</v>
      </c>
      <c r="U14" s="1">
        <v>0</v>
      </c>
      <c r="V14" s="1">
        <v>0</v>
      </c>
      <c r="W14" s="29">
        <f t="shared" si="0"/>
        <v>3</v>
      </c>
      <c r="X14" s="29">
        <f t="shared" si="1"/>
        <v>9337.17</v>
      </c>
      <c r="Y14" s="29">
        <f>Q17-W14</f>
        <v>-1</v>
      </c>
      <c r="Z14" s="29">
        <f>R17-X14</f>
        <v>-3128.4799999999996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40"/>
      <c r="B15" s="22" t="s">
        <v>16</v>
      </c>
      <c r="C15" s="31">
        <v>0</v>
      </c>
      <c r="D15" s="31">
        <v>0</v>
      </c>
      <c r="E15" s="31">
        <v>1</v>
      </c>
      <c r="F15" s="31">
        <v>740.87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27"/>
      <c r="T15" s="27"/>
      <c r="U15" s="1">
        <v>0</v>
      </c>
      <c r="V15" s="1">
        <v>0</v>
      </c>
      <c r="W15" s="29">
        <f t="shared" si="0"/>
        <v>1</v>
      </c>
      <c r="X15" s="29">
        <f t="shared" si="1"/>
        <v>740.87</v>
      </c>
      <c r="Y15" s="29">
        <f>S17-W15</f>
        <v>3</v>
      </c>
      <c r="Z15" s="29">
        <f>T17-X15</f>
        <v>8451.7699999999986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41"/>
      <c r="B16" s="23" t="s">
        <v>19</v>
      </c>
      <c r="C16" s="2">
        <v>1</v>
      </c>
      <c r="D16" s="2">
        <v>165.66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28"/>
      <c r="V16" s="28"/>
      <c r="W16" s="32">
        <f t="shared" ref="W16" si="2">C16+E16+G16+I16+K16+M16+O16+Q16+S16+U16</f>
        <v>1</v>
      </c>
      <c r="X16" s="33">
        <f t="shared" ref="X16" si="3">D16+F16+H16+J16+L16+N16+P16+R16+T16+V16</f>
        <v>165.66</v>
      </c>
      <c r="Y16" s="34">
        <f>U17-W16</f>
        <v>1</v>
      </c>
      <c r="Z16" s="34">
        <f>V17-X16</f>
        <v>9304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148</v>
      </c>
      <c r="D17" s="18">
        <f t="shared" ref="D17:T17" si="4">SUM(D7:D16)</f>
        <v>491051.16</v>
      </c>
      <c r="E17" s="18">
        <f t="shared" si="4"/>
        <v>104</v>
      </c>
      <c r="F17" s="18">
        <f t="shared" si="4"/>
        <v>265019.76</v>
      </c>
      <c r="G17" s="18">
        <f t="shared" si="4"/>
        <v>23</v>
      </c>
      <c r="H17" s="18">
        <f t="shared" si="4"/>
        <v>283635.24</v>
      </c>
      <c r="I17" s="18">
        <f t="shared" si="4"/>
        <v>66</v>
      </c>
      <c r="J17" s="18">
        <f t="shared" si="4"/>
        <v>184758.43</v>
      </c>
      <c r="K17" s="18">
        <f t="shared" si="4"/>
        <v>89</v>
      </c>
      <c r="L17" s="18">
        <f t="shared" si="4"/>
        <v>342469.16</v>
      </c>
      <c r="M17" s="18">
        <f t="shared" si="4"/>
        <v>14</v>
      </c>
      <c r="N17" s="18">
        <f t="shared" si="4"/>
        <v>41654.699999999997</v>
      </c>
      <c r="O17" s="18">
        <f t="shared" si="4"/>
        <v>60</v>
      </c>
      <c r="P17" s="18">
        <f t="shared" si="4"/>
        <v>288672.57000000007</v>
      </c>
      <c r="Q17" s="18">
        <f t="shared" si="4"/>
        <v>2</v>
      </c>
      <c r="R17" s="18">
        <f t="shared" si="4"/>
        <v>6208.6900000000005</v>
      </c>
      <c r="S17" s="18">
        <f t="shared" si="4"/>
        <v>4</v>
      </c>
      <c r="T17" s="18">
        <f t="shared" si="4"/>
        <v>9192.64</v>
      </c>
      <c r="U17" s="18">
        <f t="shared" ref="U17:V17" si="5">SUM(U7:U16)</f>
        <v>2</v>
      </c>
      <c r="V17" s="18">
        <f t="shared" si="5"/>
        <v>9469.66</v>
      </c>
      <c r="W17" s="18">
        <f t="shared" ref="W17" si="6">SUM(W7:W16)</f>
        <v>512</v>
      </c>
      <c r="X17" s="18">
        <f t="shared" ref="X17" si="7">SUM(X7:X16)</f>
        <v>1922132.0099999998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</row>
  </sheetData>
  <mergeCells count="18"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  <mergeCell ref="A18:Z18"/>
    <mergeCell ref="S5:T5"/>
    <mergeCell ref="A7:A1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ДПФ - І-во тримесечие 2023 г.</vt:lpstr>
      <vt:lpstr>'ДПФ - І-во тримесечие 2023 г.'!Print_Area</vt:lpstr>
      <vt:lpstr>'ДПФ - І-во тримесечие 2023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2023-05-25T13:00:32Z</dcterms:modified>
</cp:coreProperties>
</file>