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2022_Q4\"/>
    </mc:Choice>
  </mc:AlternateContent>
  <bookViews>
    <workbookView xWindow="0" yWindow="0" windowWidth="28800" windowHeight="11700" tabRatio="858"/>
  </bookViews>
  <sheets>
    <sheet name="ДПФ - IV-то тримесечие 2022 г." sheetId="7" r:id="rId1"/>
    <sheet name="ДПФ - 2022 г." sheetId="8" r:id="rId2"/>
  </sheets>
  <definedNames>
    <definedName name="_xlnm.Print_Area" localSheetId="1">'ДПФ - 2022 г.'!$A$1:$Z$41</definedName>
    <definedName name="_xlnm.Print_Area" localSheetId="0">'ДПФ - IV-то тримесечие 2022 г.'!$A$1:$AA$40</definedName>
    <definedName name="_xlnm.Print_Titles" localSheetId="1">'ДПФ - 2022 г.'!$A:$B</definedName>
    <definedName name="_xlnm.Print_Titles" localSheetId="0">'ДПФ - IV-то тримесечие 2022 г.'!$A:$B</definedName>
  </definedNames>
  <calcPr calcId="162913"/>
</workbook>
</file>

<file path=xl/calcChain.xml><?xml version="1.0" encoding="utf-8"?>
<calcChain xmlns="http://schemas.openxmlformats.org/spreadsheetml/2006/main">
  <c r="W7" i="8" l="1"/>
  <c r="X7" i="8"/>
  <c r="W8" i="8"/>
  <c r="X8" i="8"/>
  <c r="W9" i="8"/>
  <c r="X9" i="8"/>
  <c r="W10" i="8"/>
  <c r="X10" i="8"/>
  <c r="W11" i="8"/>
  <c r="X11" i="8"/>
  <c r="W12" i="8"/>
  <c r="X12" i="8"/>
  <c r="W13" i="8"/>
  <c r="X13" i="8"/>
  <c r="W14" i="8"/>
  <c r="X14" i="8"/>
  <c r="W15" i="8"/>
  <c r="X15" i="8"/>
  <c r="W16" i="8"/>
  <c r="X16" i="8"/>
  <c r="V17" i="8"/>
  <c r="U17" i="8"/>
  <c r="T17" i="8"/>
  <c r="S17" i="8"/>
  <c r="R17" i="8"/>
  <c r="Q17" i="8"/>
  <c r="P17" i="8"/>
  <c r="O17" i="8"/>
  <c r="N17" i="8"/>
  <c r="M17" i="8"/>
  <c r="Y12" i="8" s="1"/>
  <c r="L17" i="8"/>
  <c r="K17" i="8"/>
  <c r="Y11" i="8" s="1"/>
  <c r="J17" i="8"/>
  <c r="I17" i="8"/>
  <c r="Y10" i="8" s="1"/>
  <c r="H17" i="8"/>
  <c r="G17" i="8"/>
  <c r="F17" i="8"/>
  <c r="E17" i="8"/>
  <c r="Y8" i="8" s="1"/>
  <c r="D17" i="8"/>
  <c r="C17" i="8"/>
  <c r="Y7" i="8" s="1"/>
  <c r="Z13" i="8" l="1"/>
  <c r="Y15" i="8"/>
  <c r="Y14" i="8"/>
  <c r="Z8" i="8"/>
  <c r="Z10" i="8"/>
  <c r="Z12" i="8"/>
  <c r="Z14" i="8"/>
  <c r="Z16" i="8"/>
  <c r="Z7" i="8"/>
  <c r="Z9" i="8"/>
  <c r="Z11" i="8"/>
  <c r="Z15" i="8"/>
  <c r="Y16" i="8"/>
  <c r="Y9" i="8"/>
  <c r="Y13" i="8"/>
  <c r="W17" i="8"/>
  <c r="X17" i="8"/>
  <c r="W16" i="7" l="1"/>
  <c r="X16" i="7"/>
  <c r="W8" i="7"/>
  <c r="X8" i="7"/>
  <c r="W9" i="7"/>
  <c r="X9" i="7"/>
  <c r="W10" i="7"/>
  <c r="X10" i="7"/>
  <c r="W11" i="7"/>
  <c r="X11" i="7"/>
  <c r="W12" i="7"/>
  <c r="X12" i="7"/>
  <c r="W13" i="7"/>
  <c r="X13" i="7"/>
  <c r="W14" i="7"/>
  <c r="X14" i="7"/>
  <c r="W15" i="7"/>
  <c r="X15" i="7"/>
  <c r="X7" i="7"/>
  <c r="W7" i="7"/>
  <c r="V17" i="7"/>
  <c r="U17" i="7"/>
  <c r="Y16" i="7" s="1"/>
  <c r="Z16" i="7" l="1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R17" i="7"/>
  <c r="S17" i="7"/>
  <c r="Y15" i="7" s="1"/>
  <c r="T17" i="7"/>
  <c r="Z15" i="7" s="1"/>
  <c r="C17" i="7"/>
  <c r="Y7" i="7" l="1"/>
  <c r="W17" i="7"/>
  <c r="Z8" i="7"/>
  <c r="Z10" i="7"/>
  <c r="Z12" i="7"/>
  <c r="Z14" i="7"/>
  <c r="Y9" i="7"/>
  <c r="Y11" i="7"/>
  <c r="Y13" i="7"/>
  <c r="Z7" i="7"/>
  <c r="Z9" i="7"/>
  <c r="Z11" i="7"/>
  <c r="Z13" i="7"/>
  <c r="Y8" i="7"/>
  <c r="Y10" i="7"/>
  <c r="Y12" i="7"/>
  <c r="Y14" i="7"/>
  <c r="X17" i="7"/>
</calcChain>
</file>

<file path=xl/sharedStrings.xml><?xml version="1.0" encoding="utf-8"?>
<sst xmlns="http://schemas.openxmlformats.org/spreadsheetml/2006/main" count="104" uniqueCount="25">
  <si>
    <t>Общо</t>
  </si>
  <si>
    <t>средства /лв./</t>
  </si>
  <si>
    <t>Нетна разлика</t>
  </si>
  <si>
    <t xml:space="preserve">ДПФ "Доверие" </t>
  </si>
  <si>
    <t xml:space="preserve">ДПФ "Съгласие" </t>
  </si>
  <si>
    <t xml:space="preserve">ДПФ "ДСК-Родина" </t>
  </si>
  <si>
    <t xml:space="preserve">ДПФ "Алианц България" </t>
  </si>
  <si>
    <t>ДПФ "ЦКБ - Сила"</t>
  </si>
  <si>
    <t>Фонд, от който се прехвърлят средства</t>
  </si>
  <si>
    <t>Фонд, в който постъпват средства от индивидуалните партиди</t>
  </si>
  <si>
    <t>Сключени договори и допълнителни споразумения и прехвърлени средства от индивидуалните партиди</t>
  </si>
  <si>
    <t>брой лица</t>
  </si>
  <si>
    <t>брой    лица</t>
  </si>
  <si>
    <t>ДПФ "Топлина"</t>
  </si>
  <si>
    <t xml:space="preserve">"ДПФ - Бъдеще" </t>
  </si>
  <si>
    <t xml:space="preserve">"ДПФ-Бъдеще" </t>
  </si>
  <si>
    <t>ДПФ "Пенсионно-осигурителен институт"</t>
  </si>
  <si>
    <t>"ДПФ ОББ"</t>
  </si>
  <si>
    <t xml:space="preserve">"ДПФ ОББ" </t>
  </si>
  <si>
    <t>ДПФ "ДаллБогг:Живот и Здраве"</t>
  </si>
  <si>
    <t>и за размера на прехвърлените средства.</t>
  </si>
  <si>
    <t>ДПФ "ДаллБогг: Живот и Здраве"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</si>
  <si>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>, подали заявление през периода 01.10.2022 г. - 31.12.2022 г.</t>
    </r>
  </si>
  <si>
    <t>и за размера на прехвърлените средства от 15.12.2022 г. до 15.02.2023 г.</t>
  </si>
  <si>
    <r>
      <t>Справка за броя на лицата, променили участието си в</t>
    </r>
    <r>
      <rPr>
        <b/>
        <sz val="14"/>
        <rFont val="Times New Roman"/>
        <family val="1"/>
        <charset val="204"/>
      </rPr>
      <t xml:space="preserve"> доброволен пенсионен фонд</t>
    </r>
    <r>
      <rPr>
        <sz val="14"/>
        <rFont val="Times New Roman"/>
        <family val="1"/>
      </rPr>
      <t>, подали заявление през периода 01.01.2022 г. - 31.12.2022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</si>
</sst>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lightUp">
        <bgColor theme="6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1" fillId="0" borderId="0"/>
  </cellStyleXfs>
  <cellXfs count="93">
    <xf numFmtId="0" fontId="0" fillId="0" borderId="0" xfId="0"/>
    <xf numFmtId="3" fontId="1" fillId="0" borderId="1" xfId="0" applyNumberFormat="1" applyFont="1" applyFill="1" applyBorder="1"/>
    <xf numFmtId="3" fontId="1" fillId="0" borderId="2" xfId="0" applyNumberFormat="1" applyFont="1" applyFill="1" applyBorder="1"/>
    <xf numFmtId="0" fontId="1" fillId="2" borderId="0" xfId="0" applyFont="1" applyFill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Border="1"/>
    <xf numFmtId="3" fontId="2" fillId="2" borderId="0" xfId="0" applyNumberFormat="1" applyFont="1" applyFill="1"/>
    <xf numFmtId="3" fontId="4" fillId="2" borderId="0" xfId="0" applyNumberFormat="1" applyFont="1" applyFill="1" applyBorder="1"/>
    <xf numFmtId="3" fontId="1" fillId="2" borderId="5" xfId="0" applyNumberFormat="1" applyFont="1" applyFill="1" applyBorder="1"/>
    <xf numFmtId="3" fontId="3" fillId="2" borderId="0" xfId="0" applyNumberFormat="1" applyFont="1" applyFill="1" applyBorder="1"/>
    <xf numFmtId="0" fontId="1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6" xfId="0" applyFont="1" applyFill="1" applyBorder="1"/>
    <xf numFmtId="4" fontId="1" fillId="0" borderId="6" xfId="0" applyNumberFormat="1" applyFont="1" applyFill="1" applyBorder="1" applyAlignment="1"/>
    <xf numFmtId="0" fontId="1" fillId="0" borderId="7" xfId="0" applyFont="1" applyBorder="1"/>
    <xf numFmtId="3" fontId="1" fillId="3" borderId="1" xfId="0" applyNumberFormat="1" applyFont="1" applyFill="1" applyBorder="1"/>
    <xf numFmtId="3" fontId="1" fillId="3" borderId="2" xfId="0" applyNumberFormat="1" applyFont="1" applyFill="1" applyBorder="1"/>
    <xf numFmtId="3" fontId="10" fillId="0" borderId="1" xfId="0" applyNumberFormat="1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3" fontId="1" fillId="0" borderId="3" xfId="0" applyNumberFormat="1" applyFont="1" applyFill="1" applyBorder="1"/>
    <xf numFmtId="0" fontId="10" fillId="0" borderId="7" xfId="0" applyFont="1" applyBorder="1"/>
    <xf numFmtId="3" fontId="10" fillId="0" borderId="2" xfId="0" applyNumberFormat="1" applyFont="1" applyFill="1" applyBorder="1"/>
    <xf numFmtId="3" fontId="10" fillId="0" borderId="10" xfId="0" applyNumberFormat="1" applyFont="1" applyFill="1" applyBorder="1" applyAlignment="1"/>
    <xf numFmtId="0" fontId="1" fillId="2" borderId="0" xfId="1" applyFont="1" applyFill="1"/>
    <xf numFmtId="0" fontId="1" fillId="2" borderId="0" xfId="1" applyFont="1" applyFill="1" applyBorder="1"/>
    <xf numFmtId="4" fontId="1" fillId="0" borderId="6" xfId="1" applyNumberFormat="1" applyFont="1" applyFill="1" applyBorder="1" applyAlignment="1"/>
    <xf numFmtId="0" fontId="1" fillId="2" borderId="6" xfId="1" applyFont="1" applyFill="1" applyBorder="1"/>
    <xf numFmtId="0" fontId="2" fillId="2" borderId="0" xfId="1" applyFont="1" applyFill="1"/>
    <xf numFmtId="0" fontId="3" fillId="2" borderId="0" xfId="1" applyFont="1" applyFill="1" applyBorder="1"/>
    <xf numFmtId="0" fontId="3" fillId="2" borderId="0" xfId="1" applyFont="1" applyFill="1" applyBorder="1" applyAlignment="1">
      <alignment wrapText="1"/>
    </xf>
    <xf numFmtId="0" fontId="1" fillId="2" borderId="0" xfId="1" applyFont="1" applyFill="1" applyAlignment="1">
      <alignment wrapText="1"/>
    </xf>
    <xf numFmtId="0" fontId="1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/>
    </xf>
    <xf numFmtId="0" fontId="1" fillId="2" borderId="0" xfId="1" applyFont="1" applyFill="1" applyAlignment="1">
      <alignment horizontal="center"/>
    </xf>
    <xf numFmtId="0" fontId="1" fillId="2" borderId="4" xfId="1" applyFont="1" applyFill="1" applyBorder="1" applyAlignment="1">
      <alignment vertical="center"/>
    </xf>
    <xf numFmtId="3" fontId="1" fillId="3" borderId="1" xfId="1" applyNumberFormat="1" applyFont="1" applyFill="1" applyBorder="1" applyAlignment="1"/>
    <xf numFmtId="4" fontId="1" fillId="3" borderId="1" xfId="1" applyNumberFormat="1" applyFont="1" applyFill="1" applyBorder="1" applyAlignment="1"/>
    <xf numFmtId="3" fontId="1" fillId="2" borderId="1" xfId="1" applyNumberFormat="1" applyFont="1" applyFill="1" applyBorder="1"/>
    <xf numFmtId="0" fontId="1" fillId="2" borderId="4" xfId="1" applyFont="1" applyFill="1" applyBorder="1" applyAlignment="1">
      <alignment vertical="center" wrapText="1"/>
    </xf>
    <xf numFmtId="0" fontId="1" fillId="2" borderId="1" xfId="1" applyFont="1" applyFill="1" applyBorder="1" applyAlignment="1">
      <alignment vertical="center" wrapText="1"/>
    </xf>
    <xf numFmtId="0" fontId="1" fillId="2" borderId="3" xfId="1" applyFont="1" applyFill="1" applyBorder="1" applyAlignment="1">
      <alignment vertical="center" wrapText="1"/>
    </xf>
    <xf numFmtId="3" fontId="1" fillId="2" borderId="3" xfId="1" applyNumberFormat="1" applyFont="1" applyFill="1" applyBorder="1"/>
    <xf numFmtId="3" fontId="1" fillId="2" borderId="2" xfId="1" applyNumberFormat="1" applyFont="1" applyFill="1" applyBorder="1"/>
    <xf numFmtId="3" fontId="1" fillId="3" borderId="2" xfId="1" applyNumberFormat="1" applyFont="1" applyFill="1" applyBorder="1" applyAlignment="1"/>
    <xf numFmtId="4" fontId="1" fillId="3" borderId="2" xfId="1" applyNumberFormat="1" applyFont="1" applyFill="1" applyBorder="1" applyAlignment="1"/>
    <xf numFmtId="3" fontId="2" fillId="2" borderId="0" xfId="1" applyNumberFormat="1" applyFont="1" applyFill="1"/>
    <xf numFmtId="3" fontId="1" fillId="2" borderId="5" xfId="1" applyNumberFormat="1" applyFont="1" applyFill="1" applyBorder="1"/>
    <xf numFmtId="3" fontId="1" fillId="2" borderId="0" xfId="1" applyNumberFormat="1" applyFont="1" applyFill="1"/>
    <xf numFmtId="3" fontId="4" fillId="2" borderId="0" xfId="1" applyNumberFormat="1" applyFont="1" applyFill="1" applyBorder="1"/>
    <xf numFmtId="3" fontId="2" fillId="2" borderId="0" xfId="1" applyNumberFormat="1" applyFont="1" applyFill="1" applyBorder="1"/>
    <xf numFmtId="3" fontId="6" fillId="2" borderId="0" xfId="1" applyNumberFormat="1" applyFont="1" applyFill="1" applyBorder="1"/>
    <xf numFmtId="3" fontId="1" fillId="2" borderId="0" xfId="1" applyNumberFormat="1" applyFont="1" applyFill="1" applyBorder="1"/>
    <xf numFmtId="4" fontId="1" fillId="3" borderId="3" xfId="1" applyNumberFormat="1" applyFont="1" applyFill="1" applyBorder="1" applyAlignment="1"/>
    <xf numFmtId="0" fontId="1" fillId="2" borderId="10" xfId="1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textRotation="90"/>
    </xf>
    <xf numFmtId="0" fontId="1" fillId="2" borderId="9" xfId="0" applyFont="1" applyFill="1" applyBorder="1" applyAlignment="1">
      <alignment horizontal="center" vertical="center" textRotation="90"/>
    </xf>
    <xf numFmtId="0" fontId="1" fillId="2" borderId="10" xfId="0" applyFont="1" applyFill="1" applyBorder="1" applyAlignment="1">
      <alignment horizontal="center" vertical="center" textRotation="90"/>
    </xf>
    <xf numFmtId="0" fontId="7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/>
    </xf>
    <xf numFmtId="0" fontId="1" fillId="2" borderId="1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/>
    </xf>
    <xf numFmtId="0" fontId="1" fillId="2" borderId="0" xfId="1" applyFont="1" applyFill="1" applyAlignment="1">
      <alignment horizontal="center"/>
    </xf>
    <xf numFmtId="0" fontId="1" fillId="2" borderId="8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textRotation="90"/>
    </xf>
    <xf numFmtId="0" fontId="1" fillId="2" borderId="9" xfId="1" applyFont="1" applyFill="1" applyBorder="1" applyAlignment="1">
      <alignment horizontal="center" vertical="center" textRotation="90"/>
    </xf>
    <xf numFmtId="0" fontId="1" fillId="2" borderId="10" xfId="1" applyFont="1" applyFill="1" applyBorder="1" applyAlignment="1">
      <alignment horizontal="center" vertical="center" textRotation="9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93005473063434E-2"/>
          <c:y val="0.11780119769663891"/>
          <c:w val="0.87029941621501117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IV-то тримесечие 2022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5072205300549498E-3"/>
                  <c:y val="7.10173777366293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IV-то тримесечие 2022 г.'!$Y$7</c:f>
              <c:numCache>
                <c:formatCode>#,##0</c:formatCode>
                <c:ptCount val="1"/>
                <c:pt idx="0">
                  <c:v>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A7-4009-ABF5-D55A593912E8}"/>
            </c:ext>
          </c:extLst>
        </c:ser>
        <c:ser>
          <c:idx val="1"/>
          <c:order val="1"/>
          <c:tx>
            <c:strRef>
              <c:f>'ДПФ - IV-то тримесечие 2022 г.'!$B$8</c:f>
              <c:strCache>
                <c:ptCount val="1"/>
                <c:pt idx="0">
                  <c:v>ДПФ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9.4929863267757049E-4"/>
                  <c:y val="1.5104437526704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IV-то тримесечие 2022 г.'!$Y$8</c:f>
              <c:numCache>
                <c:formatCode>#,##0</c:formatCode>
                <c:ptCount val="1"/>
                <c:pt idx="0">
                  <c:v>-50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A7-4009-ABF5-D55A593912E8}"/>
            </c:ext>
          </c:extLst>
        </c:ser>
        <c:ser>
          <c:idx val="2"/>
          <c:order val="2"/>
          <c:tx>
            <c:strRef>
              <c:f>'ДПФ - IV-то тримесечие 2022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IV-то тримесечие 2022 г.'!$Y$9</c:f>
              <c:numCache>
                <c:formatCode>#,##0</c:formatCode>
                <c:ptCount val="1"/>
                <c:pt idx="0">
                  <c:v>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A7-4009-ABF5-D55A593912E8}"/>
            </c:ext>
          </c:extLst>
        </c:ser>
        <c:ser>
          <c:idx val="3"/>
          <c:order val="3"/>
          <c:tx>
            <c:strRef>
              <c:f>'ДПФ - IV-то тримесечие 2022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25103906899418E-3"/>
                  <c:y val="6.20179454312397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IV-то тримесечие 2022 г.'!$Y$10</c:f>
              <c:numCache>
                <c:formatCode>#,##0</c:formatCode>
                <c:ptCount val="1"/>
                <c:pt idx="0">
                  <c:v>-241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0A7-4009-ABF5-D55A593912E8}"/>
            </c:ext>
          </c:extLst>
        </c:ser>
        <c:ser>
          <c:idx val="4"/>
          <c:order val="4"/>
          <c:tx>
            <c:strRef>
              <c:f>'ДПФ - IV-то тримесечие 2022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025153105862402E-3"/>
                  <c:y val="-1.81638672874863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IV-то тримесечие 2022 г.'!$Y$11</c:f>
              <c:numCache>
                <c:formatCode>#,##0</c:formatCode>
                <c:ptCount val="1"/>
                <c:pt idx="0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0A7-4009-ABF5-D55A593912E8}"/>
            </c:ext>
          </c:extLst>
        </c:ser>
        <c:ser>
          <c:idx val="5"/>
          <c:order val="5"/>
          <c:tx>
            <c:strRef>
              <c:f>'ДПФ - IV-то тримесечие 2022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IV-то тримесечие 2022 г.'!$Y$12</c:f>
              <c:numCache>
                <c:formatCode>#,##0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0A7-4009-ABF5-D55A593912E8}"/>
            </c:ext>
          </c:extLst>
        </c:ser>
        <c:ser>
          <c:idx val="7"/>
          <c:order val="6"/>
          <c:tx>
            <c:strRef>
              <c:f>'ДПФ - IV-то тримесечие 2022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IV-то тримесечие 2022 г.'!$Y$13</c:f>
              <c:numCache>
                <c:formatCode>#,##0</c:formatCode>
                <c:ptCount val="1"/>
                <c:pt idx="0">
                  <c:v>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0A7-4009-ABF5-D55A593912E8}"/>
            </c:ext>
          </c:extLst>
        </c:ser>
        <c:ser>
          <c:idx val="8"/>
          <c:order val="7"/>
          <c:tx>
            <c:strRef>
              <c:f>'ДПФ - IV-то тримесечие 2022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0155038759684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IV-то тримесечие 2022 г.'!$Y$14</c:f>
              <c:numCache>
                <c:formatCode>#,##0</c:formatCode>
                <c:ptCount val="1"/>
                <c:pt idx="0">
                  <c:v>-10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A7-4009-ABF5-D55A593912E8}"/>
            </c:ext>
          </c:extLst>
        </c:ser>
        <c:ser>
          <c:idx val="6"/>
          <c:order val="8"/>
          <c:tx>
            <c:strRef>
              <c:f>'ДПФ - IV-то тримесечие 2022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numFmt formatCode="General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IV-то тримесечие 2022 г.'!$Y$15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63-4CB5-BA1A-E87053648D65}"/>
            </c:ext>
          </c:extLst>
        </c:ser>
        <c:ser>
          <c:idx val="9"/>
          <c:order val="9"/>
          <c:tx>
            <c:strRef>
              <c:f>'ДПФ - IV-то тримесечие 2022 г.'!$B$16</c:f>
              <c:strCache>
                <c:ptCount val="1"/>
                <c:pt idx="0">
                  <c:v>ДПФ "ДаллБогг:Живот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IV-то тримесечие 2022 г.'!$Y$16</c:f>
              <c:numCache>
                <c:formatCode>#,##0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63-4CB5-BA1A-E87053648D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3471"/>
        <c:axId val="1"/>
      </c:barChart>
      <c:catAx>
        <c:axId val="11520934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347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5542050385846401E-2"/>
          <c:y val="0.80104815967771459"/>
          <c:w val="0.73923055262314086"/>
          <c:h val="0.1762611284714883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9654257289695"/>
          <c:y val="0.11632600048705252"/>
          <c:w val="0.84387176716096701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IV-то тримесечие 2022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4.9459046546414982E-3"/>
                  <c:y val="9.34579439252336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IV-то тримесечие 2022 г.'!$Z$7</c:f>
              <c:numCache>
                <c:formatCode>#,##0</c:formatCode>
                <c:ptCount val="1"/>
                <c:pt idx="0">
                  <c:v>695168.62999999989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81-4121-AA68-B9E20B77E293}"/>
            </c:ext>
          </c:extLst>
        </c:ser>
        <c:ser>
          <c:idx val="1"/>
          <c:order val="1"/>
          <c:tx>
            <c:strRef>
              <c:f>'ДПФ - IV-то тримесечие 2022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0591900311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IV-то тримесечие 2022 г.'!$Z$8</c:f>
              <c:numCache>
                <c:formatCode>#,##0</c:formatCode>
                <c:ptCount val="1"/>
                <c:pt idx="0">
                  <c:v>-129187.85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81-4121-AA68-B9E20B77E293}"/>
            </c:ext>
          </c:extLst>
        </c:ser>
        <c:ser>
          <c:idx val="2"/>
          <c:order val="2"/>
          <c:tx>
            <c:strRef>
              <c:f>'ДПФ - IV-то тримесечие 2022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IV-то тримесечие 2022 г.'!$Z$9</c:f>
              <c:numCache>
                <c:formatCode>#,##0</c:formatCode>
                <c:ptCount val="1"/>
                <c:pt idx="0">
                  <c:v>-12517.870000000003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81-4121-AA68-B9E20B77E293}"/>
            </c:ext>
          </c:extLst>
        </c:ser>
        <c:ser>
          <c:idx val="3"/>
          <c:order val="3"/>
          <c:tx>
            <c:strRef>
              <c:f>'ДПФ - IV-то тримесечие 2022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549782912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IV-то тримесечие 2022 г.'!$Z$10</c:f>
              <c:numCache>
                <c:formatCode>#,##0</c:formatCode>
                <c:ptCount val="1"/>
                <c:pt idx="0">
                  <c:v>-1384617.72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D81-4121-AA68-B9E20B77E293}"/>
            </c:ext>
          </c:extLst>
        </c:ser>
        <c:ser>
          <c:idx val="4"/>
          <c:order val="4"/>
          <c:tx>
            <c:strRef>
              <c:f>'ДПФ - IV-то тримесечие 2022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6486348848804388E-3"/>
                  <c:y val="6.23052959501557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IV-то тримесечие 2022 г.'!$Z$11</c:f>
              <c:numCache>
                <c:formatCode>#,##0</c:formatCode>
                <c:ptCount val="1"/>
                <c:pt idx="0">
                  <c:v>109308.54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D81-4121-AA68-B9E20B77E293}"/>
            </c:ext>
          </c:extLst>
        </c:ser>
        <c:ser>
          <c:idx val="5"/>
          <c:order val="5"/>
          <c:tx>
            <c:strRef>
              <c:f>'ДПФ - IV-то тримесечие 2022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IV-то тримесечие 2022 г.'!$Z$12</c:f>
              <c:numCache>
                <c:formatCode>#,##0</c:formatCode>
                <c:ptCount val="1"/>
                <c:pt idx="0">
                  <c:v>53624.5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D81-4121-AA68-B9E20B77E293}"/>
            </c:ext>
          </c:extLst>
        </c:ser>
        <c:ser>
          <c:idx val="7"/>
          <c:order val="6"/>
          <c:tx>
            <c:strRef>
              <c:f>'ДПФ - IV-то тримесечие 2022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IV-то тримесечие 2022 г.'!$Z$13</c:f>
              <c:numCache>
                <c:formatCode>#,##0</c:formatCode>
                <c:ptCount val="1"/>
                <c:pt idx="0">
                  <c:v>684143.3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D81-4121-AA68-B9E20B77E293}"/>
            </c:ext>
          </c:extLst>
        </c:ser>
        <c:ser>
          <c:idx val="8"/>
          <c:order val="7"/>
          <c:tx>
            <c:strRef>
              <c:f>'ДПФ - IV-то тримесечие 2022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IV-то тримесечие 2022 г.'!$Z$14</c:f>
              <c:numCache>
                <c:formatCode>#,##0</c:formatCode>
                <c:ptCount val="1"/>
                <c:pt idx="0">
                  <c:v>-23488.29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D81-4121-AA68-B9E20B77E293}"/>
            </c:ext>
          </c:extLst>
        </c:ser>
        <c:ser>
          <c:idx val="6"/>
          <c:order val="8"/>
          <c:tx>
            <c:strRef>
              <c:f>'ДПФ - IV-то тримесечие 2022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IV-то тримесечие 2022 г.'!$Z$15</c:f>
              <c:numCache>
                <c:formatCode>#,##0</c:formatCode>
                <c:ptCount val="1"/>
                <c:pt idx="0">
                  <c:v>-7062.8599999999988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83-481D-86DE-A489F529FF96}"/>
            </c:ext>
          </c:extLst>
        </c:ser>
        <c:ser>
          <c:idx val="10"/>
          <c:order val="9"/>
          <c:tx>
            <c:strRef>
              <c:f>'ДПФ - IV-то тримесечие 2022 г.'!$B$16</c:f>
              <c:strCache>
                <c:ptCount val="1"/>
                <c:pt idx="0">
                  <c:v>ДПФ "ДаллБогг:Живот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IV-то тримесечие 2022 г.'!$Z$16</c:f>
              <c:numCache>
                <c:formatCode>#,##0</c:formatCode>
                <c:ptCount val="1"/>
                <c:pt idx="0">
                  <c:v>14629.62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83-481D-86DE-A489F529F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5135"/>
        <c:axId val="1"/>
      </c:barChart>
      <c:catAx>
        <c:axId val="1152095135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5135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62173176308352"/>
          <c:y val="0.79581278975642056"/>
          <c:w val="0.68105294720871234"/>
          <c:h val="0.1770901590571625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34243590513923E-2"/>
          <c:y val="0.11780119769663891"/>
          <c:w val="0.89308537294751944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- 2022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8.9444157232600602E-3"/>
                  <c:y val="-5.70344408718632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208-4E80-A222-0AAC26A3536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- 2022 г.'!$Y$7</c:f>
              <c:numCache>
                <c:formatCode>#,##0</c:formatCode>
                <c:ptCount val="1"/>
                <c:pt idx="0">
                  <c:v>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08-4E80-A222-0AAC26A35366}"/>
            </c:ext>
          </c:extLst>
        </c:ser>
        <c:ser>
          <c:idx val="1"/>
          <c:order val="1"/>
          <c:tx>
            <c:strRef>
              <c:f>'ДПФ - 2022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9275430726175044E-3"/>
                  <c:y val="4.578220330384315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208-4E80-A222-0AAC26A3536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- 2022 г.'!$Y$8</c:f>
              <c:numCache>
                <c:formatCode>#,##0</c:formatCode>
                <c:ptCount val="1"/>
                <c:pt idx="0">
                  <c:v>-114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08-4E80-A222-0AAC26A35366}"/>
            </c:ext>
          </c:extLst>
        </c:ser>
        <c:ser>
          <c:idx val="2"/>
          <c:order val="2"/>
          <c:tx>
            <c:strRef>
              <c:f>'ДПФ - 2022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6.6438282889500315E-3"/>
                  <c:y val="9.395184388507889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208-4E80-A222-0AAC26A3536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- 2022 г.'!$Y$9</c:f>
              <c:numCache>
                <c:formatCode>#,##0</c:formatCode>
                <c:ptCount val="1"/>
                <c:pt idx="0">
                  <c:v>-47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208-4E80-A222-0AAC26A35366}"/>
            </c:ext>
          </c:extLst>
        </c:ser>
        <c:ser>
          <c:idx val="3"/>
          <c:order val="3"/>
          <c:tx>
            <c:strRef>
              <c:f>'ДПФ - 2022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- 2022 г.'!$Y$10</c:f>
              <c:numCache>
                <c:formatCode>#,##0</c:formatCode>
                <c:ptCount val="1"/>
                <c:pt idx="0">
                  <c:v>-2255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208-4E80-A222-0AAC26A35366}"/>
            </c:ext>
          </c:extLst>
        </c:ser>
        <c:ser>
          <c:idx val="4"/>
          <c:order val="4"/>
          <c:tx>
            <c:strRef>
              <c:f>'ДПФ - 2022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958981711853018E-3"/>
                  <c:y val="-5.831179140027455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208-4E80-A222-0AAC26A3536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- 2022 г.'!$Y$11</c:f>
              <c:numCache>
                <c:formatCode>#,##0</c:formatCode>
                <c:ptCount val="1"/>
                <c:pt idx="0">
                  <c:v>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208-4E80-A222-0AAC26A35366}"/>
            </c:ext>
          </c:extLst>
        </c:ser>
        <c:ser>
          <c:idx val="5"/>
          <c:order val="5"/>
          <c:tx>
            <c:strRef>
              <c:f>'ДПФ - 2022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- 2022 г.'!$Y$12</c:f>
              <c:numCache>
                <c:formatCode>#,##0</c:formatCode>
                <c:ptCount val="1"/>
                <c:pt idx="0">
                  <c:v>-109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208-4E80-A222-0AAC26A35366}"/>
            </c:ext>
          </c:extLst>
        </c:ser>
        <c:ser>
          <c:idx val="7"/>
          <c:order val="6"/>
          <c:tx>
            <c:strRef>
              <c:f>'ДПФ - 2022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- 2022 г.'!$Y$13</c:f>
              <c:numCache>
                <c:formatCode>#,##0</c:formatCode>
                <c:ptCount val="1"/>
                <c:pt idx="0">
                  <c:v>1988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208-4E80-A222-0AAC26A35366}"/>
            </c:ext>
          </c:extLst>
        </c:ser>
        <c:ser>
          <c:idx val="8"/>
          <c:order val="7"/>
          <c:tx>
            <c:strRef>
              <c:f>'ДПФ - 2022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E208-4E80-A222-0AAC26A35366}"/>
              </c:ext>
            </c:extLst>
          </c:dPt>
          <c:dLbls>
            <c:dLbl>
              <c:idx val="0"/>
              <c:layout>
                <c:manualLayout>
                  <c:x val="-1.6609570722375079E-3"/>
                  <c:y val="6.2634562590052597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208-4E80-A222-0AAC26A35366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- 2022 г.'!$Y$14</c:f>
              <c:numCache>
                <c:formatCode>#,##0</c:formatCode>
                <c:ptCount val="1"/>
                <c:pt idx="0">
                  <c:v>-35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208-4E80-A222-0AAC26A35366}"/>
            </c:ext>
          </c:extLst>
        </c:ser>
        <c:ser>
          <c:idx val="9"/>
          <c:order val="8"/>
          <c:tx>
            <c:strRef>
              <c:f>'ДПФ - 2022 г.'!$B$16</c:f>
              <c:strCache>
                <c:ptCount val="1"/>
                <c:pt idx="0">
                  <c:v>ДПФ "ДаллБогг: Живот и Здраве"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- 2022 г.'!$Y$16</c:f>
              <c:numCache>
                <c:formatCode>#,##0</c:formatCode>
                <c:ptCount val="1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208-4E80-A222-0AAC26A35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6799"/>
        <c:axId val="1"/>
      </c:barChart>
      <c:catAx>
        <c:axId val="1152096799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6799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0110157676674445E-2"/>
          <c:y val="0.8010481436299336"/>
          <c:w val="0.89201065577526006"/>
          <c:h val="0.19109977450001847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82526298480616"/>
          <c:y val="0.13350802405619075"/>
          <c:w val="0.85954975619135077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- 2022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-1.5366931592573048E-4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F02-4B97-901F-645D3B327FE9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- 2022 г.'!$Z$7</c:f>
              <c:numCache>
                <c:formatCode>#,##0</c:formatCode>
                <c:ptCount val="1"/>
                <c:pt idx="0">
                  <c:v>-1084822.25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02-4B97-901F-645D3B327FE9}"/>
            </c:ext>
          </c:extLst>
        </c:ser>
        <c:ser>
          <c:idx val="1"/>
          <c:order val="1"/>
          <c:tx>
            <c:strRef>
              <c:f>'ДПФ - 2022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374850905446667E-17"/>
                  <c:y val="9.441196899567882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F02-4B97-901F-645D3B327FE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- 2022 г.'!$Z$8</c:f>
              <c:numCache>
                <c:formatCode>#,##0</c:formatCode>
                <c:ptCount val="1"/>
                <c:pt idx="0">
                  <c:v>-191691.81999999995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02-4B97-901F-645D3B327FE9}"/>
            </c:ext>
          </c:extLst>
        </c:ser>
        <c:ser>
          <c:idx val="2"/>
          <c:order val="2"/>
          <c:tx>
            <c:strRef>
              <c:f>'ДПФ - 2022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- 2022 г.'!$Z$9</c:f>
              <c:numCache>
                <c:formatCode>#,##0</c:formatCode>
                <c:ptCount val="1"/>
                <c:pt idx="0">
                  <c:v>71603.93000000008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F02-4B97-901F-645D3B327FE9}"/>
            </c:ext>
          </c:extLst>
        </c:ser>
        <c:ser>
          <c:idx val="3"/>
          <c:order val="3"/>
          <c:tx>
            <c:strRef>
              <c:f>'ДПФ - 2022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6.0749701810893335E-17"/>
                  <c:y val="6.24512099921947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F02-4B97-901F-645D3B327FE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- 2022 г.'!$Z$10</c:f>
              <c:numCache>
                <c:formatCode>#,##0</c:formatCode>
                <c:ptCount val="1"/>
                <c:pt idx="0">
                  <c:v>-11547590.190000001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F02-4B97-901F-645D3B327FE9}"/>
            </c:ext>
          </c:extLst>
        </c:ser>
        <c:ser>
          <c:idx val="4"/>
          <c:order val="4"/>
          <c:tx>
            <c:strRef>
              <c:f>'ДПФ - 2022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66931411446261E-3"/>
                  <c:y val="3.276721557346315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F02-4B97-901F-645D3B327FE9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- 2022 г.'!$Z$11</c:f>
              <c:numCache>
                <c:formatCode>#,##0</c:formatCode>
                <c:ptCount val="1"/>
                <c:pt idx="0">
                  <c:v>2851566.6300000004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F02-4B97-901F-645D3B327FE9}"/>
            </c:ext>
          </c:extLst>
        </c:ser>
        <c:ser>
          <c:idx val="5"/>
          <c:order val="5"/>
          <c:tx>
            <c:strRef>
              <c:f>'ДПФ - 2022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- 2022 г.'!$Z$12</c:f>
              <c:numCache>
                <c:formatCode>#,##0</c:formatCode>
                <c:ptCount val="1"/>
                <c:pt idx="0">
                  <c:v>-357746.80000000005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F02-4B97-901F-645D3B327FE9}"/>
            </c:ext>
          </c:extLst>
        </c:ser>
        <c:ser>
          <c:idx val="7"/>
          <c:order val="6"/>
          <c:tx>
            <c:strRef>
              <c:f>'ДПФ - 2022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- 2022 г.'!$Z$13</c:f>
              <c:numCache>
                <c:formatCode>#,##0</c:formatCode>
                <c:ptCount val="1"/>
                <c:pt idx="0">
                  <c:v>10330008.820000002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F02-4B97-901F-645D3B327FE9}"/>
            </c:ext>
          </c:extLst>
        </c:ser>
        <c:ser>
          <c:idx val="8"/>
          <c:order val="7"/>
          <c:tx>
            <c:strRef>
              <c:f>'ДПФ - 2022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79977310572242E-3"/>
                  <c:y val="9.441442770473306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0F02-4B97-901F-645D3B327FE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- 2022 г.'!$Z$14</c:f>
              <c:numCache>
                <c:formatCode>#,##0</c:formatCode>
                <c:ptCount val="1"/>
                <c:pt idx="0">
                  <c:v>-90907.19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F02-4B97-901F-645D3B327FE9}"/>
            </c:ext>
          </c:extLst>
        </c:ser>
        <c:ser>
          <c:idx val="9"/>
          <c:order val="8"/>
          <c:tx>
            <c:strRef>
              <c:f>'ДПФ - 2022 г.'!$B$16</c:f>
              <c:strCache>
                <c:ptCount val="1"/>
                <c:pt idx="0">
                  <c:v>ДПФ "ДаллБогг: Живот и Здраве"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66436458315246E-3"/>
                  <c:y val="6.1835752555715476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0F02-4B97-901F-645D3B327FE9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- 2022 г.'!$Z$16</c:f>
              <c:numCache>
                <c:formatCode>#,##0</c:formatCode>
                <c:ptCount val="1"/>
                <c:pt idx="0">
                  <c:v>22927.749999999996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02-4B97-901F-645D3B327F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3224991"/>
        <c:axId val="1"/>
      </c:barChart>
      <c:catAx>
        <c:axId val="115322499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322499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957578128820854"/>
          <c:y val="0.79581281847965724"/>
          <c:w val="0.86508051710927447"/>
          <c:h val="0.1910999649633959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18</xdr:row>
      <xdr:rowOff>114300</xdr:rowOff>
    </xdr:from>
    <xdr:to>
      <xdr:col>12</xdr:col>
      <xdr:colOff>105833</xdr:colOff>
      <xdr:row>38</xdr:row>
      <xdr:rowOff>161925</xdr:rowOff>
    </xdr:to>
    <xdr:graphicFrame macro="">
      <xdr:nvGraphicFramePr>
        <xdr:cNvPr id="246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243416</xdr:colOff>
      <xdr:row>18</xdr:row>
      <xdr:rowOff>105834</xdr:rowOff>
    </xdr:from>
    <xdr:to>
      <xdr:col>26</xdr:col>
      <xdr:colOff>19050</xdr:colOff>
      <xdr:row>38</xdr:row>
      <xdr:rowOff>161925</xdr:rowOff>
    </xdr:to>
    <xdr:graphicFrame macro="">
      <xdr:nvGraphicFramePr>
        <xdr:cNvPr id="2465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58" y="66788"/>
          <a:ext cx="7120147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0.14783</cdr:x>
      <cdr:y>0.01305</cdr:y>
    </cdr:from>
    <cdr:to>
      <cdr:x>0.89659</cdr:x>
      <cdr:y>0.10727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0067" y="50800"/>
          <a:ext cx="5555804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123825</xdr:rowOff>
    </xdr:from>
    <xdr:to>
      <xdr:col>12</xdr:col>
      <xdr:colOff>137582</xdr:colOff>
      <xdr:row>39</xdr:row>
      <xdr:rowOff>190500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264583</xdr:colOff>
      <xdr:row>19</xdr:row>
      <xdr:rowOff>123825</xdr:rowOff>
    </xdr:from>
    <xdr:to>
      <xdr:col>25</xdr:col>
      <xdr:colOff>771524</xdr:colOff>
      <xdr:row>40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1085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68" y="66788"/>
          <a:ext cx="7129491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0.14956</cdr:x>
      <cdr:y>0.01305</cdr:y>
    </cdr:from>
    <cdr:to>
      <cdr:x>0.89907</cdr:x>
      <cdr:y>0.10776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0210" y="50800"/>
          <a:ext cx="5539323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L18"/>
  <sheetViews>
    <sheetView showGridLines="0" tabSelected="1" zoomScale="90" zoomScaleNormal="90" zoomScaleSheetLayoutView="50" workbookViewId="0">
      <selection sqref="A1:Z1"/>
    </sheetView>
  </sheetViews>
  <sheetFormatPr defaultRowHeight="15.75" x14ac:dyDescent="0.25"/>
  <cols>
    <col min="1" max="1" width="5.140625" style="3" customWidth="1"/>
    <col min="2" max="2" width="24.85546875" style="3" customWidth="1"/>
    <col min="3" max="3" width="7.7109375" style="3" customWidth="1"/>
    <col min="4" max="4" width="10.5703125" style="3" customWidth="1"/>
    <col min="5" max="5" width="7.7109375" style="3" customWidth="1"/>
    <col min="6" max="6" width="11.28515625" style="3" customWidth="1"/>
    <col min="7" max="7" width="7.7109375" style="3" customWidth="1"/>
    <col min="8" max="8" width="9.7109375" style="3" customWidth="1"/>
    <col min="9" max="9" width="7.7109375" style="3" customWidth="1"/>
    <col min="10" max="10" width="11.5703125" style="3" customWidth="1"/>
    <col min="11" max="11" width="7.7109375" style="3" customWidth="1"/>
    <col min="12" max="12" width="10.42578125" style="3" customWidth="1"/>
    <col min="13" max="13" width="7.7109375" style="3" customWidth="1"/>
    <col min="14" max="14" width="9.7109375" style="3" customWidth="1"/>
    <col min="15" max="15" width="7.7109375" style="3" customWidth="1"/>
    <col min="16" max="16" width="11" style="3" bestFit="1" customWidth="1"/>
    <col min="17" max="17" width="7.7109375" style="3" customWidth="1"/>
    <col min="18" max="18" width="9.7109375" style="3" customWidth="1"/>
    <col min="19" max="19" width="7.85546875" style="3" customWidth="1"/>
    <col min="20" max="20" width="9.7109375" style="3" customWidth="1"/>
    <col min="21" max="21" width="7.85546875" style="3" customWidth="1"/>
    <col min="22" max="22" width="9.7109375" style="3" customWidth="1"/>
    <col min="23" max="23" width="8" style="4" customWidth="1"/>
    <col min="24" max="24" width="11.5703125" style="4" customWidth="1"/>
    <col min="25" max="25" width="8.42578125" style="3" customWidth="1"/>
    <col min="26" max="26" width="12" style="3" customWidth="1"/>
    <col min="27" max="27" width="2.5703125" style="3" customWidth="1"/>
    <col min="28" max="16384" width="9.140625" style="3"/>
  </cols>
  <sheetData>
    <row r="1" spans="1:90" ht="18.75" x14ac:dyDescent="0.3">
      <c r="A1" s="75" t="s">
        <v>22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</row>
    <row r="2" spans="1:90" ht="18.75" x14ac:dyDescent="0.3">
      <c r="A2" s="75" t="s">
        <v>23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</row>
    <row r="3" spans="1:90" ht="9.75" customHeight="1" x14ac:dyDescent="0.25">
      <c r="A3" s="17"/>
      <c r="B3" s="25"/>
      <c r="C3" s="24"/>
    </row>
    <row r="4" spans="1:90" ht="22.5" customHeight="1" x14ac:dyDescent="0.25">
      <c r="A4" s="79" t="s">
        <v>10</v>
      </c>
      <c r="B4" s="79"/>
      <c r="C4" s="77" t="s">
        <v>9</v>
      </c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</row>
    <row r="5" spans="1:90" s="9" customFormat="1" ht="63.75" customHeight="1" x14ac:dyDescent="0.25">
      <c r="A5" s="79"/>
      <c r="B5" s="79"/>
      <c r="C5" s="79" t="s">
        <v>3</v>
      </c>
      <c r="D5" s="79"/>
      <c r="E5" s="79" t="s">
        <v>4</v>
      </c>
      <c r="F5" s="79"/>
      <c r="G5" s="79" t="s">
        <v>5</v>
      </c>
      <c r="H5" s="79"/>
      <c r="I5" s="79" t="s">
        <v>6</v>
      </c>
      <c r="J5" s="79"/>
      <c r="K5" s="79" t="s">
        <v>17</v>
      </c>
      <c r="L5" s="79"/>
      <c r="M5" s="79" t="s">
        <v>7</v>
      </c>
      <c r="N5" s="79"/>
      <c r="O5" s="79" t="s">
        <v>14</v>
      </c>
      <c r="P5" s="79"/>
      <c r="Q5" s="70" t="s">
        <v>13</v>
      </c>
      <c r="R5" s="71"/>
      <c r="S5" s="70" t="s">
        <v>16</v>
      </c>
      <c r="T5" s="71"/>
      <c r="U5" s="70" t="s">
        <v>19</v>
      </c>
      <c r="V5" s="71"/>
      <c r="W5" s="78" t="s">
        <v>0</v>
      </c>
      <c r="X5" s="78"/>
      <c r="Y5" s="76" t="s">
        <v>2</v>
      </c>
      <c r="Z5" s="76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</row>
    <row r="6" spans="1:90" s="13" customFormat="1" ht="33.75" customHeight="1" x14ac:dyDescent="0.25">
      <c r="A6" s="80"/>
      <c r="B6" s="79"/>
      <c r="C6" s="5" t="s">
        <v>11</v>
      </c>
      <c r="D6" s="5" t="s">
        <v>1</v>
      </c>
      <c r="E6" s="5" t="s">
        <v>11</v>
      </c>
      <c r="F6" s="5" t="s">
        <v>1</v>
      </c>
      <c r="G6" s="5" t="s">
        <v>11</v>
      </c>
      <c r="H6" s="5" t="s">
        <v>1</v>
      </c>
      <c r="I6" s="5" t="s">
        <v>11</v>
      </c>
      <c r="J6" s="5" t="s">
        <v>1</v>
      </c>
      <c r="K6" s="5" t="s">
        <v>11</v>
      </c>
      <c r="L6" s="5" t="s">
        <v>1</v>
      </c>
      <c r="M6" s="5" t="s">
        <v>11</v>
      </c>
      <c r="N6" s="5" t="s">
        <v>1</v>
      </c>
      <c r="O6" s="5" t="s">
        <v>11</v>
      </c>
      <c r="P6" s="5" t="s">
        <v>1</v>
      </c>
      <c r="Q6" s="5" t="s">
        <v>11</v>
      </c>
      <c r="R6" s="5" t="s">
        <v>1</v>
      </c>
      <c r="S6" s="5" t="s">
        <v>11</v>
      </c>
      <c r="T6" s="5" t="s">
        <v>1</v>
      </c>
      <c r="U6" s="30" t="s">
        <v>11</v>
      </c>
      <c r="V6" s="30" t="s">
        <v>1</v>
      </c>
      <c r="W6" s="10" t="s">
        <v>12</v>
      </c>
      <c r="X6" s="7" t="s">
        <v>1</v>
      </c>
      <c r="Y6" s="11" t="s">
        <v>11</v>
      </c>
      <c r="Z6" s="11" t="s">
        <v>1</v>
      </c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</row>
    <row r="7" spans="1:90" ht="32.25" customHeight="1" x14ac:dyDescent="0.25">
      <c r="A7" s="72" t="s">
        <v>8</v>
      </c>
      <c r="B7" s="14" t="s">
        <v>3</v>
      </c>
      <c r="C7" s="27"/>
      <c r="D7" s="27"/>
      <c r="E7" s="1">
        <v>9</v>
      </c>
      <c r="F7" s="1">
        <v>35570.340000000004</v>
      </c>
      <c r="G7" s="1">
        <v>1</v>
      </c>
      <c r="H7" s="1">
        <v>2709.42</v>
      </c>
      <c r="I7" s="1">
        <v>13</v>
      </c>
      <c r="J7" s="1">
        <v>37752.910000000003</v>
      </c>
      <c r="K7" s="1">
        <v>33</v>
      </c>
      <c r="L7" s="1">
        <v>108942.09</v>
      </c>
      <c r="M7" s="1">
        <v>3</v>
      </c>
      <c r="N7" s="1">
        <v>24141.51</v>
      </c>
      <c r="O7" s="1">
        <v>1</v>
      </c>
      <c r="P7" s="1">
        <v>2611.36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29">
        <f>C7+E7+G7+I7+K7+M7+O7+Q7+S7+U7</f>
        <v>60</v>
      </c>
      <c r="X7" s="29">
        <f>D7+F7+H7+J7+L7+N7+P7+R7+T7+V7</f>
        <v>211727.63</v>
      </c>
      <c r="Y7" s="29">
        <f>C17-W7</f>
        <v>151</v>
      </c>
      <c r="Z7" s="29">
        <f>D17-X7</f>
        <v>695168.62999999989</v>
      </c>
      <c r="AA7" s="21"/>
      <c r="AB7" s="21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</row>
    <row r="8" spans="1:90" ht="32.25" customHeight="1" x14ac:dyDescent="0.25">
      <c r="A8" s="73"/>
      <c r="B8" s="14" t="s">
        <v>4</v>
      </c>
      <c r="C8" s="1">
        <v>16</v>
      </c>
      <c r="D8" s="1">
        <v>37397.26</v>
      </c>
      <c r="E8" s="27"/>
      <c r="F8" s="27"/>
      <c r="G8" s="1">
        <v>0</v>
      </c>
      <c r="H8" s="1">
        <v>0</v>
      </c>
      <c r="I8" s="1">
        <v>64</v>
      </c>
      <c r="J8" s="1">
        <v>193342.36000000002</v>
      </c>
      <c r="K8" s="1">
        <v>0</v>
      </c>
      <c r="L8" s="1">
        <v>0</v>
      </c>
      <c r="M8" s="1">
        <v>1</v>
      </c>
      <c r="N8" s="1">
        <v>6950.86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29">
        <f t="shared" ref="W8:W15" si="0">C8+E8+G8+I8+K8+M8+O8+Q8+S8+U8</f>
        <v>81</v>
      </c>
      <c r="X8" s="29">
        <f t="shared" ref="X8:X15" si="1">D8+F8+H8+J8+L8+N8+P8+R8+T8+V8</f>
        <v>237690.48</v>
      </c>
      <c r="Y8" s="29">
        <f>E17-W8</f>
        <v>-50</v>
      </c>
      <c r="Z8" s="29">
        <f>F17-X8</f>
        <v>-129187.85</v>
      </c>
      <c r="AA8" s="21"/>
      <c r="AB8" s="21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</row>
    <row r="9" spans="1:90" ht="32.25" customHeight="1" x14ac:dyDescent="0.25">
      <c r="A9" s="73"/>
      <c r="B9" s="14" t="s">
        <v>5</v>
      </c>
      <c r="C9" s="1">
        <v>6</v>
      </c>
      <c r="D9" s="1">
        <v>6847.74</v>
      </c>
      <c r="E9" s="1">
        <v>3</v>
      </c>
      <c r="F9" s="1">
        <v>7658.99</v>
      </c>
      <c r="G9" s="27"/>
      <c r="H9" s="27"/>
      <c r="I9" s="1">
        <v>4</v>
      </c>
      <c r="J9" s="1">
        <v>837.93999999999994</v>
      </c>
      <c r="K9" s="1">
        <v>1</v>
      </c>
      <c r="L9" s="1">
        <v>219.03</v>
      </c>
      <c r="M9" s="1">
        <v>2</v>
      </c>
      <c r="N9" s="1">
        <v>8465.0400000000009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29">
        <f t="shared" si="0"/>
        <v>16</v>
      </c>
      <c r="X9" s="29">
        <f t="shared" si="1"/>
        <v>24028.74</v>
      </c>
      <c r="Y9" s="29">
        <f>G17-W9</f>
        <v>-11</v>
      </c>
      <c r="Z9" s="29">
        <f>H17-X9</f>
        <v>-12517.870000000003</v>
      </c>
      <c r="AA9" s="21"/>
      <c r="AB9" s="21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</row>
    <row r="10" spans="1:90" ht="32.25" customHeight="1" x14ac:dyDescent="0.25">
      <c r="A10" s="73"/>
      <c r="B10" s="15" t="s">
        <v>6</v>
      </c>
      <c r="C10" s="1">
        <v>157</v>
      </c>
      <c r="D10" s="1">
        <v>778597.78999999992</v>
      </c>
      <c r="E10" s="1">
        <v>11</v>
      </c>
      <c r="F10" s="1">
        <v>45493.45</v>
      </c>
      <c r="G10" s="1">
        <v>1</v>
      </c>
      <c r="H10" s="1">
        <v>7502.61</v>
      </c>
      <c r="I10" s="27"/>
      <c r="J10" s="27"/>
      <c r="K10" s="1">
        <v>9</v>
      </c>
      <c r="L10" s="1">
        <v>36555.07</v>
      </c>
      <c r="M10" s="1">
        <v>7</v>
      </c>
      <c r="N10" s="1">
        <v>35672.86</v>
      </c>
      <c r="O10" s="1">
        <v>144</v>
      </c>
      <c r="P10" s="1">
        <v>718313.71000000008</v>
      </c>
      <c r="Q10" s="1">
        <v>0</v>
      </c>
      <c r="R10" s="1">
        <v>0</v>
      </c>
      <c r="S10" s="1">
        <v>2</v>
      </c>
      <c r="T10" s="1">
        <v>4671.08</v>
      </c>
      <c r="U10" s="1">
        <v>1</v>
      </c>
      <c r="V10" s="1">
        <v>14629.62</v>
      </c>
      <c r="W10" s="29">
        <f t="shared" si="0"/>
        <v>332</v>
      </c>
      <c r="X10" s="29">
        <f t="shared" si="1"/>
        <v>1641436.19</v>
      </c>
      <c r="Y10" s="29">
        <f>I17-W10</f>
        <v>-241</v>
      </c>
      <c r="Z10" s="29">
        <f>J17-X10</f>
        <v>-1384617.72</v>
      </c>
      <c r="AA10" s="21"/>
      <c r="AB10" s="21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</row>
    <row r="11" spans="1:90" ht="32.25" customHeight="1" x14ac:dyDescent="0.25">
      <c r="A11" s="73"/>
      <c r="B11" s="14" t="s">
        <v>18</v>
      </c>
      <c r="C11" s="1">
        <v>19</v>
      </c>
      <c r="D11" s="1">
        <v>62277.22</v>
      </c>
      <c r="E11" s="1">
        <v>4</v>
      </c>
      <c r="F11" s="1">
        <v>10462.380000000001</v>
      </c>
      <c r="G11" s="1">
        <v>0</v>
      </c>
      <c r="H11" s="1">
        <v>0</v>
      </c>
      <c r="I11" s="1">
        <v>3</v>
      </c>
      <c r="J11" s="1">
        <v>3258.71</v>
      </c>
      <c r="K11" s="27"/>
      <c r="L11" s="27"/>
      <c r="M11" s="1">
        <v>1</v>
      </c>
      <c r="N11" s="1">
        <v>2734.65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29">
        <f t="shared" si="0"/>
        <v>27</v>
      </c>
      <c r="X11" s="29">
        <f t="shared" si="1"/>
        <v>78732.960000000006</v>
      </c>
      <c r="Y11" s="29">
        <f>K17-W11</f>
        <v>36</v>
      </c>
      <c r="Z11" s="29">
        <f>L17-X11</f>
        <v>109308.54</v>
      </c>
      <c r="AA11" s="21"/>
      <c r="AB11" s="21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</row>
    <row r="12" spans="1:90" ht="32.25" customHeight="1" x14ac:dyDescent="0.25">
      <c r="A12" s="73"/>
      <c r="B12" s="14" t="s">
        <v>7</v>
      </c>
      <c r="C12" s="1">
        <v>6</v>
      </c>
      <c r="D12" s="1">
        <v>11031.17</v>
      </c>
      <c r="E12" s="1">
        <v>0</v>
      </c>
      <c r="F12" s="1">
        <v>0</v>
      </c>
      <c r="G12" s="1">
        <v>2</v>
      </c>
      <c r="H12" s="1">
        <v>905.19</v>
      </c>
      <c r="I12" s="1">
        <v>1</v>
      </c>
      <c r="J12" s="1">
        <v>179.47</v>
      </c>
      <c r="K12" s="1">
        <v>4</v>
      </c>
      <c r="L12" s="1">
        <v>12224.59</v>
      </c>
      <c r="M12" s="27"/>
      <c r="N12" s="27"/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29">
        <f t="shared" si="0"/>
        <v>13</v>
      </c>
      <c r="X12" s="29">
        <f t="shared" si="1"/>
        <v>24340.42</v>
      </c>
      <c r="Y12" s="29">
        <f>M17-W12</f>
        <v>1</v>
      </c>
      <c r="Z12" s="29">
        <f>N17-X12</f>
        <v>53624.5</v>
      </c>
      <c r="AA12" s="21"/>
      <c r="AB12" s="21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</row>
    <row r="13" spans="1:90" s="17" customFormat="1" ht="32.25" customHeight="1" x14ac:dyDescent="0.25">
      <c r="A13" s="73"/>
      <c r="B13" s="16" t="s">
        <v>15</v>
      </c>
      <c r="C13" s="1">
        <v>4</v>
      </c>
      <c r="D13" s="1">
        <v>4123.4399999999996</v>
      </c>
      <c r="E13" s="1">
        <v>0</v>
      </c>
      <c r="F13" s="1">
        <v>0</v>
      </c>
      <c r="G13" s="1">
        <v>1</v>
      </c>
      <c r="H13" s="1">
        <v>393.65</v>
      </c>
      <c r="I13" s="1">
        <v>1</v>
      </c>
      <c r="J13" s="1">
        <v>2163.96</v>
      </c>
      <c r="K13" s="1">
        <v>16</v>
      </c>
      <c r="L13" s="1">
        <v>30100.720000000001</v>
      </c>
      <c r="M13" s="1">
        <v>0</v>
      </c>
      <c r="N13" s="1">
        <v>0</v>
      </c>
      <c r="O13" s="27"/>
      <c r="P13" s="27"/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29">
        <f t="shared" si="0"/>
        <v>22</v>
      </c>
      <c r="X13" s="29">
        <f t="shared" si="1"/>
        <v>36781.770000000004</v>
      </c>
      <c r="Y13" s="29">
        <f>O17-W13</f>
        <v>123</v>
      </c>
      <c r="Z13" s="29">
        <f>P17-X13</f>
        <v>684143.3</v>
      </c>
      <c r="AA13" s="21"/>
      <c r="AB13" s="21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</row>
    <row r="14" spans="1:90" s="17" customFormat="1" ht="32.25" customHeight="1" x14ac:dyDescent="0.25">
      <c r="A14" s="73"/>
      <c r="B14" s="22" t="s">
        <v>13</v>
      </c>
      <c r="C14" s="1">
        <v>3</v>
      </c>
      <c r="D14" s="1">
        <v>6621.64</v>
      </c>
      <c r="E14" s="1">
        <v>3</v>
      </c>
      <c r="F14" s="1">
        <v>7469.99</v>
      </c>
      <c r="G14" s="1">
        <v>0</v>
      </c>
      <c r="H14" s="1">
        <v>0</v>
      </c>
      <c r="I14" s="1">
        <v>5</v>
      </c>
      <c r="J14" s="1">
        <v>19283.12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27"/>
      <c r="R14" s="27"/>
      <c r="S14" s="1">
        <v>0</v>
      </c>
      <c r="T14" s="1">
        <v>0</v>
      </c>
      <c r="U14" s="1">
        <v>0</v>
      </c>
      <c r="V14" s="1">
        <v>0</v>
      </c>
      <c r="W14" s="29">
        <f t="shared" si="0"/>
        <v>11</v>
      </c>
      <c r="X14" s="29">
        <f t="shared" si="1"/>
        <v>33374.75</v>
      </c>
      <c r="Y14" s="29">
        <f>Q17-W14</f>
        <v>-10</v>
      </c>
      <c r="Z14" s="29">
        <f>R17-X14</f>
        <v>-23488.29</v>
      </c>
      <c r="AA14" s="21"/>
      <c r="AB14" s="21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</row>
    <row r="15" spans="1:90" s="17" customFormat="1" ht="32.25" customHeight="1" x14ac:dyDescent="0.25">
      <c r="A15" s="73"/>
      <c r="B15" s="22" t="s">
        <v>16</v>
      </c>
      <c r="C15" s="31">
        <v>0</v>
      </c>
      <c r="D15" s="31">
        <v>0</v>
      </c>
      <c r="E15" s="31">
        <v>1</v>
      </c>
      <c r="F15" s="31">
        <v>1847.48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  <c r="P15" s="31">
        <v>0</v>
      </c>
      <c r="Q15" s="31">
        <v>1</v>
      </c>
      <c r="R15" s="31">
        <v>9886.4599999999991</v>
      </c>
      <c r="S15" s="27"/>
      <c r="T15" s="27"/>
      <c r="U15" s="1">
        <v>0</v>
      </c>
      <c r="V15" s="1">
        <v>0</v>
      </c>
      <c r="W15" s="29">
        <f t="shared" si="0"/>
        <v>2</v>
      </c>
      <c r="X15" s="29">
        <f t="shared" si="1"/>
        <v>11733.939999999999</v>
      </c>
      <c r="Y15" s="29">
        <f>S17-W15</f>
        <v>0</v>
      </c>
      <c r="Z15" s="29">
        <f>T17-X15</f>
        <v>-7062.8599999999988</v>
      </c>
      <c r="AA15" s="21"/>
      <c r="AB15" s="21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</row>
    <row r="16" spans="1:90" s="17" customFormat="1" ht="33.75" customHeight="1" thickBot="1" x14ac:dyDescent="0.3">
      <c r="A16" s="74"/>
      <c r="B16" s="23" t="s">
        <v>19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6">
        <v>0</v>
      </c>
      <c r="R16" s="2">
        <v>0</v>
      </c>
      <c r="S16" s="2">
        <v>0</v>
      </c>
      <c r="T16" s="2">
        <v>0</v>
      </c>
      <c r="U16" s="28"/>
      <c r="V16" s="28"/>
      <c r="W16" s="32">
        <f t="shared" ref="W16" si="2">C16+E16+G16+I16+K16+M16+O16+Q16+S16+U16</f>
        <v>0</v>
      </c>
      <c r="X16" s="33">
        <f t="shared" ref="X16" si="3">D16+F16+H16+J16+L16+N16+P16+R16+T16+V16</f>
        <v>0</v>
      </c>
      <c r="Y16" s="34">
        <f>U17-W16</f>
        <v>1</v>
      </c>
      <c r="Z16" s="34">
        <f>V17-X16</f>
        <v>14629.62</v>
      </c>
      <c r="AA16" s="21"/>
      <c r="AB16" s="21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</row>
    <row r="17" spans="1:90" s="18" customFormat="1" ht="16.5" thickTop="1" x14ac:dyDescent="0.25">
      <c r="A17" s="18" t="s">
        <v>0</v>
      </c>
      <c r="C17" s="18">
        <f>SUM(C7:C16)</f>
        <v>211</v>
      </c>
      <c r="D17" s="18">
        <f t="shared" ref="D17:T17" si="4">SUM(D7:D16)</f>
        <v>906896.25999999989</v>
      </c>
      <c r="E17" s="18">
        <f t="shared" si="4"/>
        <v>31</v>
      </c>
      <c r="F17" s="18">
        <f t="shared" si="4"/>
        <v>108502.63</v>
      </c>
      <c r="G17" s="18">
        <f t="shared" si="4"/>
        <v>5</v>
      </c>
      <c r="H17" s="18">
        <f t="shared" si="4"/>
        <v>11510.869999999999</v>
      </c>
      <c r="I17" s="18">
        <f t="shared" si="4"/>
        <v>91</v>
      </c>
      <c r="J17" s="18">
        <f t="shared" si="4"/>
        <v>256818.47</v>
      </c>
      <c r="K17" s="18">
        <f t="shared" si="4"/>
        <v>63</v>
      </c>
      <c r="L17" s="18">
        <f t="shared" si="4"/>
        <v>188041.5</v>
      </c>
      <c r="M17" s="18">
        <f t="shared" si="4"/>
        <v>14</v>
      </c>
      <c r="N17" s="18">
        <f t="shared" si="4"/>
        <v>77964.92</v>
      </c>
      <c r="O17" s="18">
        <f t="shared" si="4"/>
        <v>145</v>
      </c>
      <c r="P17" s="18">
        <f t="shared" si="4"/>
        <v>720925.07000000007</v>
      </c>
      <c r="Q17" s="18">
        <f t="shared" si="4"/>
        <v>1</v>
      </c>
      <c r="R17" s="18">
        <f t="shared" si="4"/>
        <v>9886.4599999999991</v>
      </c>
      <c r="S17" s="18">
        <f t="shared" si="4"/>
        <v>2</v>
      </c>
      <c r="T17" s="18">
        <f t="shared" si="4"/>
        <v>4671.08</v>
      </c>
      <c r="U17" s="18">
        <f t="shared" ref="U17:V17" si="5">SUM(U7:U16)</f>
        <v>1</v>
      </c>
      <c r="V17" s="18">
        <f t="shared" si="5"/>
        <v>14629.62</v>
      </c>
      <c r="W17" s="18">
        <f t="shared" ref="W17" si="6">SUM(W7:W16)</f>
        <v>564</v>
      </c>
      <c r="X17" s="18">
        <f t="shared" ref="X17" si="7">SUM(X7:X16)</f>
        <v>2299846.88</v>
      </c>
      <c r="Y17" s="20"/>
      <c r="Z17" s="20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</row>
    <row r="18" spans="1:90" x14ac:dyDescent="0.25">
      <c r="A18" s="69"/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</row>
  </sheetData>
  <mergeCells count="18">
    <mergeCell ref="E5:F5"/>
    <mergeCell ref="U5:V5"/>
    <mergeCell ref="A18:Z18"/>
    <mergeCell ref="S5:T5"/>
    <mergeCell ref="A7:A16"/>
    <mergeCell ref="A1:Z1"/>
    <mergeCell ref="A2:Z2"/>
    <mergeCell ref="Y5:Z5"/>
    <mergeCell ref="C4:Z4"/>
    <mergeCell ref="W5:X5"/>
    <mergeCell ref="O5:P5"/>
    <mergeCell ref="G5:H5"/>
    <mergeCell ref="K5:L5"/>
    <mergeCell ref="Q5:R5"/>
    <mergeCell ref="I5:J5"/>
    <mergeCell ref="M5:N5"/>
    <mergeCell ref="A4:B6"/>
    <mergeCell ref="C5:D5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20"/>
  <sheetViews>
    <sheetView zoomScale="90" zoomScaleNormal="90" zoomScaleSheetLayoutView="50" workbookViewId="0">
      <selection sqref="A1:Z1"/>
    </sheetView>
  </sheetViews>
  <sheetFormatPr defaultRowHeight="15.75" x14ac:dyDescent="0.25"/>
  <cols>
    <col min="1" max="1" width="5.140625" style="35" customWidth="1"/>
    <col min="2" max="2" width="24.85546875" style="35" customWidth="1"/>
    <col min="3" max="3" width="7.7109375" style="35" customWidth="1"/>
    <col min="4" max="4" width="11.28515625" style="35" customWidth="1"/>
    <col min="5" max="5" width="7.7109375" style="35" customWidth="1"/>
    <col min="6" max="6" width="11" style="35" customWidth="1"/>
    <col min="7" max="7" width="7.7109375" style="35" customWidth="1"/>
    <col min="8" max="8" width="9.7109375" style="35" customWidth="1"/>
    <col min="9" max="9" width="7.7109375" style="35" customWidth="1"/>
    <col min="10" max="10" width="11.5703125" style="35" customWidth="1"/>
    <col min="11" max="11" width="7.7109375" style="35" customWidth="1"/>
    <col min="12" max="12" width="10.42578125" style="35" customWidth="1"/>
    <col min="13" max="13" width="7.7109375" style="35" customWidth="1"/>
    <col min="14" max="14" width="9.7109375" style="35" customWidth="1"/>
    <col min="15" max="15" width="7.7109375" style="35" customWidth="1"/>
    <col min="16" max="16" width="11.28515625" style="35" customWidth="1"/>
    <col min="17" max="17" width="7.7109375" style="35" customWidth="1"/>
    <col min="18" max="20" width="9.7109375" style="35" customWidth="1"/>
    <col min="21" max="21" width="7.85546875" style="35" customWidth="1"/>
    <col min="22" max="22" width="9.7109375" style="35" customWidth="1"/>
    <col min="23" max="23" width="8" style="39" customWidth="1"/>
    <col min="24" max="24" width="11.42578125" style="39" customWidth="1"/>
    <col min="25" max="25" width="8.42578125" style="35" customWidth="1"/>
    <col min="26" max="26" width="11.5703125" style="35" customWidth="1"/>
    <col min="27" max="16384" width="9.140625" style="35"/>
  </cols>
  <sheetData>
    <row r="1" spans="1:88" ht="18.75" x14ac:dyDescent="0.3">
      <c r="A1" s="81" t="s">
        <v>24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</row>
    <row r="2" spans="1:88" ht="18.75" x14ac:dyDescent="0.3">
      <c r="A2" s="81" t="s">
        <v>20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</row>
    <row r="3" spans="1:88" x14ac:dyDescent="0.25">
      <c r="A3" s="36"/>
      <c r="B3" s="37"/>
      <c r="C3" s="38"/>
    </row>
    <row r="4" spans="1:88" x14ac:dyDescent="0.25">
      <c r="A4" s="82" t="s">
        <v>10</v>
      </c>
      <c r="B4" s="82"/>
      <c r="C4" s="84" t="s">
        <v>9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</row>
    <row r="5" spans="1:88" s="42" customFormat="1" ht="61.5" customHeight="1" x14ac:dyDescent="0.25">
      <c r="A5" s="82"/>
      <c r="B5" s="82"/>
      <c r="C5" s="82" t="s">
        <v>3</v>
      </c>
      <c r="D5" s="82"/>
      <c r="E5" s="82" t="s">
        <v>4</v>
      </c>
      <c r="F5" s="82"/>
      <c r="G5" s="82" t="s">
        <v>5</v>
      </c>
      <c r="H5" s="82"/>
      <c r="I5" s="82" t="s">
        <v>6</v>
      </c>
      <c r="J5" s="82"/>
      <c r="K5" s="82" t="s">
        <v>17</v>
      </c>
      <c r="L5" s="82"/>
      <c r="M5" s="82" t="s">
        <v>7</v>
      </c>
      <c r="N5" s="82"/>
      <c r="O5" s="82" t="s">
        <v>14</v>
      </c>
      <c r="P5" s="82"/>
      <c r="Q5" s="86" t="s">
        <v>13</v>
      </c>
      <c r="R5" s="87"/>
      <c r="S5" s="86" t="s">
        <v>16</v>
      </c>
      <c r="T5" s="87"/>
      <c r="U5" s="86" t="s">
        <v>21</v>
      </c>
      <c r="V5" s="87"/>
      <c r="W5" s="88" t="s">
        <v>0</v>
      </c>
      <c r="X5" s="88"/>
      <c r="Y5" s="89" t="s">
        <v>2</v>
      </c>
      <c r="Z5" s="89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</row>
    <row r="6" spans="1:88" s="48" customFormat="1" ht="33.75" customHeight="1" x14ac:dyDescent="0.25">
      <c r="A6" s="83"/>
      <c r="B6" s="82"/>
      <c r="C6" s="43" t="s">
        <v>11</v>
      </c>
      <c r="D6" s="43" t="s">
        <v>1</v>
      </c>
      <c r="E6" s="43" t="s">
        <v>11</v>
      </c>
      <c r="F6" s="43" t="s">
        <v>1</v>
      </c>
      <c r="G6" s="43" t="s">
        <v>11</v>
      </c>
      <c r="H6" s="43" t="s">
        <v>1</v>
      </c>
      <c r="I6" s="43" t="s">
        <v>11</v>
      </c>
      <c r="J6" s="43" t="s">
        <v>1</v>
      </c>
      <c r="K6" s="43" t="s">
        <v>11</v>
      </c>
      <c r="L6" s="43" t="s">
        <v>1</v>
      </c>
      <c r="M6" s="43" t="s">
        <v>11</v>
      </c>
      <c r="N6" s="43" t="s">
        <v>1</v>
      </c>
      <c r="O6" s="43" t="s">
        <v>11</v>
      </c>
      <c r="P6" s="43" t="s">
        <v>1</v>
      </c>
      <c r="Q6" s="43" t="s">
        <v>11</v>
      </c>
      <c r="R6" s="43" t="s">
        <v>1</v>
      </c>
      <c r="S6" s="43" t="s">
        <v>11</v>
      </c>
      <c r="T6" s="43" t="s">
        <v>1</v>
      </c>
      <c r="U6" s="43" t="s">
        <v>11</v>
      </c>
      <c r="V6" s="43" t="s">
        <v>1</v>
      </c>
      <c r="W6" s="44" t="s">
        <v>12</v>
      </c>
      <c r="X6" s="45" t="s">
        <v>1</v>
      </c>
      <c r="Y6" s="46" t="s">
        <v>11</v>
      </c>
      <c r="Z6" s="46" t="s">
        <v>1</v>
      </c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</row>
    <row r="7" spans="1:88" ht="32.25" customHeight="1" x14ac:dyDescent="0.25">
      <c r="A7" s="90" t="s">
        <v>8</v>
      </c>
      <c r="B7" s="49" t="s">
        <v>3</v>
      </c>
      <c r="C7" s="50"/>
      <c r="D7" s="51"/>
      <c r="E7" s="52">
        <v>33</v>
      </c>
      <c r="F7" s="52">
        <v>76193.140000000014</v>
      </c>
      <c r="G7" s="52">
        <v>15</v>
      </c>
      <c r="H7" s="52">
        <v>41946.74</v>
      </c>
      <c r="I7" s="52">
        <v>41</v>
      </c>
      <c r="J7" s="52">
        <v>102631.53</v>
      </c>
      <c r="K7" s="52">
        <v>1144</v>
      </c>
      <c r="L7" s="52">
        <v>4655461.08</v>
      </c>
      <c r="M7" s="52">
        <v>11</v>
      </c>
      <c r="N7" s="52">
        <v>37750.369999999995</v>
      </c>
      <c r="O7" s="52">
        <v>7</v>
      </c>
      <c r="P7" s="52">
        <v>11150.02</v>
      </c>
      <c r="Q7" s="52">
        <v>0</v>
      </c>
      <c r="R7" s="52">
        <v>0</v>
      </c>
      <c r="S7" s="52">
        <v>0</v>
      </c>
      <c r="T7" s="52">
        <v>0</v>
      </c>
      <c r="U7" s="52">
        <v>0</v>
      </c>
      <c r="V7" s="52">
        <v>0</v>
      </c>
      <c r="W7" s="29">
        <f>C7+E7+G7+I7+K7+M7+O7+Q7+S7+U7</f>
        <v>1251</v>
      </c>
      <c r="X7" s="29">
        <f>D7+F7+H7+J7+L7+N7+P7+R7+T7+V7</f>
        <v>4925132.88</v>
      </c>
      <c r="Y7" s="29">
        <f>C17-W7</f>
        <v>104</v>
      </c>
      <c r="Z7" s="29">
        <f>D17-X7</f>
        <v>-1084822.25</v>
      </c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</row>
    <row r="8" spans="1:88" ht="32.25" customHeight="1" x14ac:dyDescent="0.25">
      <c r="A8" s="91"/>
      <c r="B8" s="49" t="s">
        <v>4</v>
      </c>
      <c r="C8" s="52">
        <v>103</v>
      </c>
      <c r="D8" s="52">
        <v>270131.69</v>
      </c>
      <c r="E8" s="50"/>
      <c r="F8" s="51"/>
      <c r="G8" s="52">
        <v>1</v>
      </c>
      <c r="H8" s="52">
        <v>2337.13</v>
      </c>
      <c r="I8" s="52">
        <v>178</v>
      </c>
      <c r="J8" s="52">
        <v>511301.73</v>
      </c>
      <c r="K8" s="52">
        <v>5</v>
      </c>
      <c r="L8" s="52">
        <v>27495.74</v>
      </c>
      <c r="M8" s="52">
        <v>1</v>
      </c>
      <c r="N8" s="52">
        <v>6950.86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29">
        <f t="shared" ref="W8:X16" si="0">C8+E8+G8+I8+K8+M8+O8+Q8+S8+U8</f>
        <v>288</v>
      </c>
      <c r="X8" s="29">
        <f t="shared" si="0"/>
        <v>818217.15</v>
      </c>
      <c r="Y8" s="29">
        <f>E17-W8</f>
        <v>-114</v>
      </c>
      <c r="Z8" s="29">
        <f>F17-X8</f>
        <v>-191691.81999999995</v>
      </c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</row>
    <row r="9" spans="1:88" ht="32.25" customHeight="1" x14ac:dyDescent="0.25">
      <c r="A9" s="91"/>
      <c r="B9" s="49" t="s">
        <v>5</v>
      </c>
      <c r="C9" s="52">
        <v>61</v>
      </c>
      <c r="D9" s="52">
        <v>68720.569999999992</v>
      </c>
      <c r="E9" s="52">
        <v>8</v>
      </c>
      <c r="F9" s="52">
        <v>27697.75</v>
      </c>
      <c r="G9" s="50"/>
      <c r="H9" s="51"/>
      <c r="I9" s="52">
        <v>13</v>
      </c>
      <c r="J9" s="52">
        <v>14766.04</v>
      </c>
      <c r="K9" s="52">
        <v>20</v>
      </c>
      <c r="L9" s="52">
        <v>85873.249999999985</v>
      </c>
      <c r="M9" s="52">
        <v>2</v>
      </c>
      <c r="N9" s="52">
        <v>8465.0400000000009</v>
      </c>
      <c r="O9" s="52">
        <v>0</v>
      </c>
      <c r="P9" s="52">
        <v>0</v>
      </c>
      <c r="Q9" s="52">
        <v>0</v>
      </c>
      <c r="R9" s="52">
        <v>0</v>
      </c>
      <c r="S9" s="52">
        <v>0</v>
      </c>
      <c r="T9" s="52">
        <v>0</v>
      </c>
      <c r="U9" s="52">
        <v>0</v>
      </c>
      <c r="V9" s="52">
        <v>0</v>
      </c>
      <c r="W9" s="29">
        <f t="shared" si="0"/>
        <v>104</v>
      </c>
      <c r="X9" s="29">
        <f t="shared" si="0"/>
        <v>205522.65</v>
      </c>
      <c r="Y9" s="29">
        <f>G17-W9</f>
        <v>-47</v>
      </c>
      <c r="Z9" s="29">
        <f>H17-X9</f>
        <v>71603.93000000008</v>
      </c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</row>
    <row r="10" spans="1:88" ht="32.25" customHeight="1" x14ac:dyDescent="0.25">
      <c r="A10" s="91"/>
      <c r="B10" s="53" t="s">
        <v>6</v>
      </c>
      <c r="C10" s="52">
        <v>341</v>
      </c>
      <c r="D10" s="52">
        <v>1371680.79</v>
      </c>
      <c r="E10" s="52">
        <v>103</v>
      </c>
      <c r="F10" s="52">
        <v>409375.5</v>
      </c>
      <c r="G10" s="52">
        <v>19</v>
      </c>
      <c r="H10" s="52">
        <v>150710.06</v>
      </c>
      <c r="I10" s="50"/>
      <c r="J10" s="51"/>
      <c r="K10" s="52">
        <v>19</v>
      </c>
      <c r="L10" s="52">
        <v>57915.21</v>
      </c>
      <c r="M10" s="52">
        <v>32</v>
      </c>
      <c r="N10" s="52">
        <v>141058.67000000001</v>
      </c>
      <c r="O10" s="52">
        <v>2035</v>
      </c>
      <c r="P10" s="52">
        <v>10428367.940000001</v>
      </c>
      <c r="Q10" s="52">
        <v>0</v>
      </c>
      <c r="R10" s="52">
        <v>0</v>
      </c>
      <c r="S10" s="52">
        <v>2</v>
      </c>
      <c r="T10" s="52">
        <v>4671.08</v>
      </c>
      <c r="U10" s="52">
        <v>2</v>
      </c>
      <c r="V10" s="52">
        <v>19953.849999999999</v>
      </c>
      <c r="W10" s="29">
        <f t="shared" si="0"/>
        <v>2553</v>
      </c>
      <c r="X10" s="29">
        <f t="shared" si="0"/>
        <v>12583733.100000001</v>
      </c>
      <c r="Y10" s="29">
        <f>I17-W10</f>
        <v>-2255</v>
      </c>
      <c r="Z10" s="29">
        <f>J17-X10</f>
        <v>-11547590.190000001</v>
      </c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</row>
    <row r="11" spans="1:88" ht="32.25" customHeight="1" x14ac:dyDescent="0.25">
      <c r="A11" s="91"/>
      <c r="B11" s="49" t="s">
        <v>18</v>
      </c>
      <c r="C11" s="52">
        <v>757</v>
      </c>
      <c r="D11" s="52">
        <v>1937319.02</v>
      </c>
      <c r="E11" s="52">
        <v>13</v>
      </c>
      <c r="F11" s="52">
        <v>48557.75</v>
      </c>
      <c r="G11" s="52">
        <v>12</v>
      </c>
      <c r="H11" s="52">
        <v>67599.350000000006</v>
      </c>
      <c r="I11" s="52">
        <v>38</v>
      </c>
      <c r="J11" s="52">
        <v>332108.72000000003</v>
      </c>
      <c r="K11" s="50"/>
      <c r="L11" s="51"/>
      <c r="M11" s="52">
        <v>8</v>
      </c>
      <c r="N11" s="52">
        <v>19367.300000000003</v>
      </c>
      <c r="O11" s="52">
        <v>2</v>
      </c>
      <c r="P11" s="52">
        <v>3382.9</v>
      </c>
      <c r="Q11" s="52">
        <v>0</v>
      </c>
      <c r="R11" s="52">
        <v>0</v>
      </c>
      <c r="S11" s="52">
        <v>0</v>
      </c>
      <c r="T11" s="52">
        <v>0</v>
      </c>
      <c r="U11" s="52">
        <v>1</v>
      </c>
      <c r="V11" s="52">
        <v>1529.28</v>
      </c>
      <c r="W11" s="29">
        <f t="shared" si="0"/>
        <v>831</v>
      </c>
      <c r="X11" s="29">
        <f t="shared" si="0"/>
        <v>2409864.3199999998</v>
      </c>
      <c r="Y11" s="29">
        <f>K17-W11</f>
        <v>467</v>
      </c>
      <c r="Z11" s="29">
        <f>L17-X11</f>
        <v>2851566.6300000004</v>
      </c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</row>
    <row r="12" spans="1:88" ht="32.25" customHeight="1" x14ac:dyDescent="0.25">
      <c r="A12" s="91"/>
      <c r="B12" s="49" t="s">
        <v>7</v>
      </c>
      <c r="C12" s="52">
        <v>57</v>
      </c>
      <c r="D12" s="52">
        <v>120215.49999999999</v>
      </c>
      <c r="E12" s="52">
        <v>6</v>
      </c>
      <c r="F12" s="52">
        <v>32679.280000000002</v>
      </c>
      <c r="G12" s="52">
        <v>9</v>
      </c>
      <c r="H12" s="52">
        <v>14139.65</v>
      </c>
      <c r="I12" s="52">
        <v>17</v>
      </c>
      <c r="J12" s="52">
        <v>30363.07</v>
      </c>
      <c r="K12" s="52">
        <v>73</v>
      </c>
      <c r="L12" s="52">
        <v>373145.06</v>
      </c>
      <c r="M12" s="50"/>
      <c r="N12" s="51"/>
      <c r="O12" s="52">
        <v>1</v>
      </c>
      <c r="P12" s="52">
        <v>796.48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29">
        <f t="shared" si="0"/>
        <v>163</v>
      </c>
      <c r="X12" s="29">
        <f t="shared" si="0"/>
        <v>571339.04</v>
      </c>
      <c r="Y12" s="29">
        <f>M17-W12</f>
        <v>-109</v>
      </c>
      <c r="Z12" s="29">
        <f>N17-X12</f>
        <v>-357746.80000000005</v>
      </c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</row>
    <row r="13" spans="1:88" s="36" customFormat="1" ht="32.25" customHeight="1" x14ac:dyDescent="0.25">
      <c r="A13" s="91"/>
      <c r="B13" s="54" t="s">
        <v>15</v>
      </c>
      <c r="C13" s="52">
        <v>19</v>
      </c>
      <c r="D13" s="52">
        <v>31115.279999999995</v>
      </c>
      <c r="E13" s="52">
        <v>2</v>
      </c>
      <c r="F13" s="52">
        <v>15797.810000000001</v>
      </c>
      <c r="G13" s="52">
        <v>1</v>
      </c>
      <c r="H13" s="52">
        <v>393.65</v>
      </c>
      <c r="I13" s="52">
        <v>3</v>
      </c>
      <c r="J13" s="52">
        <v>16360.21</v>
      </c>
      <c r="K13" s="52">
        <v>34</v>
      </c>
      <c r="L13" s="52">
        <v>55811.03</v>
      </c>
      <c r="M13" s="52">
        <v>0</v>
      </c>
      <c r="N13" s="52">
        <v>0</v>
      </c>
      <c r="O13" s="50"/>
      <c r="P13" s="51"/>
      <c r="Q13" s="52">
        <v>0</v>
      </c>
      <c r="R13" s="52">
        <v>0</v>
      </c>
      <c r="S13" s="52">
        <v>0</v>
      </c>
      <c r="T13" s="52">
        <v>0</v>
      </c>
      <c r="U13" s="52">
        <v>1</v>
      </c>
      <c r="V13" s="52">
        <v>1444.62</v>
      </c>
      <c r="W13" s="29">
        <f t="shared" si="0"/>
        <v>60</v>
      </c>
      <c r="X13" s="29">
        <f t="shared" si="0"/>
        <v>120922.59999999999</v>
      </c>
      <c r="Y13" s="29">
        <f>O17-W13</f>
        <v>1988</v>
      </c>
      <c r="Z13" s="29">
        <f>P17-X13</f>
        <v>10330008.820000002</v>
      </c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</row>
    <row r="14" spans="1:88" s="36" customFormat="1" ht="32.25" customHeight="1" x14ac:dyDescent="0.25">
      <c r="A14" s="91"/>
      <c r="B14" s="55" t="s">
        <v>13</v>
      </c>
      <c r="C14" s="56">
        <v>13</v>
      </c>
      <c r="D14" s="56">
        <v>32122.53</v>
      </c>
      <c r="E14" s="56">
        <v>8</v>
      </c>
      <c r="F14" s="56">
        <v>14376.619999999999</v>
      </c>
      <c r="G14" s="56">
        <v>0</v>
      </c>
      <c r="H14" s="56">
        <v>0</v>
      </c>
      <c r="I14" s="56">
        <v>8</v>
      </c>
      <c r="J14" s="56">
        <v>28611.61</v>
      </c>
      <c r="K14" s="56">
        <v>3</v>
      </c>
      <c r="L14" s="56">
        <v>5729.58</v>
      </c>
      <c r="M14" s="56">
        <v>0</v>
      </c>
      <c r="N14" s="56">
        <v>0</v>
      </c>
      <c r="O14" s="56">
        <v>1</v>
      </c>
      <c r="P14" s="56">
        <v>73.17</v>
      </c>
      <c r="Q14" s="50"/>
      <c r="R14" s="51"/>
      <c r="S14" s="52">
        <v>3</v>
      </c>
      <c r="T14" s="52">
        <v>19880.14</v>
      </c>
      <c r="U14" s="56">
        <v>0</v>
      </c>
      <c r="V14" s="56">
        <v>0</v>
      </c>
      <c r="W14" s="29">
        <f t="shared" si="0"/>
        <v>36</v>
      </c>
      <c r="X14" s="29">
        <f t="shared" si="0"/>
        <v>100793.65</v>
      </c>
      <c r="Y14" s="29">
        <f>Q17-W14</f>
        <v>-35</v>
      </c>
      <c r="Z14" s="29">
        <f>R17-X14</f>
        <v>-90907.19</v>
      </c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</row>
    <row r="15" spans="1:88" s="36" customFormat="1" ht="32.25" customHeight="1" x14ac:dyDescent="0.25">
      <c r="A15" s="91"/>
      <c r="B15" s="54" t="s">
        <v>16</v>
      </c>
      <c r="C15" s="56">
        <v>4</v>
      </c>
      <c r="D15" s="56">
        <v>9005.25</v>
      </c>
      <c r="E15" s="56">
        <v>1</v>
      </c>
      <c r="F15" s="56">
        <v>1847.48</v>
      </c>
      <c r="G15" s="56">
        <v>0</v>
      </c>
      <c r="H15" s="56">
        <v>0</v>
      </c>
      <c r="I15" s="56">
        <v>0</v>
      </c>
      <c r="J15" s="56">
        <v>0</v>
      </c>
      <c r="K15" s="56">
        <v>0</v>
      </c>
      <c r="L15" s="56">
        <v>0</v>
      </c>
      <c r="M15" s="56">
        <v>0</v>
      </c>
      <c r="N15" s="56">
        <v>0</v>
      </c>
      <c r="O15" s="56">
        <v>2</v>
      </c>
      <c r="P15" s="56">
        <v>7160.91</v>
      </c>
      <c r="Q15" s="52">
        <v>1</v>
      </c>
      <c r="R15" s="52">
        <v>9886.4599999999991</v>
      </c>
      <c r="S15" s="67"/>
      <c r="T15" s="67"/>
      <c r="U15" s="56">
        <v>0</v>
      </c>
      <c r="V15" s="56">
        <v>0</v>
      </c>
      <c r="W15" s="29">
        <f t="shared" si="0"/>
        <v>8</v>
      </c>
      <c r="X15" s="29">
        <f t="shared" si="0"/>
        <v>27900.1</v>
      </c>
      <c r="Y15" s="29">
        <f>S17-W15</f>
        <v>-3</v>
      </c>
      <c r="Z15" s="29">
        <f>T17-X15</f>
        <v>-3348.8799999999974</v>
      </c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</row>
    <row r="16" spans="1:88" s="36" customFormat="1" ht="33.75" customHeight="1" thickBot="1" x14ac:dyDescent="0.3">
      <c r="A16" s="92"/>
      <c r="B16" s="68" t="s">
        <v>21</v>
      </c>
      <c r="C16" s="57">
        <v>0</v>
      </c>
      <c r="D16" s="57">
        <v>0</v>
      </c>
      <c r="E16" s="57">
        <v>0</v>
      </c>
      <c r="F16" s="57">
        <v>0</v>
      </c>
      <c r="G16" s="57">
        <v>0</v>
      </c>
      <c r="H16" s="57">
        <v>0</v>
      </c>
      <c r="I16" s="57">
        <v>0</v>
      </c>
      <c r="J16" s="57">
        <v>0</v>
      </c>
      <c r="K16" s="57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  <c r="T16" s="57">
        <v>0</v>
      </c>
      <c r="U16" s="58"/>
      <c r="V16" s="59"/>
      <c r="W16" s="32">
        <f t="shared" si="0"/>
        <v>0</v>
      </c>
      <c r="X16" s="33">
        <f t="shared" si="0"/>
        <v>0</v>
      </c>
      <c r="Y16" s="34">
        <f>U17-W16</f>
        <v>4</v>
      </c>
      <c r="Z16" s="34">
        <f>V17-X16</f>
        <v>22927.749999999996</v>
      </c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</row>
    <row r="17" spans="1:88" s="60" customFormat="1" ht="16.5" thickTop="1" x14ac:dyDescent="0.25">
      <c r="A17" s="60" t="s">
        <v>0</v>
      </c>
      <c r="C17" s="18">
        <f>SUM(C7:C16)</f>
        <v>1355</v>
      </c>
      <c r="D17" s="18">
        <f t="shared" ref="D17:X17" si="1">SUM(D7:D16)</f>
        <v>3840310.63</v>
      </c>
      <c r="E17" s="18">
        <f t="shared" si="1"/>
        <v>174</v>
      </c>
      <c r="F17" s="18">
        <f t="shared" si="1"/>
        <v>626525.33000000007</v>
      </c>
      <c r="G17" s="18">
        <f t="shared" si="1"/>
        <v>57</v>
      </c>
      <c r="H17" s="18">
        <f t="shared" si="1"/>
        <v>277126.58000000007</v>
      </c>
      <c r="I17" s="18">
        <f t="shared" si="1"/>
        <v>298</v>
      </c>
      <c r="J17" s="18">
        <f t="shared" si="1"/>
        <v>1036142.9099999999</v>
      </c>
      <c r="K17" s="18">
        <f t="shared" si="1"/>
        <v>1298</v>
      </c>
      <c r="L17" s="18">
        <f t="shared" si="1"/>
        <v>5261430.95</v>
      </c>
      <c r="M17" s="18">
        <f t="shared" si="1"/>
        <v>54</v>
      </c>
      <c r="N17" s="18">
        <f t="shared" si="1"/>
        <v>213592.24</v>
      </c>
      <c r="O17" s="18">
        <f t="shared" si="1"/>
        <v>2048</v>
      </c>
      <c r="P17" s="18">
        <f t="shared" si="1"/>
        <v>10450931.420000002</v>
      </c>
      <c r="Q17" s="18">
        <f t="shared" si="1"/>
        <v>1</v>
      </c>
      <c r="R17" s="18">
        <f t="shared" si="1"/>
        <v>9886.4599999999991</v>
      </c>
      <c r="S17" s="18">
        <f t="shared" si="1"/>
        <v>5</v>
      </c>
      <c r="T17" s="18">
        <f t="shared" si="1"/>
        <v>24551.22</v>
      </c>
      <c r="U17" s="18">
        <f t="shared" si="1"/>
        <v>4</v>
      </c>
      <c r="V17" s="18">
        <f t="shared" si="1"/>
        <v>22927.749999999996</v>
      </c>
      <c r="W17" s="18">
        <f t="shared" si="1"/>
        <v>5294</v>
      </c>
      <c r="X17" s="18">
        <f t="shared" si="1"/>
        <v>21763425.490000002</v>
      </c>
      <c r="Y17" s="61"/>
      <c r="Z17" s="62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  <c r="BM17" s="63"/>
      <c r="BN17" s="63"/>
      <c r="BO17" s="63"/>
      <c r="BP17" s="63"/>
      <c r="BQ17" s="63"/>
      <c r="BR17" s="63"/>
      <c r="BS17" s="63"/>
      <c r="BT17" s="63"/>
      <c r="BU17" s="63"/>
      <c r="BV17" s="63"/>
      <c r="BW17" s="63"/>
      <c r="BX17" s="63"/>
      <c r="BY17" s="63"/>
      <c r="BZ17" s="63"/>
      <c r="CA17" s="63"/>
      <c r="CB17" s="63"/>
      <c r="CC17" s="63"/>
      <c r="CD17" s="63"/>
      <c r="CE17" s="63"/>
      <c r="CF17" s="63"/>
      <c r="CG17" s="63"/>
      <c r="CH17" s="63"/>
      <c r="CI17" s="63"/>
      <c r="CJ17" s="63"/>
    </row>
    <row r="18" spans="1:88" s="60" customFormat="1" x14ac:dyDescent="0.25">
      <c r="U18" s="64"/>
      <c r="V18" s="64"/>
      <c r="W18" s="65"/>
      <c r="X18" s="65"/>
      <c r="Y18" s="66"/>
      <c r="Z18" s="62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3"/>
      <c r="BM18" s="63"/>
      <c r="BN18" s="63"/>
      <c r="BO18" s="63"/>
      <c r="BP18" s="63"/>
      <c r="BQ18" s="63"/>
      <c r="BR18" s="63"/>
      <c r="BS18" s="63"/>
      <c r="BT18" s="63"/>
      <c r="BU18" s="63"/>
      <c r="BV18" s="63"/>
      <c r="BW18" s="63"/>
      <c r="BX18" s="63"/>
      <c r="BY18" s="63"/>
      <c r="BZ18" s="63"/>
      <c r="CA18" s="63"/>
      <c r="CB18" s="63"/>
      <c r="CC18" s="63"/>
      <c r="CD18" s="63"/>
      <c r="CE18" s="63"/>
      <c r="CF18" s="63"/>
      <c r="CG18" s="63"/>
      <c r="CH18" s="63"/>
      <c r="CI18" s="63"/>
      <c r="CJ18" s="63"/>
    </row>
    <row r="19" spans="1:88" ht="13.5" customHeight="1" x14ac:dyDescent="0.25">
      <c r="A19" s="85"/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88" ht="11.25" customHeight="1" x14ac:dyDescent="0.25"/>
  </sheetData>
  <mergeCells count="18">
    <mergeCell ref="A19:Z19"/>
    <mergeCell ref="S5:T5"/>
    <mergeCell ref="O5:P5"/>
    <mergeCell ref="Q5:R5"/>
    <mergeCell ref="U5:V5"/>
    <mergeCell ref="W5:X5"/>
    <mergeCell ref="Y5:Z5"/>
    <mergeCell ref="A7:A16"/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</mergeCells>
  <printOptions horizontalCentered="1" verticalCentered="1"/>
  <pageMargins left="0" right="0" top="0" bottom="0" header="0" footer="0"/>
  <pageSetup paperSize="9" scale="52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ДПФ - IV-то тримесечие 2022 г.</vt:lpstr>
      <vt:lpstr>ДПФ - 2022 г.</vt:lpstr>
      <vt:lpstr>'ДПФ - 2022 г.'!Print_Area</vt:lpstr>
      <vt:lpstr>'ДПФ - IV-то тримесечие 2022 г.'!Print_Area</vt:lpstr>
      <vt:lpstr>'ДПФ - 2022 г.'!Print_Titles</vt:lpstr>
      <vt:lpstr>'ДПФ - IV-то тримесечие 2022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Maria Hristova</cp:lastModifiedBy>
  <cp:lastPrinted>2022-12-05T15:18:33Z</cp:lastPrinted>
  <dcterms:created xsi:type="dcterms:W3CDTF">2004-05-22T18:25:26Z</dcterms:created>
  <dcterms:modified xsi:type="dcterms:W3CDTF">2023-02-21T09:17:52Z</dcterms:modified>
</cp:coreProperties>
</file>