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v.stoitsova\OneDrive - fsc.bg\Documents\Reports&amp;Data\Pension_Statsics_site\2022\Q3\"/>
    </mc:Choice>
  </mc:AlternateContent>
  <bookViews>
    <workbookView xWindow="0" yWindow="0" windowWidth="9540" windowHeight="2640"/>
  </bookViews>
  <sheets>
    <sheet name="ФИПП-пенсионери" sheetId="1" r:id="rId1"/>
    <sheet name="ФИПП- средства" sheetId="2" r:id="rId2"/>
  </sheets>
  <definedNames>
    <definedName name="naam" localSheetId="0">"a1:b10"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8" i="2" l="1"/>
  <c r="E18" i="2"/>
  <c r="L12" i="2"/>
  <c r="L18" i="2"/>
  <c r="H18" i="2"/>
  <c r="D18" i="2"/>
  <c r="J18" i="2"/>
  <c r="F18" i="2"/>
  <c r="K18" i="2"/>
  <c r="G18" i="2"/>
  <c r="C18" i="2"/>
  <c r="M19" i="2" l="1"/>
  <c r="D12" i="2"/>
  <c r="D7" i="2" s="1"/>
  <c r="D27" i="2" s="1"/>
  <c r="E12" i="2"/>
  <c r="E7" i="2" s="1"/>
  <c r="E27" i="2" s="1"/>
  <c r="F12" i="2"/>
  <c r="F7" i="2" s="1"/>
  <c r="F27" i="2" s="1"/>
  <c r="G12" i="2"/>
  <c r="H12" i="2"/>
  <c r="H7" i="2" s="1"/>
  <c r="H27" i="2" s="1"/>
  <c r="I12" i="2"/>
  <c r="I7" i="2" s="1"/>
  <c r="I27" i="2" s="1"/>
  <c r="J12" i="2"/>
  <c r="J7" i="2" s="1"/>
  <c r="J27" i="2" s="1"/>
  <c r="K12" i="2"/>
  <c r="C12" i="2"/>
  <c r="M8" i="2"/>
  <c r="M9" i="2"/>
  <c r="M10" i="2"/>
  <c r="M11" i="2"/>
  <c r="M13" i="2"/>
  <c r="M14" i="2"/>
  <c r="M15" i="2"/>
  <c r="M16" i="2"/>
  <c r="M17" i="2"/>
  <c r="M18" i="2"/>
  <c r="M20" i="2"/>
  <c r="M21" i="2"/>
  <c r="M22" i="2"/>
  <c r="M23" i="2"/>
  <c r="M24" i="2"/>
  <c r="M25" i="2"/>
  <c r="M26" i="2"/>
  <c r="G7" i="2"/>
  <c r="G27" i="2" s="1"/>
  <c r="K7" i="2"/>
  <c r="K27" i="2" s="1"/>
  <c r="L7" i="2"/>
  <c r="L27" i="2" s="1"/>
  <c r="M6" i="2"/>
  <c r="D14" i="1"/>
  <c r="E14" i="1"/>
  <c r="F14" i="1"/>
  <c r="G14" i="1"/>
  <c r="H14" i="1"/>
  <c r="I14" i="1"/>
  <c r="J14" i="1"/>
  <c r="K14" i="1"/>
  <c r="L14" i="1"/>
  <c r="C14" i="1"/>
  <c r="D10" i="1"/>
  <c r="E10" i="1"/>
  <c r="F10" i="1"/>
  <c r="G10" i="1"/>
  <c r="H10" i="1"/>
  <c r="I10" i="1"/>
  <c r="J10" i="1"/>
  <c r="K10" i="1"/>
  <c r="L10" i="1"/>
  <c r="C10" i="1"/>
  <c r="D6" i="1"/>
  <c r="E6" i="1"/>
  <c r="F6" i="1"/>
  <c r="G6" i="1"/>
  <c r="H6" i="1"/>
  <c r="I6" i="1"/>
  <c r="J6" i="1"/>
  <c r="K6" i="1"/>
  <c r="L6" i="1"/>
  <c r="C6" i="1"/>
  <c r="M7" i="1"/>
  <c r="M8" i="1"/>
  <c r="M9" i="1"/>
  <c r="M11" i="1"/>
  <c r="M12" i="1"/>
  <c r="M13" i="1"/>
  <c r="M15" i="1"/>
  <c r="M16" i="1"/>
  <c r="M17" i="1"/>
  <c r="M12" i="2" l="1"/>
  <c r="M10" i="1"/>
  <c r="M6" i="1"/>
  <c r="C7" i="2"/>
  <c r="C27" i="2" s="1"/>
  <c r="M27" i="2" s="1"/>
  <c r="M14" i="1"/>
  <c r="M7" i="2" l="1"/>
</calcChain>
</file>

<file path=xl/sharedStrings.xml><?xml version="1.0" encoding="utf-8"?>
<sst xmlns="http://schemas.openxmlformats.org/spreadsheetml/2006/main" count="81" uniqueCount="62">
  <si>
    <t>1.1.</t>
  </si>
  <si>
    <t>в т.ч. с пожизнена пенсия без допълнителни условия</t>
  </si>
  <si>
    <t>1.2.</t>
  </si>
  <si>
    <t>в т.ч. с пожизнена пенсия с период на гарантирано плащане</t>
  </si>
  <si>
    <t>1.3.</t>
  </si>
  <si>
    <t>в т.ч. с пожизнена пенсия, включваща разсрочено изплащане</t>
  </si>
  <si>
    <t>Лица с новоотпуснати пенсии</t>
  </si>
  <si>
    <t>2.1.</t>
  </si>
  <si>
    <t>2.2.</t>
  </si>
  <si>
    <t>2.3.</t>
  </si>
  <si>
    <t>3.1.</t>
  </si>
  <si>
    <t>3.2.</t>
  </si>
  <si>
    <t>5.1.</t>
  </si>
  <si>
    <t>5.2.</t>
  </si>
  <si>
    <t>Среден размер на месечната пенсия</t>
  </si>
  <si>
    <t>в т.ч. пожизнена пенсия без допълнителни условия</t>
  </si>
  <si>
    <t>в т.ч. пожизнена пенсия с период на гарантирано плащане</t>
  </si>
  <si>
    <t>в т.ч. пожизнена пенсия, включваща разсрочено изплащане</t>
  </si>
  <si>
    <t>Фонд за изплащане на пожизнени пенсии (ФИПП)</t>
  </si>
  <si>
    <t>ФИПП "Доверие"</t>
  </si>
  <si>
    <t>ФИПП "Съгласие"</t>
  </si>
  <si>
    <t>ФИПП "ДСК-Родина"</t>
  </si>
  <si>
    <t>ФИПП Алианц България</t>
  </si>
  <si>
    <t>ФИПП     ОББ</t>
  </si>
  <si>
    <t>ФИПП   "ЦКБ-Сила"</t>
  </si>
  <si>
    <t>ФИПП-Бъдеще</t>
  </si>
  <si>
    <t>ОБЩО</t>
  </si>
  <si>
    <t>3.3.</t>
  </si>
  <si>
    <t>Отпуснати и изплатени пенсии от фондовете за изплащане на пожизнени пенсии</t>
  </si>
  <si>
    <t>Прехвърлени средства от УПФ на починали осигурени лица без наследници</t>
  </si>
  <si>
    <t>Прехвърлени средства от ФРП на починали лица без наследници</t>
  </si>
  <si>
    <t>Прехвърлени средства от ПОД за допълване на недостиг</t>
  </si>
  <si>
    <t>Положителен доход от инвестиране на средствата на  фонда</t>
  </si>
  <si>
    <t>Прехвърлени средства от УПФ за изплащане на лица с новоотпуснати пенсии</t>
  </si>
  <si>
    <t>Прехвърлени средства от УПФ за преизчисляване на пенсиите</t>
  </si>
  <si>
    <t xml:space="preserve">       - от резерва за гарантиране изплащането на пожизнени пенсии</t>
  </si>
  <si>
    <t xml:space="preserve">       - от собствени средства</t>
  </si>
  <si>
    <t>Други</t>
  </si>
  <si>
    <t>(хил. лв.)</t>
  </si>
  <si>
    <t>Средства за изплащане на наследници на починали пенсионери</t>
  </si>
  <si>
    <t>Прехвърлени средства към резерва за гарантиране изплащането на пожизнени пенсии по реда на чл. 192а, ал. 15, т. 1 от КСО</t>
  </si>
  <si>
    <t>Прехвърлени средства към резерва за гарантиране изплащането на пожизнени пенсии по реда на чл. 192а, ал. 17 от КСО</t>
  </si>
  <si>
    <t>Отрицателен доход от инвестиране на средствата на фондa</t>
  </si>
  <si>
    <t>Разходи за изплащане на пожизнени пенсии и суми на наследници</t>
  </si>
  <si>
    <t>Възстановени средства от ПОД за надплатени разходи за изплащане на пенсии и суми на наследници</t>
  </si>
  <si>
    <t>Начислена такса за пенсионноосигурителното дружество</t>
  </si>
  <si>
    <t>Намаление на средствата (общо):</t>
  </si>
  <si>
    <t>Изплащане на пенсии</t>
  </si>
  <si>
    <t>Общо прехвърлени средства във ФИПП:</t>
  </si>
  <si>
    <t>4.1.</t>
  </si>
  <si>
    <t>4.2.</t>
  </si>
  <si>
    <t>4.3.</t>
  </si>
  <si>
    <t>Пенсионери в края на периода</t>
  </si>
  <si>
    <t>Брой изплатени пенсии през периода</t>
  </si>
  <si>
    <t>Средства във фондовете за изплащане на пожизнени пенсии</t>
  </si>
  <si>
    <t>ФИПП "Топлина"</t>
  </si>
  <si>
    <t>ФИПП "Пенсионноосигурителен институт"</t>
  </si>
  <si>
    <t>в периода 01.01.2022 г. - 30.09.2022 г.</t>
  </si>
  <si>
    <t xml:space="preserve">в периода 01.01.2022 г. - 30.09.2022 г. </t>
  </si>
  <si>
    <t>ФИПП  "ДаллБогг: Живот и Здраве"</t>
  </si>
  <si>
    <t>Средства (стойност на нетните активи в началото на годината</t>
  </si>
  <si>
    <t>Средства (стойност на нетните активи) в края на периода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</si>
</sst>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3" fontId="5" fillId="0" borderId="1" xfId="0" applyNumberFormat="1" applyFont="1" applyFill="1" applyBorder="1"/>
    <xf numFmtId="3" fontId="4" fillId="0" borderId="1" xfId="0" applyNumberFormat="1" applyFont="1" applyFill="1" applyBorder="1"/>
    <xf numFmtId="3" fontId="4" fillId="0" borderId="1" xfId="0" applyNumberFormat="1" applyFont="1" applyFill="1" applyBorder="1" applyAlignment="1">
      <alignment vertical="center"/>
    </xf>
    <xf numFmtId="0" fontId="0" fillId="0" borderId="0" xfId="0" applyFill="1"/>
    <xf numFmtId="0" fontId="1" fillId="0" borderId="0" xfId="0" applyFont="1" applyFill="1"/>
    <xf numFmtId="0" fontId="3" fillId="0" borderId="0" xfId="0" applyFont="1" applyFill="1" applyAlignment="1">
      <alignment horizontal="right"/>
    </xf>
    <xf numFmtId="0" fontId="5" fillId="0" borderId="1" xfId="0" applyNumberFormat="1" applyFont="1" applyFill="1" applyBorder="1" applyAlignment="1">
      <alignment horizontal="center" vertical="center" wrapText="1"/>
    </xf>
    <xf numFmtId="3" fontId="5" fillId="0" borderId="3" xfId="0" applyNumberFormat="1" applyFont="1" applyFill="1" applyBorder="1" applyAlignment="1">
      <alignment horizontal="center" vertical="center"/>
    </xf>
    <xf numFmtId="3" fontId="0" fillId="0" borderId="0" xfId="0" applyNumberFormat="1" applyFill="1"/>
    <xf numFmtId="0" fontId="4" fillId="0" borderId="1" xfId="0" applyNumberFormat="1" applyFont="1" applyFill="1" applyBorder="1" applyAlignment="1">
      <alignment horizontal="center"/>
    </xf>
    <xf numFmtId="3" fontId="4" fillId="0" borderId="1" xfId="0" applyNumberFormat="1" applyFont="1" applyFill="1" applyBorder="1" applyAlignment="1">
      <alignment horizontal="center"/>
    </xf>
    <xf numFmtId="0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3" fontId="4" fillId="0" borderId="1" xfId="0" applyNumberFormat="1" applyFont="1" applyFill="1" applyBorder="1" applyAlignment="1">
      <alignment wrapText="1"/>
    </xf>
    <xf numFmtId="3" fontId="4" fillId="0" borderId="1" xfId="0" applyNumberFormat="1" applyFont="1" applyFill="1" applyBorder="1" applyAlignment="1">
      <alignment horizontal="right"/>
    </xf>
    <xf numFmtId="4" fontId="5" fillId="0" borderId="1" xfId="0" applyNumberFormat="1" applyFont="1" applyFill="1" applyBorder="1" applyAlignment="1">
      <alignment horizontal="right"/>
    </xf>
    <xf numFmtId="4" fontId="4" fillId="0" borderId="1" xfId="0" applyNumberFormat="1" applyFont="1" applyFill="1" applyBorder="1" applyAlignment="1">
      <alignment horizontal="right"/>
    </xf>
    <xf numFmtId="3" fontId="5" fillId="0" borderId="2" xfId="0" applyNumberFormat="1" applyFont="1" applyFill="1" applyBorder="1" applyAlignment="1">
      <alignment horizontal="center" vertical="center"/>
    </xf>
    <xf numFmtId="3" fontId="5" fillId="0" borderId="3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N24"/>
  <sheetViews>
    <sheetView tabSelected="1" zoomScaleNormal="100" workbookViewId="0">
      <selection activeCell="L29" sqref="L29"/>
    </sheetView>
  </sheetViews>
  <sheetFormatPr defaultRowHeight="15" x14ac:dyDescent="0.25"/>
  <cols>
    <col min="1" max="1" width="6.28515625" style="4" customWidth="1"/>
    <col min="2" max="2" width="61.140625" style="4" customWidth="1"/>
    <col min="3" max="3" width="15" style="4" customWidth="1"/>
    <col min="4" max="4" width="14" style="4" customWidth="1"/>
    <col min="5" max="5" width="12" style="4" customWidth="1"/>
    <col min="6" max="6" width="12.42578125" style="4" customWidth="1"/>
    <col min="7" max="7" width="11.7109375" style="4" customWidth="1"/>
    <col min="8" max="8" width="12" style="4" customWidth="1"/>
    <col min="9" max="9" width="12.42578125" style="4" customWidth="1"/>
    <col min="10" max="10" width="13" style="4" customWidth="1"/>
    <col min="11" max="11" width="21.7109375" style="4" customWidth="1"/>
    <col min="12" max="12" width="12.42578125" style="4" customWidth="1"/>
    <col min="13" max="13" width="13.28515625" style="4" customWidth="1"/>
    <col min="14" max="16384" width="9.140625" style="4"/>
  </cols>
  <sheetData>
    <row r="2" spans="1:14" ht="18.75" x14ac:dyDescent="0.3">
      <c r="A2" s="20" t="s">
        <v>28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</row>
    <row r="3" spans="1:14" ht="18.75" x14ac:dyDescent="0.3">
      <c r="A3" s="20" t="s">
        <v>57</v>
      </c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</row>
    <row r="4" spans="1:14" ht="15.75" x14ac:dyDescent="0.25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</row>
    <row r="5" spans="1:14" ht="64.5" customHeight="1" x14ac:dyDescent="0.25">
      <c r="A5" s="18" t="s">
        <v>18</v>
      </c>
      <c r="B5" s="19"/>
      <c r="C5" s="7" t="s">
        <v>19</v>
      </c>
      <c r="D5" s="7" t="s">
        <v>20</v>
      </c>
      <c r="E5" s="7" t="s">
        <v>21</v>
      </c>
      <c r="F5" s="7" t="s">
        <v>22</v>
      </c>
      <c r="G5" s="7" t="s">
        <v>23</v>
      </c>
      <c r="H5" s="7" t="s">
        <v>24</v>
      </c>
      <c r="I5" s="7" t="s">
        <v>25</v>
      </c>
      <c r="J5" s="7" t="s">
        <v>55</v>
      </c>
      <c r="K5" s="7" t="s">
        <v>56</v>
      </c>
      <c r="L5" s="7" t="s">
        <v>59</v>
      </c>
      <c r="M5" s="7" t="s">
        <v>26</v>
      </c>
    </row>
    <row r="6" spans="1:14" ht="13.5" customHeight="1" x14ac:dyDescent="0.25">
      <c r="A6" s="11">
        <v>1</v>
      </c>
      <c r="B6" s="1" t="s">
        <v>6</v>
      </c>
      <c r="C6" s="1">
        <f>C7+C8+C9</f>
        <v>163</v>
      </c>
      <c r="D6" s="1">
        <f t="shared" ref="D6:L6" si="0">D7+D8+D9</f>
        <v>81</v>
      </c>
      <c r="E6" s="1">
        <f t="shared" si="0"/>
        <v>164</v>
      </c>
      <c r="F6" s="1">
        <f t="shared" si="0"/>
        <v>142</v>
      </c>
      <c r="G6" s="1">
        <f t="shared" si="0"/>
        <v>67</v>
      </c>
      <c r="H6" s="1">
        <f t="shared" si="0"/>
        <v>73</v>
      </c>
      <c r="I6" s="1">
        <f t="shared" si="0"/>
        <v>1</v>
      </c>
      <c r="J6" s="1">
        <f t="shared" si="0"/>
        <v>4</v>
      </c>
      <c r="K6" s="1">
        <f t="shared" si="0"/>
        <v>1</v>
      </c>
      <c r="L6" s="1">
        <f t="shared" si="0"/>
        <v>1</v>
      </c>
      <c r="M6" s="1">
        <f>SUM(C6:L6)</f>
        <v>697</v>
      </c>
      <c r="N6" s="9"/>
    </row>
    <row r="7" spans="1:14" ht="13.5" customHeight="1" x14ac:dyDescent="0.25">
      <c r="A7" s="11" t="s">
        <v>0</v>
      </c>
      <c r="B7" s="2" t="s">
        <v>1</v>
      </c>
      <c r="C7" s="2">
        <v>6</v>
      </c>
      <c r="D7" s="2">
        <v>2</v>
      </c>
      <c r="E7" s="2">
        <v>3</v>
      </c>
      <c r="F7" s="2">
        <v>0</v>
      </c>
      <c r="G7" s="2">
        <v>1</v>
      </c>
      <c r="H7" s="2">
        <v>0</v>
      </c>
      <c r="I7" s="2">
        <v>0</v>
      </c>
      <c r="J7" s="2">
        <v>0</v>
      </c>
      <c r="K7" s="2">
        <v>0</v>
      </c>
      <c r="L7" s="2">
        <v>0</v>
      </c>
      <c r="M7" s="2">
        <f t="shared" ref="M7:M17" si="1">SUM(C7:L7)</f>
        <v>12</v>
      </c>
      <c r="N7" s="9"/>
    </row>
    <row r="8" spans="1:14" ht="13.5" customHeight="1" x14ac:dyDescent="0.25">
      <c r="A8" s="11" t="s">
        <v>2</v>
      </c>
      <c r="B8" s="2" t="s">
        <v>3</v>
      </c>
      <c r="C8" s="2">
        <v>28</v>
      </c>
      <c r="D8" s="2">
        <v>10</v>
      </c>
      <c r="E8" s="2">
        <v>30</v>
      </c>
      <c r="F8" s="2">
        <v>13</v>
      </c>
      <c r="G8" s="2">
        <v>2</v>
      </c>
      <c r="H8" s="2">
        <v>4</v>
      </c>
      <c r="I8" s="2">
        <v>0</v>
      </c>
      <c r="J8" s="2">
        <v>0</v>
      </c>
      <c r="K8" s="2">
        <v>0</v>
      </c>
      <c r="L8" s="2">
        <v>0</v>
      </c>
      <c r="M8" s="2">
        <f t="shared" si="1"/>
        <v>87</v>
      </c>
      <c r="N8" s="9"/>
    </row>
    <row r="9" spans="1:14" ht="13.5" customHeight="1" x14ac:dyDescent="0.25">
      <c r="A9" s="11" t="s">
        <v>4</v>
      </c>
      <c r="B9" s="2" t="s">
        <v>5</v>
      </c>
      <c r="C9" s="2">
        <v>129</v>
      </c>
      <c r="D9" s="2">
        <v>69</v>
      </c>
      <c r="E9" s="2">
        <v>131</v>
      </c>
      <c r="F9" s="2">
        <v>129</v>
      </c>
      <c r="G9" s="2">
        <v>64</v>
      </c>
      <c r="H9" s="2">
        <v>69</v>
      </c>
      <c r="I9" s="2">
        <v>1</v>
      </c>
      <c r="J9" s="2">
        <v>4</v>
      </c>
      <c r="K9" s="2">
        <v>1</v>
      </c>
      <c r="L9" s="2">
        <v>1</v>
      </c>
      <c r="M9" s="2">
        <f t="shared" si="1"/>
        <v>598</v>
      </c>
      <c r="N9" s="9"/>
    </row>
    <row r="10" spans="1:14" ht="13.5" customHeight="1" x14ac:dyDescent="0.25">
      <c r="A10" s="11">
        <v>2</v>
      </c>
      <c r="B10" s="1" t="s">
        <v>52</v>
      </c>
      <c r="C10" s="1">
        <f>C11+C12+C13</f>
        <v>247</v>
      </c>
      <c r="D10" s="1">
        <f t="shared" ref="D10:L10" si="2">D11+D12+D13</f>
        <v>106</v>
      </c>
      <c r="E10" s="1">
        <f t="shared" si="2"/>
        <v>212</v>
      </c>
      <c r="F10" s="1">
        <f t="shared" si="2"/>
        <v>211</v>
      </c>
      <c r="G10" s="1">
        <f t="shared" si="2"/>
        <v>83</v>
      </c>
      <c r="H10" s="1">
        <f t="shared" si="2"/>
        <v>98</v>
      </c>
      <c r="I10" s="1">
        <f t="shared" si="2"/>
        <v>3</v>
      </c>
      <c r="J10" s="1">
        <f t="shared" si="2"/>
        <v>4</v>
      </c>
      <c r="K10" s="1">
        <f t="shared" si="2"/>
        <v>1</v>
      </c>
      <c r="L10" s="1">
        <f t="shared" si="2"/>
        <v>1</v>
      </c>
      <c r="M10" s="1">
        <f t="shared" si="1"/>
        <v>966</v>
      </c>
      <c r="N10" s="9"/>
    </row>
    <row r="11" spans="1:14" ht="13.5" customHeight="1" x14ac:dyDescent="0.25">
      <c r="A11" s="11" t="s">
        <v>7</v>
      </c>
      <c r="B11" s="2" t="s">
        <v>1</v>
      </c>
      <c r="C11" s="2">
        <v>12</v>
      </c>
      <c r="D11" s="2">
        <v>2</v>
      </c>
      <c r="E11" s="2">
        <v>3</v>
      </c>
      <c r="F11" s="2">
        <v>2</v>
      </c>
      <c r="G11" s="2">
        <v>1</v>
      </c>
      <c r="H11" s="2">
        <v>0</v>
      </c>
      <c r="I11" s="2">
        <v>0</v>
      </c>
      <c r="J11" s="2">
        <v>0</v>
      </c>
      <c r="K11" s="2">
        <v>0</v>
      </c>
      <c r="L11" s="2">
        <v>0</v>
      </c>
      <c r="M11" s="2">
        <f t="shared" si="1"/>
        <v>20</v>
      </c>
      <c r="N11" s="9"/>
    </row>
    <row r="12" spans="1:14" ht="13.5" customHeight="1" x14ac:dyDescent="0.25">
      <c r="A12" s="11" t="s">
        <v>8</v>
      </c>
      <c r="B12" s="2" t="s">
        <v>3</v>
      </c>
      <c r="C12" s="2">
        <v>51</v>
      </c>
      <c r="D12" s="2">
        <v>17</v>
      </c>
      <c r="E12" s="2">
        <v>42</v>
      </c>
      <c r="F12" s="2">
        <v>24</v>
      </c>
      <c r="G12" s="2">
        <v>4</v>
      </c>
      <c r="H12" s="2">
        <v>7</v>
      </c>
      <c r="I12" s="2">
        <v>1</v>
      </c>
      <c r="J12" s="2">
        <v>0</v>
      </c>
      <c r="K12" s="2">
        <v>0</v>
      </c>
      <c r="L12" s="2">
        <v>0</v>
      </c>
      <c r="M12" s="2">
        <f t="shared" si="1"/>
        <v>146</v>
      </c>
      <c r="N12" s="9"/>
    </row>
    <row r="13" spans="1:14" ht="13.5" customHeight="1" x14ac:dyDescent="0.25">
      <c r="A13" s="11" t="s">
        <v>9</v>
      </c>
      <c r="B13" s="2" t="s">
        <v>5</v>
      </c>
      <c r="C13" s="2">
        <v>184</v>
      </c>
      <c r="D13" s="2">
        <v>87</v>
      </c>
      <c r="E13" s="2">
        <v>167</v>
      </c>
      <c r="F13" s="2">
        <v>185</v>
      </c>
      <c r="G13" s="2">
        <v>78</v>
      </c>
      <c r="H13" s="2">
        <v>91</v>
      </c>
      <c r="I13" s="2">
        <v>2</v>
      </c>
      <c r="J13" s="2">
        <v>4</v>
      </c>
      <c r="K13" s="2">
        <v>1</v>
      </c>
      <c r="L13" s="2">
        <v>1</v>
      </c>
      <c r="M13" s="2">
        <f t="shared" si="1"/>
        <v>800</v>
      </c>
      <c r="N13" s="9"/>
    </row>
    <row r="14" spans="1:14" ht="13.5" customHeight="1" x14ac:dyDescent="0.25">
      <c r="A14" s="11">
        <v>3</v>
      </c>
      <c r="B14" s="1" t="s">
        <v>53</v>
      </c>
      <c r="C14" s="1">
        <f>C15+C16+C17</f>
        <v>224</v>
      </c>
      <c r="D14" s="1">
        <f t="shared" ref="D14:L14" si="3">D15+D16+D17</f>
        <v>530</v>
      </c>
      <c r="E14" s="1">
        <f t="shared" si="3"/>
        <v>1021</v>
      </c>
      <c r="F14" s="1">
        <f t="shared" si="3"/>
        <v>1170</v>
      </c>
      <c r="G14" s="1">
        <f t="shared" si="3"/>
        <v>353</v>
      </c>
      <c r="H14" s="1">
        <f t="shared" si="3"/>
        <v>523</v>
      </c>
      <c r="I14" s="1">
        <f t="shared" si="3"/>
        <v>21</v>
      </c>
      <c r="J14" s="1">
        <f t="shared" si="3"/>
        <v>23</v>
      </c>
      <c r="K14" s="1">
        <f t="shared" si="3"/>
        <v>4</v>
      </c>
      <c r="L14" s="1">
        <f t="shared" si="3"/>
        <v>3</v>
      </c>
      <c r="M14" s="1">
        <f t="shared" si="1"/>
        <v>3872</v>
      </c>
      <c r="N14" s="9"/>
    </row>
    <row r="15" spans="1:14" ht="13.5" customHeight="1" x14ac:dyDescent="0.25">
      <c r="A15" s="11" t="s">
        <v>10</v>
      </c>
      <c r="B15" s="2" t="s">
        <v>15</v>
      </c>
      <c r="C15" s="15">
        <v>11</v>
      </c>
      <c r="D15" s="15">
        <v>3</v>
      </c>
      <c r="E15" s="15">
        <v>16</v>
      </c>
      <c r="F15" s="15">
        <v>18</v>
      </c>
      <c r="G15" s="15">
        <v>3</v>
      </c>
      <c r="H15" s="15">
        <v>0</v>
      </c>
      <c r="I15" s="15">
        <v>0</v>
      </c>
      <c r="J15" s="15">
        <v>0</v>
      </c>
      <c r="K15" s="15">
        <v>0</v>
      </c>
      <c r="L15" s="15">
        <v>0</v>
      </c>
      <c r="M15" s="15">
        <f t="shared" si="1"/>
        <v>51</v>
      </c>
      <c r="N15" s="9"/>
    </row>
    <row r="16" spans="1:14" ht="13.5" customHeight="1" x14ac:dyDescent="0.25">
      <c r="A16" s="11" t="s">
        <v>11</v>
      </c>
      <c r="B16" s="2" t="s">
        <v>16</v>
      </c>
      <c r="C16" s="15">
        <v>50</v>
      </c>
      <c r="D16" s="15">
        <v>107</v>
      </c>
      <c r="E16" s="15">
        <v>216</v>
      </c>
      <c r="F16" s="15">
        <v>155</v>
      </c>
      <c r="G16" s="15">
        <v>25</v>
      </c>
      <c r="H16" s="15">
        <v>42</v>
      </c>
      <c r="I16" s="15">
        <v>9</v>
      </c>
      <c r="J16" s="15">
        <v>0</v>
      </c>
      <c r="K16" s="15">
        <v>0</v>
      </c>
      <c r="L16" s="15">
        <v>0</v>
      </c>
      <c r="M16" s="15">
        <f t="shared" si="1"/>
        <v>604</v>
      </c>
      <c r="N16" s="9"/>
    </row>
    <row r="17" spans="1:14" ht="13.5" customHeight="1" x14ac:dyDescent="0.25">
      <c r="A17" s="11" t="s">
        <v>27</v>
      </c>
      <c r="B17" s="2" t="s">
        <v>17</v>
      </c>
      <c r="C17" s="15">
        <v>163</v>
      </c>
      <c r="D17" s="15">
        <v>420</v>
      </c>
      <c r="E17" s="15">
        <v>789</v>
      </c>
      <c r="F17" s="15">
        <v>997</v>
      </c>
      <c r="G17" s="15">
        <v>325</v>
      </c>
      <c r="H17" s="15">
        <v>481</v>
      </c>
      <c r="I17" s="15">
        <v>12</v>
      </c>
      <c r="J17" s="15">
        <v>23</v>
      </c>
      <c r="K17" s="15">
        <v>4</v>
      </c>
      <c r="L17" s="15">
        <v>3</v>
      </c>
      <c r="M17" s="2">
        <f t="shared" si="1"/>
        <v>3217</v>
      </c>
      <c r="N17" s="9"/>
    </row>
    <row r="18" spans="1:14" ht="13.5" customHeight="1" x14ac:dyDescent="0.25">
      <c r="A18" s="11">
        <v>4</v>
      </c>
      <c r="B18" s="1" t="s">
        <v>14</v>
      </c>
      <c r="C18" s="16">
        <v>195.06446428571431</v>
      </c>
      <c r="D18" s="16">
        <v>172.92705660377359</v>
      </c>
      <c r="E18" s="16">
        <v>191.34041136141039</v>
      </c>
      <c r="F18" s="16">
        <v>249.74743589743591</v>
      </c>
      <c r="G18" s="16">
        <v>258.31997167138809</v>
      </c>
      <c r="H18" s="16">
        <v>161.90434034416828</v>
      </c>
      <c r="I18" s="16">
        <v>218.17857142857142</v>
      </c>
      <c r="J18" s="16">
        <v>420.49</v>
      </c>
      <c r="K18" s="16">
        <v>370</v>
      </c>
      <c r="L18" s="16">
        <v>200</v>
      </c>
      <c r="M18" s="16">
        <v>210.51259814049587</v>
      </c>
    </row>
    <row r="19" spans="1:14" ht="13.5" customHeight="1" x14ac:dyDescent="0.25">
      <c r="A19" s="11" t="s">
        <v>49</v>
      </c>
      <c r="B19" s="2" t="s">
        <v>15</v>
      </c>
      <c r="C19" s="17">
        <v>66.61</v>
      </c>
      <c r="D19" s="17">
        <v>62.71</v>
      </c>
      <c r="E19" s="17">
        <v>82.11</v>
      </c>
      <c r="F19" s="17">
        <v>71.02</v>
      </c>
      <c r="G19" s="17">
        <v>124.65</v>
      </c>
      <c r="H19" s="17">
        <v>0</v>
      </c>
      <c r="I19" s="17">
        <v>0</v>
      </c>
      <c r="J19" s="17">
        <v>0</v>
      </c>
      <c r="K19" s="17">
        <v>0</v>
      </c>
      <c r="L19" s="17">
        <v>0</v>
      </c>
      <c r="M19" s="17">
        <v>76.213921568627441</v>
      </c>
    </row>
    <row r="20" spans="1:14" ht="13.5" customHeight="1" x14ac:dyDescent="0.25">
      <c r="A20" s="11" t="s">
        <v>50</v>
      </c>
      <c r="B20" s="2" t="s">
        <v>16</v>
      </c>
      <c r="C20" s="17">
        <v>63.11</v>
      </c>
      <c r="D20" s="17">
        <v>59.23</v>
      </c>
      <c r="E20" s="17">
        <v>62.6</v>
      </c>
      <c r="F20" s="17">
        <v>67.42</v>
      </c>
      <c r="G20" s="17">
        <v>85.21</v>
      </c>
      <c r="H20" s="17">
        <v>58.31</v>
      </c>
      <c r="I20" s="17">
        <v>85.75</v>
      </c>
      <c r="J20" s="17">
        <v>0</v>
      </c>
      <c r="K20" s="17">
        <v>0</v>
      </c>
      <c r="L20" s="17">
        <v>0</v>
      </c>
      <c r="M20" s="17">
        <v>64.264619205298004</v>
      </c>
    </row>
    <row r="21" spans="1:14" ht="13.5" customHeight="1" x14ac:dyDescent="0.25">
      <c r="A21" s="11" t="s">
        <v>51</v>
      </c>
      <c r="B21" s="2" t="s">
        <v>17</v>
      </c>
      <c r="C21" s="17">
        <v>244.21</v>
      </c>
      <c r="D21" s="17">
        <v>202.68</v>
      </c>
      <c r="E21" s="17">
        <v>228.8</v>
      </c>
      <c r="F21" s="17">
        <v>281.32</v>
      </c>
      <c r="G21" s="17">
        <v>272.87</v>
      </c>
      <c r="H21" s="17">
        <v>170.95</v>
      </c>
      <c r="I21" s="17">
        <v>317.5</v>
      </c>
      <c r="J21" s="17">
        <v>420.49</v>
      </c>
      <c r="K21" s="17">
        <v>370</v>
      </c>
      <c r="L21" s="17">
        <v>200</v>
      </c>
      <c r="M21" s="17">
        <v>240.10010568852971</v>
      </c>
    </row>
    <row r="24" spans="1:14" x14ac:dyDescent="0.25">
      <c r="M24" s="9"/>
    </row>
  </sheetData>
  <mergeCells count="3">
    <mergeCell ref="A5:B5"/>
    <mergeCell ref="A2:M2"/>
    <mergeCell ref="A3:M3"/>
  </mergeCells>
  <pageMargins left="0.70866141732283472" right="0.70866141732283472" top="1.5354330708661419" bottom="0.74803149606299213" header="0.31496062992125984" footer="0.31496062992125984"/>
  <pageSetup paperSize="9" scale="7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1"/>
  <sheetViews>
    <sheetView zoomScaleNormal="100" workbookViewId="0">
      <selection activeCell="B30" sqref="B30"/>
    </sheetView>
  </sheetViews>
  <sheetFormatPr defaultRowHeight="15" x14ac:dyDescent="0.25"/>
  <cols>
    <col min="1" max="1" width="6.28515625" style="4" customWidth="1"/>
    <col min="2" max="2" width="85.7109375" style="4" customWidth="1"/>
    <col min="3" max="3" width="15" style="4" customWidth="1"/>
    <col min="4" max="4" width="14" style="4" customWidth="1"/>
    <col min="5" max="5" width="12" style="4" customWidth="1"/>
    <col min="6" max="6" width="12.42578125" style="4" customWidth="1"/>
    <col min="7" max="7" width="11.7109375" style="4" customWidth="1"/>
    <col min="8" max="8" width="12" style="4" customWidth="1"/>
    <col min="9" max="10" width="12.42578125" style="4" customWidth="1"/>
    <col min="11" max="11" width="17" style="4" customWidth="1"/>
    <col min="12" max="13" width="13.28515625" style="4" customWidth="1"/>
    <col min="14" max="14" width="9.140625" style="4"/>
    <col min="15" max="15" width="19.42578125" style="4" customWidth="1"/>
    <col min="16" max="16384" width="9.140625" style="4"/>
  </cols>
  <sheetData>
    <row r="1" spans="1:16" ht="23.25" customHeight="1" x14ac:dyDescent="0.25"/>
    <row r="2" spans="1:16" ht="18.75" x14ac:dyDescent="0.3">
      <c r="A2" s="20" t="s">
        <v>54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</row>
    <row r="3" spans="1:16" ht="18.75" x14ac:dyDescent="0.3">
      <c r="A3" s="20" t="s">
        <v>58</v>
      </c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</row>
    <row r="4" spans="1:16" ht="15.75" x14ac:dyDescent="0.25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6" t="s">
        <v>38</v>
      </c>
    </row>
    <row r="5" spans="1:16" ht="65.25" customHeight="1" x14ac:dyDescent="0.25">
      <c r="A5" s="18" t="s">
        <v>18</v>
      </c>
      <c r="B5" s="19"/>
      <c r="C5" s="7" t="s">
        <v>19</v>
      </c>
      <c r="D5" s="7" t="s">
        <v>20</v>
      </c>
      <c r="E5" s="7" t="s">
        <v>21</v>
      </c>
      <c r="F5" s="7" t="s">
        <v>22</v>
      </c>
      <c r="G5" s="7" t="s">
        <v>23</v>
      </c>
      <c r="H5" s="7" t="s">
        <v>24</v>
      </c>
      <c r="I5" s="7" t="s">
        <v>25</v>
      </c>
      <c r="J5" s="7" t="s">
        <v>55</v>
      </c>
      <c r="K5" s="7" t="s">
        <v>56</v>
      </c>
      <c r="L5" s="7" t="s">
        <v>59</v>
      </c>
      <c r="M5" s="7" t="s">
        <v>26</v>
      </c>
    </row>
    <row r="6" spans="1:16" ht="15.75" customHeight="1" x14ac:dyDescent="0.25">
      <c r="A6" s="1" t="s">
        <v>60</v>
      </c>
      <c r="B6" s="8"/>
      <c r="C6" s="1">
        <v>1291</v>
      </c>
      <c r="D6" s="1">
        <v>398</v>
      </c>
      <c r="E6" s="1">
        <v>757</v>
      </c>
      <c r="F6" s="1">
        <v>1231</v>
      </c>
      <c r="G6" s="1">
        <v>306</v>
      </c>
      <c r="H6" s="1">
        <v>462</v>
      </c>
      <c r="I6" s="1">
        <v>35</v>
      </c>
      <c r="J6" s="1">
        <v>0</v>
      </c>
      <c r="K6" s="1">
        <v>0</v>
      </c>
      <c r="L6" s="1">
        <v>0</v>
      </c>
      <c r="M6" s="1">
        <f>SUM(C6:L6)</f>
        <v>4480</v>
      </c>
      <c r="O6" s="9"/>
      <c r="P6" s="9"/>
    </row>
    <row r="7" spans="1:16" ht="18.75" customHeight="1" x14ac:dyDescent="0.25">
      <c r="A7" s="1" t="s">
        <v>48</v>
      </c>
      <c r="B7" s="1"/>
      <c r="C7" s="1">
        <f>C8+C9+C10+C11+C12+C15+C16+C17</f>
        <v>3673</v>
      </c>
      <c r="D7" s="1">
        <f t="shared" ref="D7:L7" si="0">D8+D9+D10+D11+D12+D15+D16+D17</f>
        <v>1458</v>
      </c>
      <c r="E7" s="1">
        <f t="shared" si="0"/>
        <v>3085</v>
      </c>
      <c r="F7" s="1">
        <f t="shared" si="0"/>
        <v>2801</v>
      </c>
      <c r="G7" s="1">
        <f t="shared" si="0"/>
        <v>1331</v>
      </c>
      <c r="H7" s="1">
        <f t="shared" si="0"/>
        <v>1274</v>
      </c>
      <c r="I7" s="1">
        <f t="shared" si="0"/>
        <v>23</v>
      </c>
      <c r="J7" s="1">
        <f t="shared" si="0"/>
        <v>90</v>
      </c>
      <c r="K7" s="1">
        <f t="shared" si="0"/>
        <v>22</v>
      </c>
      <c r="L7" s="1">
        <f t="shared" si="0"/>
        <v>23</v>
      </c>
      <c r="M7" s="1">
        <f t="shared" ref="M7:M26" si="1">SUM(C7:L7)</f>
        <v>13780</v>
      </c>
      <c r="O7" s="9"/>
      <c r="P7" s="9"/>
    </row>
    <row r="8" spans="1:16" ht="13.5" customHeight="1" x14ac:dyDescent="0.25">
      <c r="A8" s="10">
        <v>1</v>
      </c>
      <c r="B8" s="2" t="s">
        <v>33</v>
      </c>
      <c r="C8" s="2">
        <v>2825</v>
      </c>
      <c r="D8" s="2">
        <v>1442</v>
      </c>
      <c r="E8" s="2">
        <v>3013</v>
      </c>
      <c r="F8" s="2">
        <v>2746</v>
      </c>
      <c r="G8" s="2">
        <v>1307</v>
      </c>
      <c r="H8" s="2">
        <v>1253</v>
      </c>
      <c r="I8" s="2">
        <v>20</v>
      </c>
      <c r="J8" s="2">
        <v>82</v>
      </c>
      <c r="K8" s="2">
        <v>22</v>
      </c>
      <c r="L8" s="2">
        <v>23</v>
      </c>
      <c r="M8" s="1">
        <f t="shared" si="1"/>
        <v>12733</v>
      </c>
      <c r="N8" s="9"/>
      <c r="O8" s="9"/>
      <c r="P8" s="9"/>
    </row>
    <row r="9" spans="1:16" ht="13.5" customHeight="1" x14ac:dyDescent="0.25">
      <c r="A9" s="10">
        <v>2</v>
      </c>
      <c r="B9" s="2" t="s">
        <v>29</v>
      </c>
      <c r="C9" s="2">
        <v>16</v>
      </c>
      <c r="D9" s="2">
        <v>16</v>
      </c>
      <c r="E9" s="2">
        <v>55</v>
      </c>
      <c r="F9" s="2">
        <v>36</v>
      </c>
      <c r="G9" s="2">
        <v>18</v>
      </c>
      <c r="H9" s="2">
        <v>11</v>
      </c>
      <c r="I9" s="2">
        <v>3</v>
      </c>
      <c r="J9" s="2">
        <v>7</v>
      </c>
      <c r="K9" s="2">
        <v>0</v>
      </c>
      <c r="L9" s="2">
        <v>0</v>
      </c>
      <c r="M9" s="2">
        <f t="shared" si="1"/>
        <v>162</v>
      </c>
      <c r="O9" s="9"/>
      <c r="P9" s="9"/>
    </row>
    <row r="10" spans="1:16" ht="13.5" customHeight="1" x14ac:dyDescent="0.25">
      <c r="A10" s="10">
        <v>3</v>
      </c>
      <c r="B10" s="2" t="s">
        <v>34</v>
      </c>
      <c r="C10" s="2">
        <v>0</v>
      </c>
      <c r="D10" s="2">
        <v>0</v>
      </c>
      <c r="E10" s="2">
        <v>0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f t="shared" si="1"/>
        <v>0</v>
      </c>
      <c r="O10" s="9"/>
      <c r="P10" s="9"/>
    </row>
    <row r="11" spans="1:16" ht="13.5" customHeight="1" x14ac:dyDescent="0.25">
      <c r="A11" s="10">
        <v>4</v>
      </c>
      <c r="B11" s="2" t="s">
        <v>30</v>
      </c>
      <c r="C11" s="2">
        <v>0</v>
      </c>
      <c r="D11" s="2">
        <v>0</v>
      </c>
      <c r="E11" s="2">
        <v>0</v>
      </c>
      <c r="F11" s="2">
        <v>0</v>
      </c>
      <c r="G11" s="2">
        <v>0</v>
      </c>
      <c r="H11" s="2">
        <v>0</v>
      </c>
      <c r="I11" s="2">
        <v>0</v>
      </c>
      <c r="J11" s="2">
        <v>0</v>
      </c>
      <c r="K11" s="2">
        <v>0</v>
      </c>
      <c r="L11" s="2">
        <v>0</v>
      </c>
      <c r="M11" s="2">
        <f t="shared" si="1"/>
        <v>0</v>
      </c>
      <c r="O11" s="9"/>
      <c r="P11" s="9"/>
    </row>
    <row r="12" spans="1:16" ht="13.5" customHeight="1" x14ac:dyDescent="0.25">
      <c r="A12" s="10">
        <v>5</v>
      </c>
      <c r="B12" s="2" t="s">
        <v>31</v>
      </c>
      <c r="C12" s="2">
        <f>C13+C14</f>
        <v>0</v>
      </c>
      <c r="D12" s="2">
        <f t="shared" ref="D12:K12" si="2">D13+D14</f>
        <v>0</v>
      </c>
      <c r="E12" s="2">
        <f t="shared" si="2"/>
        <v>1</v>
      </c>
      <c r="F12" s="2">
        <f t="shared" si="2"/>
        <v>0</v>
      </c>
      <c r="G12" s="2">
        <f t="shared" si="2"/>
        <v>0</v>
      </c>
      <c r="H12" s="2">
        <f t="shared" si="2"/>
        <v>0</v>
      </c>
      <c r="I12" s="2">
        <f t="shared" si="2"/>
        <v>0</v>
      </c>
      <c r="J12" s="2">
        <f t="shared" si="2"/>
        <v>0</v>
      </c>
      <c r="K12" s="2">
        <f t="shared" si="2"/>
        <v>0</v>
      </c>
      <c r="L12" s="2">
        <f>L13+L14</f>
        <v>0</v>
      </c>
      <c r="M12" s="2">
        <f t="shared" si="1"/>
        <v>1</v>
      </c>
      <c r="O12" s="9"/>
      <c r="P12" s="9"/>
    </row>
    <row r="13" spans="1:16" ht="13.5" customHeight="1" x14ac:dyDescent="0.25">
      <c r="A13" s="11" t="s">
        <v>12</v>
      </c>
      <c r="B13" s="2" t="s">
        <v>35</v>
      </c>
      <c r="C13" s="3">
        <v>0</v>
      </c>
      <c r="D13" s="3">
        <v>0</v>
      </c>
      <c r="E13" s="3">
        <v>1</v>
      </c>
      <c r="F13" s="3">
        <v>0</v>
      </c>
      <c r="G13" s="3">
        <v>0</v>
      </c>
      <c r="H13" s="3">
        <v>0</v>
      </c>
      <c r="I13" s="3">
        <v>0</v>
      </c>
      <c r="J13" s="3">
        <v>0</v>
      </c>
      <c r="K13" s="3">
        <v>0</v>
      </c>
      <c r="L13" s="3">
        <v>0</v>
      </c>
      <c r="M13" s="2">
        <f t="shared" si="1"/>
        <v>1</v>
      </c>
      <c r="O13" s="9"/>
      <c r="P13" s="9"/>
    </row>
    <row r="14" spans="1:16" ht="13.5" customHeight="1" x14ac:dyDescent="0.25">
      <c r="A14" s="11" t="s">
        <v>13</v>
      </c>
      <c r="B14" s="2" t="s">
        <v>36</v>
      </c>
      <c r="C14" s="3">
        <v>0</v>
      </c>
      <c r="D14" s="3">
        <v>0</v>
      </c>
      <c r="E14" s="3">
        <v>0</v>
      </c>
      <c r="F14" s="3">
        <v>0</v>
      </c>
      <c r="G14" s="3">
        <v>0</v>
      </c>
      <c r="H14" s="3">
        <v>0</v>
      </c>
      <c r="I14" s="3">
        <v>0</v>
      </c>
      <c r="J14" s="3">
        <v>0</v>
      </c>
      <c r="K14" s="3">
        <v>0</v>
      </c>
      <c r="L14" s="3">
        <v>0</v>
      </c>
      <c r="M14" s="2">
        <f t="shared" si="1"/>
        <v>0</v>
      </c>
      <c r="O14" s="9"/>
      <c r="P14" s="9"/>
    </row>
    <row r="15" spans="1:16" ht="30.75" customHeight="1" x14ac:dyDescent="0.25">
      <c r="A15" s="12">
        <v>6</v>
      </c>
      <c r="B15" s="13" t="s">
        <v>44</v>
      </c>
      <c r="C15" s="3">
        <v>0</v>
      </c>
      <c r="D15" s="3">
        <v>0</v>
      </c>
      <c r="E15" s="3">
        <v>0</v>
      </c>
      <c r="F15" s="3">
        <v>0</v>
      </c>
      <c r="G15" s="3">
        <v>0</v>
      </c>
      <c r="H15" s="3">
        <v>0</v>
      </c>
      <c r="I15" s="3">
        <v>0</v>
      </c>
      <c r="J15" s="3">
        <v>0</v>
      </c>
      <c r="K15" s="3">
        <v>0</v>
      </c>
      <c r="L15" s="3">
        <v>0</v>
      </c>
      <c r="M15" s="2">
        <f t="shared" si="1"/>
        <v>0</v>
      </c>
      <c r="O15" s="9"/>
      <c r="P15" s="9"/>
    </row>
    <row r="16" spans="1:16" ht="13.5" customHeight="1" x14ac:dyDescent="0.25">
      <c r="A16" s="10">
        <v>7</v>
      </c>
      <c r="B16" s="2" t="s">
        <v>32</v>
      </c>
      <c r="C16" s="3">
        <v>832</v>
      </c>
      <c r="D16" s="3">
        <v>0</v>
      </c>
      <c r="E16" s="3">
        <v>16</v>
      </c>
      <c r="F16" s="3">
        <v>19</v>
      </c>
      <c r="G16" s="3">
        <v>6</v>
      </c>
      <c r="H16" s="3">
        <v>10</v>
      </c>
      <c r="I16" s="3">
        <v>0</v>
      </c>
      <c r="J16" s="3">
        <v>1</v>
      </c>
      <c r="K16" s="3">
        <v>0</v>
      </c>
      <c r="L16" s="3">
        <v>0</v>
      </c>
      <c r="M16" s="2">
        <f t="shared" si="1"/>
        <v>884</v>
      </c>
      <c r="O16" s="9"/>
      <c r="P16" s="9"/>
    </row>
    <row r="17" spans="1:16" ht="13.5" customHeight="1" x14ac:dyDescent="0.25">
      <c r="A17" s="10">
        <v>8</v>
      </c>
      <c r="B17" s="2" t="s">
        <v>37</v>
      </c>
      <c r="C17" s="3">
        <v>0</v>
      </c>
      <c r="D17" s="3">
        <v>0</v>
      </c>
      <c r="E17" s="3">
        <v>0</v>
      </c>
      <c r="F17" s="3">
        <v>0</v>
      </c>
      <c r="G17" s="3">
        <v>0</v>
      </c>
      <c r="H17" s="3">
        <v>0</v>
      </c>
      <c r="I17" s="3">
        <v>0</v>
      </c>
      <c r="J17" s="3">
        <v>0</v>
      </c>
      <c r="K17" s="3">
        <v>0</v>
      </c>
      <c r="L17" s="3">
        <v>0</v>
      </c>
      <c r="M17" s="2">
        <f t="shared" si="1"/>
        <v>0</v>
      </c>
      <c r="O17" s="9"/>
      <c r="P17" s="9"/>
    </row>
    <row r="18" spans="1:16" ht="15.75" customHeight="1" x14ac:dyDescent="0.25">
      <c r="A18" s="1" t="s">
        <v>46</v>
      </c>
      <c r="B18" s="1"/>
      <c r="C18" s="1">
        <f>C19+C20+C21+C22+C23+C24+C25+C26</f>
        <v>259</v>
      </c>
      <c r="D18" s="1">
        <f t="shared" ref="D18:L18" si="3">D19+D20+D21+D22+D23+D24+D25+D26</f>
        <v>188</v>
      </c>
      <c r="E18" s="1">
        <f t="shared" si="3"/>
        <v>200</v>
      </c>
      <c r="F18" s="1">
        <f t="shared" si="3"/>
        <v>301</v>
      </c>
      <c r="G18" s="1">
        <f t="shared" si="3"/>
        <v>94</v>
      </c>
      <c r="H18" s="1">
        <f t="shared" si="3"/>
        <v>98</v>
      </c>
      <c r="I18" s="1">
        <f t="shared" si="3"/>
        <v>5</v>
      </c>
      <c r="J18" s="1">
        <f t="shared" si="3"/>
        <v>10</v>
      </c>
      <c r="K18" s="1">
        <f t="shared" si="3"/>
        <v>2</v>
      </c>
      <c r="L18" s="1">
        <f t="shared" si="3"/>
        <v>0</v>
      </c>
      <c r="M18" s="1">
        <f t="shared" si="1"/>
        <v>1157</v>
      </c>
      <c r="O18" s="9"/>
      <c r="P18" s="9"/>
    </row>
    <row r="19" spans="1:16" ht="15.75" x14ac:dyDescent="0.25">
      <c r="A19" s="10">
        <v>1</v>
      </c>
      <c r="B19" s="2" t="s">
        <v>47</v>
      </c>
      <c r="C19" s="3">
        <v>249</v>
      </c>
      <c r="D19" s="3">
        <v>92</v>
      </c>
      <c r="E19" s="3">
        <v>196</v>
      </c>
      <c r="F19" s="3">
        <v>292</v>
      </c>
      <c r="G19" s="3">
        <v>91</v>
      </c>
      <c r="H19" s="3">
        <v>85</v>
      </c>
      <c r="I19" s="3">
        <v>5</v>
      </c>
      <c r="J19" s="3">
        <v>10</v>
      </c>
      <c r="K19" s="3">
        <v>2</v>
      </c>
      <c r="L19" s="3">
        <v>0</v>
      </c>
      <c r="M19" s="1">
        <f t="shared" si="1"/>
        <v>1022</v>
      </c>
      <c r="O19" s="9"/>
      <c r="P19" s="9"/>
    </row>
    <row r="20" spans="1:16" ht="15.75" x14ac:dyDescent="0.25">
      <c r="A20" s="10">
        <v>2</v>
      </c>
      <c r="B20" s="2" t="s">
        <v>39</v>
      </c>
      <c r="C20" s="3">
        <v>0</v>
      </c>
      <c r="D20" s="3">
        <v>0</v>
      </c>
      <c r="E20" s="3">
        <v>0</v>
      </c>
      <c r="F20" s="3">
        <v>0</v>
      </c>
      <c r="G20" s="3">
        <v>0</v>
      </c>
      <c r="H20" s="3">
        <v>9</v>
      </c>
      <c r="I20" s="3">
        <v>0</v>
      </c>
      <c r="J20" s="3">
        <v>0</v>
      </c>
      <c r="K20" s="3">
        <v>0</v>
      </c>
      <c r="L20" s="3">
        <v>0</v>
      </c>
      <c r="M20" s="1">
        <f t="shared" si="1"/>
        <v>9</v>
      </c>
      <c r="O20" s="9"/>
      <c r="P20" s="9"/>
    </row>
    <row r="21" spans="1:16" ht="15.75" x14ac:dyDescent="0.25">
      <c r="A21" s="10">
        <v>3</v>
      </c>
      <c r="B21" s="2" t="s">
        <v>43</v>
      </c>
      <c r="C21" s="3">
        <v>0</v>
      </c>
      <c r="D21" s="3">
        <v>0</v>
      </c>
      <c r="E21" s="3">
        <v>1</v>
      </c>
      <c r="F21" s="3">
        <v>1</v>
      </c>
      <c r="G21" s="3">
        <v>0</v>
      </c>
      <c r="H21" s="3">
        <v>0</v>
      </c>
      <c r="I21" s="3">
        <v>0</v>
      </c>
      <c r="J21" s="3">
        <v>0</v>
      </c>
      <c r="K21" s="3">
        <v>0</v>
      </c>
      <c r="L21" s="3">
        <v>0</v>
      </c>
      <c r="M21" s="2">
        <f t="shared" si="1"/>
        <v>2</v>
      </c>
      <c r="O21" s="9"/>
      <c r="P21" s="9"/>
    </row>
    <row r="22" spans="1:16" ht="30.75" customHeight="1" x14ac:dyDescent="0.25">
      <c r="A22" s="12">
        <v>4</v>
      </c>
      <c r="B22" s="14" t="s">
        <v>40</v>
      </c>
      <c r="C22" s="3">
        <v>0</v>
      </c>
      <c r="D22" s="3">
        <v>0</v>
      </c>
      <c r="E22" s="3">
        <v>0</v>
      </c>
      <c r="F22" s="3">
        <v>0</v>
      </c>
      <c r="G22" s="3">
        <v>0</v>
      </c>
      <c r="H22" s="3">
        <v>0</v>
      </c>
      <c r="I22" s="3">
        <v>0</v>
      </c>
      <c r="J22" s="3">
        <v>0</v>
      </c>
      <c r="K22" s="3">
        <v>0</v>
      </c>
      <c r="L22" s="3">
        <v>0</v>
      </c>
      <c r="M22" s="3">
        <f t="shared" si="1"/>
        <v>0</v>
      </c>
      <c r="O22" s="9"/>
      <c r="P22" s="9"/>
    </row>
    <row r="23" spans="1:16" ht="30.75" customHeight="1" x14ac:dyDescent="0.25">
      <c r="A23" s="12">
        <v>5</v>
      </c>
      <c r="B23" s="14" t="s">
        <v>41</v>
      </c>
      <c r="C23" s="3">
        <v>0</v>
      </c>
      <c r="D23" s="3">
        <v>0</v>
      </c>
      <c r="E23" s="3">
        <v>0</v>
      </c>
      <c r="F23" s="3">
        <v>0</v>
      </c>
      <c r="G23" s="3">
        <v>0</v>
      </c>
      <c r="H23" s="3">
        <v>0</v>
      </c>
      <c r="I23" s="3">
        <v>0</v>
      </c>
      <c r="J23" s="3">
        <v>0</v>
      </c>
      <c r="K23" s="3">
        <v>0</v>
      </c>
      <c r="L23" s="3">
        <v>0</v>
      </c>
      <c r="M23" s="3">
        <f t="shared" si="1"/>
        <v>0</v>
      </c>
      <c r="O23" s="9"/>
      <c r="P23" s="9"/>
    </row>
    <row r="24" spans="1:16" ht="15.75" x14ac:dyDescent="0.25">
      <c r="A24" s="10">
        <v>6</v>
      </c>
      <c r="B24" s="2" t="s">
        <v>42</v>
      </c>
      <c r="C24" s="3">
        <v>0</v>
      </c>
      <c r="D24" s="3">
        <v>92</v>
      </c>
      <c r="E24" s="3">
        <v>0</v>
      </c>
      <c r="F24" s="3">
        <v>0</v>
      </c>
      <c r="G24" s="3">
        <v>0</v>
      </c>
      <c r="H24" s="3">
        <v>0</v>
      </c>
      <c r="I24" s="3">
        <v>0</v>
      </c>
      <c r="J24" s="3">
        <v>0</v>
      </c>
      <c r="K24" s="3">
        <v>0</v>
      </c>
      <c r="L24" s="3">
        <v>0</v>
      </c>
      <c r="M24" s="2">
        <f t="shared" si="1"/>
        <v>92</v>
      </c>
      <c r="O24" s="9"/>
      <c r="P24" s="9"/>
    </row>
    <row r="25" spans="1:16" ht="15.75" x14ac:dyDescent="0.25">
      <c r="A25" s="10">
        <v>7</v>
      </c>
      <c r="B25" s="2" t="s">
        <v>45</v>
      </c>
      <c r="C25" s="3">
        <v>10</v>
      </c>
      <c r="D25" s="3">
        <v>4</v>
      </c>
      <c r="E25" s="3">
        <v>3</v>
      </c>
      <c r="F25" s="3">
        <v>8</v>
      </c>
      <c r="G25" s="3">
        <v>3</v>
      </c>
      <c r="H25" s="3">
        <v>4</v>
      </c>
      <c r="I25" s="3">
        <v>0</v>
      </c>
      <c r="J25" s="3">
        <v>0</v>
      </c>
      <c r="K25" s="3">
        <v>0</v>
      </c>
      <c r="L25" s="3">
        <v>0</v>
      </c>
      <c r="M25" s="2">
        <f t="shared" si="1"/>
        <v>32</v>
      </c>
      <c r="O25" s="9"/>
      <c r="P25" s="9"/>
    </row>
    <row r="26" spans="1:16" ht="15.75" x14ac:dyDescent="0.25">
      <c r="A26" s="10">
        <v>8</v>
      </c>
      <c r="B26" s="2" t="s">
        <v>37</v>
      </c>
      <c r="C26" s="3">
        <v>0</v>
      </c>
      <c r="D26" s="3">
        <v>0</v>
      </c>
      <c r="E26" s="3">
        <v>0</v>
      </c>
      <c r="F26" s="3">
        <v>0</v>
      </c>
      <c r="G26" s="3">
        <v>0</v>
      </c>
      <c r="H26" s="3">
        <v>0</v>
      </c>
      <c r="I26" s="3">
        <v>0</v>
      </c>
      <c r="J26" s="3">
        <v>0</v>
      </c>
      <c r="K26" s="3">
        <v>0</v>
      </c>
      <c r="L26" s="3">
        <v>0</v>
      </c>
      <c r="M26" s="2">
        <f t="shared" si="1"/>
        <v>0</v>
      </c>
      <c r="O26" s="9"/>
      <c r="P26" s="9"/>
    </row>
    <row r="27" spans="1:16" ht="15.75" customHeight="1" x14ac:dyDescent="0.25">
      <c r="A27" s="1" t="s">
        <v>61</v>
      </c>
      <c r="B27" s="1"/>
      <c r="C27" s="1">
        <f>C6+C7-C18</f>
        <v>4705</v>
      </c>
      <c r="D27" s="1">
        <f t="shared" ref="D27:L27" si="4">D6+D7-D18</f>
        <v>1668</v>
      </c>
      <c r="E27" s="1">
        <f t="shared" si="4"/>
        <v>3642</v>
      </c>
      <c r="F27" s="1">
        <f t="shared" si="4"/>
        <v>3731</v>
      </c>
      <c r="G27" s="1">
        <f t="shared" si="4"/>
        <v>1543</v>
      </c>
      <c r="H27" s="1">
        <f t="shared" si="4"/>
        <v>1638</v>
      </c>
      <c r="I27" s="1">
        <f t="shared" si="4"/>
        <v>53</v>
      </c>
      <c r="J27" s="1">
        <f t="shared" si="4"/>
        <v>80</v>
      </c>
      <c r="K27" s="1">
        <f t="shared" si="4"/>
        <v>20</v>
      </c>
      <c r="L27" s="1">
        <f t="shared" si="4"/>
        <v>23</v>
      </c>
      <c r="M27" s="1">
        <f>SUM(C27:L27)</f>
        <v>17103</v>
      </c>
      <c r="O27" s="9"/>
      <c r="P27" s="9"/>
    </row>
    <row r="31" spans="1:16" x14ac:dyDescent="0.25">
      <c r="M31" s="9"/>
    </row>
  </sheetData>
  <mergeCells count="3">
    <mergeCell ref="A2:M2"/>
    <mergeCell ref="A3:M3"/>
    <mergeCell ref="A5:B5"/>
  </mergeCells>
  <pageMargins left="0.70866141732283472" right="0.70866141732283472" top="1.1417322834645669" bottom="0.74803149606299213" header="0.31496062992125984" footer="0.31496062992125984"/>
  <pageSetup paperSize="9" scale="6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ФИПП-пенсионери</vt:lpstr>
      <vt:lpstr>ФИПП- средства</vt:lpstr>
    </vt:vector>
  </TitlesOfParts>
  <Company>FSC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Hristova</dc:creator>
  <cp:lastModifiedBy>ON</cp:lastModifiedBy>
  <cp:lastPrinted>2022-02-10T14:08:18Z</cp:lastPrinted>
  <dcterms:created xsi:type="dcterms:W3CDTF">2022-01-21T08:12:08Z</dcterms:created>
  <dcterms:modified xsi:type="dcterms:W3CDTF">2022-11-11T13:08:14Z</dcterms:modified>
</cp:coreProperties>
</file>