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ml.chartshapes+xml"/>
  <Override PartName="/xl/charts/chart4.xml" ContentType="application/vnd.openxmlformats-officedocument.drawingml.chart+xml"/>
  <Override PartName="/xl/drawings/drawing6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Analizi\000\Prehvarleni\2022-06\За сайта финал\"/>
    </mc:Choice>
  </mc:AlternateContent>
  <bookViews>
    <workbookView xWindow="0" yWindow="0" windowWidth="27870" windowHeight="12285" tabRatio="858"/>
  </bookViews>
  <sheets>
    <sheet name="ДПФ - IІ-ро тримесечие 2022 г." sheetId="7" r:id="rId1"/>
    <sheet name="ДПФ - I-во полугодие на 2022 г." sheetId="8" r:id="rId2"/>
  </sheets>
  <definedNames>
    <definedName name="_xlnm.Print_Area" localSheetId="1">'ДПФ - I-во полугодие на 2022 г.'!$A$1:$Z$41</definedName>
    <definedName name="_xlnm.Print_Area" localSheetId="0">'ДПФ - IІ-ро тримесечие 2022 г.'!$A$1:$AA$40</definedName>
    <definedName name="_xlnm.Print_Titles" localSheetId="1">'ДПФ - I-во полугодие на 2022 г.'!$A:$B</definedName>
    <definedName name="_xlnm.Print_Titles" localSheetId="0">'ДПФ - IІ-ро тримесечие 2022 г.'!$A:$B</definedName>
  </definedNames>
  <calcPr calcId="162913"/>
</workbook>
</file>

<file path=xl/calcChain.xml><?xml version="1.0" encoding="utf-8"?>
<calcChain xmlns="http://schemas.openxmlformats.org/spreadsheetml/2006/main">
  <c r="W7" i="8" l="1"/>
  <c r="X7" i="8"/>
  <c r="W8" i="8"/>
  <c r="X8" i="8"/>
  <c r="W9" i="8"/>
  <c r="X9" i="8"/>
  <c r="W10" i="8"/>
  <c r="X10" i="8"/>
  <c r="W11" i="8"/>
  <c r="X11" i="8"/>
  <c r="W12" i="8"/>
  <c r="X12" i="8"/>
  <c r="Y12" i="8"/>
  <c r="W13" i="8"/>
  <c r="X13" i="8"/>
  <c r="Z13" i="8"/>
  <c r="W14" i="8"/>
  <c r="X14" i="8"/>
  <c r="W15" i="8"/>
  <c r="X15" i="8"/>
  <c r="W16" i="8"/>
  <c r="Y16" i="8" s="1"/>
  <c r="X16" i="8"/>
  <c r="V17" i="8"/>
  <c r="Z16" i="8" s="1"/>
  <c r="U17" i="8"/>
  <c r="T17" i="8"/>
  <c r="Z15" i="8" s="1"/>
  <c r="S17" i="8"/>
  <c r="Y15" i="8" s="1"/>
  <c r="R17" i="8"/>
  <c r="Z14" i="8" s="1"/>
  <c r="Q17" i="8"/>
  <c r="Y14" i="8" s="1"/>
  <c r="P17" i="8"/>
  <c r="O17" i="8"/>
  <c r="N17" i="8"/>
  <c r="Z12" i="8" s="1"/>
  <c r="M17" i="8"/>
  <c r="L17" i="8"/>
  <c r="Z11" i="8" s="1"/>
  <c r="K17" i="8"/>
  <c r="Y11" i="8" s="1"/>
  <c r="J17" i="8"/>
  <c r="Z10" i="8" s="1"/>
  <c r="I17" i="8"/>
  <c r="Y10" i="8" s="1"/>
  <c r="H17" i="8"/>
  <c r="Z9" i="8" s="1"/>
  <c r="G17" i="8"/>
  <c r="F17" i="8"/>
  <c r="Z8" i="8" s="1"/>
  <c r="E17" i="8"/>
  <c r="Y8" i="8" s="1"/>
  <c r="D17" i="8"/>
  <c r="Z7" i="8" s="1"/>
  <c r="C17" i="8"/>
  <c r="Y7" i="8" s="1"/>
  <c r="Y9" i="8" l="1"/>
  <c r="Y13" i="8"/>
  <c r="W17" i="8"/>
  <c r="X17" i="8"/>
  <c r="W16" i="7" l="1"/>
  <c r="X16" i="7"/>
  <c r="W8" i="7"/>
  <c r="X8" i="7"/>
  <c r="W9" i="7"/>
  <c r="X9" i="7"/>
  <c r="W10" i="7"/>
  <c r="X10" i="7"/>
  <c r="W11" i="7"/>
  <c r="X11" i="7"/>
  <c r="W12" i="7"/>
  <c r="X12" i="7"/>
  <c r="W13" i="7"/>
  <c r="X13" i="7"/>
  <c r="W14" i="7"/>
  <c r="X14" i="7"/>
  <c r="W15" i="7"/>
  <c r="X15" i="7"/>
  <c r="X7" i="7"/>
  <c r="W7" i="7"/>
  <c r="V17" i="7"/>
  <c r="U17" i="7"/>
  <c r="Y16" i="7" s="1"/>
  <c r="Z16" i="7" l="1"/>
  <c r="D17" i="7"/>
  <c r="E17" i="7"/>
  <c r="F17" i="7"/>
  <c r="G17" i="7"/>
  <c r="H17" i="7"/>
  <c r="I17" i="7"/>
  <c r="J17" i="7"/>
  <c r="K17" i="7"/>
  <c r="L17" i="7"/>
  <c r="M17" i="7"/>
  <c r="N17" i="7"/>
  <c r="O17" i="7"/>
  <c r="P17" i="7"/>
  <c r="Q17" i="7"/>
  <c r="R17" i="7"/>
  <c r="S17" i="7"/>
  <c r="Y15" i="7" s="1"/>
  <c r="T17" i="7"/>
  <c r="Z15" i="7" s="1"/>
  <c r="C17" i="7"/>
  <c r="Y7" i="7" l="1"/>
  <c r="W17" i="7"/>
  <c r="Z8" i="7"/>
  <c r="Z10" i="7"/>
  <c r="Z12" i="7"/>
  <c r="Z14" i="7"/>
  <c r="Y9" i="7"/>
  <c r="Y11" i="7"/>
  <c r="Y13" i="7"/>
  <c r="Z7" i="7"/>
  <c r="Z9" i="7"/>
  <c r="Z11" i="7"/>
  <c r="Z13" i="7"/>
  <c r="Y8" i="7"/>
  <c r="Y10" i="7"/>
  <c r="Y12" i="7"/>
  <c r="Y14" i="7"/>
  <c r="X17" i="7"/>
</calcChain>
</file>

<file path=xl/sharedStrings.xml><?xml version="1.0" encoding="utf-8"?>
<sst xmlns="http://schemas.openxmlformats.org/spreadsheetml/2006/main" count="104" uniqueCount="25">
  <si>
    <t>Общо</t>
  </si>
  <si>
    <t>средства /лв./</t>
  </si>
  <si>
    <t>Нетна разлика</t>
  </si>
  <si>
    <t xml:space="preserve">ДПФ "Доверие" </t>
  </si>
  <si>
    <t xml:space="preserve">ДПФ "Съгласие" </t>
  </si>
  <si>
    <t xml:space="preserve">ДПФ "ДСК-Родина" </t>
  </si>
  <si>
    <t xml:space="preserve">ДПФ "Алианц България" </t>
  </si>
  <si>
    <t>ДПФ "ЦКБ - Сила"</t>
  </si>
  <si>
    <t>Фонд, от който се прехвърлят средства</t>
  </si>
  <si>
    <t>Фонд, в който постъпват средства от индивидуалните партиди</t>
  </si>
  <si>
    <t>Сключени договори и допълнителни споразумения и прехвърлени средства от индивидуалните партиди</t>
  </si>
  <si>
    <t>брой лица</t>
  </si>
  <si>
    <t>брой    лица</t>
  </si>
  <si>
    <t>ДПФ "Топлина"</t>
  </si>
  <si>
    <t xml:space="preserve">"ДПФ - Бъдеще" </t>
  </si>
  <si>
    <t xml:space="preserve">"ДПФ-Бъдеще" </t>
  </si>
  <si>
    <t>ДПФ "Пенсионно-осигурителен институт"</t>
  </si>
  <si>
    <t>"ДПФ ОББ"</t>
  </si>
  <si>
    <t xml:space="preserve">"ДПФ ОББ" </t>
  </si>
  <si>
    <t>ДПФ "ДаллБогг:Живот и Здраве"</t>
  </si>
  <si>
    <t>и за размера на прехвърлените средства.</t>
  </si>
  <si>
    <t>ДПФ "ДаллБогг: Живот и Здраве"</t>
  </si>
  <si>
    <r>
      <t>Справка за броя на лицата, променили участието си в</t>
    </r>
    <r>
      <rPr>
        <b/>
        <sz val="14"/>
        <rFont val="Times New Roman"/>
        <family val="1"/>
        <charset val="204"/>
      </rPr>
      <t xml:space="preserve"> доброволен пенсионен фонд</t>
    </r>
    <r>
      <rPr>
        <sz val="14"/>
        <rFont val="Times New Roman"/>
        <family val="1"/>
      </rPr>
      <t>, подали заявление през периода 01.01.2022 г. - 30.6.2022 г.</t>
    </r>
  </si>
  <si>
    <t>и за размера на прехвърлените средства от 15.06.2022 г. до 15.08.2022 г.</t>
  </si>
  <si>
    <r>
      <t xml:space="preserve">Справка за броя на лицата, променили участието си в </t>
    </r>
    <r>
      <rPr>
        <b/>
        <sz val="14"/>
        <rFont val="Times New Roman"/>
        <family val="1"/>
        <charset val="204"/>
      </rPr>
      <t>доброволен пенсионен фонд</t>
    </r>
    <r>
      <rPr>
        <sz val="14"/>
        <rFont val="Times New Roman"/>
        <family val="1"/>
      </rPr>
      <t>, подали заявление през периода 01.04.2022 г. - 30.06.2022 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</si>
</sst>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0"/>
      <name val="Arial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indexed="55"/>
      <name val="Times New Roman"/>
      <family val="1"/>
      <charset val="204"/>
    </font>
    <font>
      <b/>
      <i/>
      <sz val="12"/>
      <color indexed="55"/>
      <name val="Times New Roman"/>
      <family val="1"/>
      <charset val="204"/>
    </font>
    <font>
      <b/>
      <sz val="12"/>
      <name val="Times New Roman"/>
      <family val="1"/>
    </font>
    <font>
      <b/>
      <i/>
      <sz val="12"/>
      <name val="Times New Roman"/>
      <family val="1"/>
    </font>
    <font>
      <sz val="14"/>
      <name val="Times New Roman"/>
      <family val="1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 tint="-0.24997711111789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2">
    <xf numFmtId="0" fontId="0" fillId="0" borderId="0"/>
    <xf numFmtId="0" fontId="11" fillId="0" borderId="0"/>
  </cellStyleXfs>
  <cellXfs count="93">
    <xf numFmtId="0" fontId="0" fillId="0" borderId="0" xfId="0"/>
    <xf numFmtId="3" fontId="1" fillId="0" borderId="1" xfId="0" applyNumberFormat="1" applyFont="1" applyFill="1" applyBorder="1"/>
    <xf numFmtId="3" fontId="1" fillId="0" borderId="2" xfId="0" applyNumberFormat="1" applyFont="1" applyFill="1" applyBorder="1"/>
    <xf numFmtId="0" fontId="1" fillId="2" borderId="0" xfId="0" applyFont="1" applyFill="1"/>
    <xf numFmtId="0" fontId="2" fillId="2" borderId="0" xfId="0" applyFont="1" applyFill="1"/>
    <xf numFmtId="0" fontId="1" fillId="2" borderId="1" xfId="0" applyFont="1" applyFill="1" applyBorder="1" applyAlignment="1">
      <alignment horizontal="center" vertical="center" wrapText="1"/>
    </xf>
    <xf numFmtId="0" fontId="3" fillId="2" borderId="0" xfId="0" applyFont="1" applyFill="1" applyBorder="1"/>
    <xf numFmtId="0" fontId="6" fillId="2" borderId="1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wrapText="1"/>
    </xf>
    <xf numFmtId="0" fontId="1" fillId="2" borderId="0" xfId="0" applyFont="1" applyFill="1" applyAlignment="1">
      <alignment wrapText="1"/>
    </xf>
    <xf numFmtId="0" fontId="2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4" xfId="0" applyFont="1" applyFill="1" applyBorder="1" applyAlignment="1">
      <alignment vertical="center"/>
    </xf>
    <xf numFmtId="0" fontId="1" fillId="2" borderId="4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0" xfId="0" applyFont="1" applyFill="1" applyBorder="1"/>
    <xf numFmtId="3" fontId="2" fillId="2" borderId="0" xfId="0" applyNumberFormat="1" applyFont="1" applyFill="1"/>
    <xf numFmtId="3" fontId="4" fillId="2" borderId="0" xfId="0" applyNumberFormat="1" applyFont="1" applyFill="1" applyBorder="1"/>
    <xf numFmtId="3" fontId="1" fillId="2" borderId="5" xfId="0" applyNumberFormat="1" applyFont="1" applyFill="1" applyBorder="1"/>
    <xf numFmtId="3" fontId="3" fillId="2" borderId="0" xfId="0" applyNumberFormat="1" applyFont="1" applyFill="1" applyBorder="1"/>
    <xf numFmtId="0" fontId="1" fillId="2" borderId="3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vertical="center" wrapText="1"/>
    </xf>
    <xf numFmtId="0" fontId="1" fillId="2" borderId="6" xfId="0" applyFont="1" applyFill="1" applyBorder="1"/>
    <xf numFmtId="4" fontId="1" fillId="0" borderId="6" xfId="0" applyNumberFormat="1" applyFont="1" applyFill="1" applyBorder="1" applyAlignment="1"/>
    <xf numFmtId="0" fontId="1" fillId="0" borderId="7" xfId="0" applyFont="1" applyBorder="1"/>
    <xf numFmtId="3" fontId="10" fillId="0" borderId="1" xfId="0" applyNumberFormat="1" applyFont="1" applyFill="1" applyBorder="1" applyAlignment="1"/>
    <xf numFmtId="0" fontId="1" fillId="2" borderId="1" xfId="0" applyFont="1" applyFill="1" applyBorder="1" applyAlignment="1">
      <alignment horizontal="center" vertical="center" wrapText="1"/>
    </xf>
    <xf numFmtId="3" fontId="1" fillId="0" borderId="3" xfId="0" applyNumberFormat="1" applyFont="1" applyFill="1" applyBorder="1"/>
    <xf numFmtId="0" fontId="10" fillId="0" borderId="7" xfId="0" applyFont="1" applyBorder="1"/>
    <xf numFmtId="3" fontId="10" fillId="0" borderId="2" xfId="0" applyNumberFormat="1" applyFont="1" applyFill="1" applyBorder="1"/>
    <xf numFmtId="3" fontId="10" fillId="0" borderId="10" xfId="0" applyNumberFormat="1" applyFont="1" applyFill="1" applyBorder="1" applyAlignment="1"/>
    <xf numFmtId="0" fontId="1" fillId="2" borderId="0" xfId="1" applyFont="1" applyFill="1"/>
    <xf numFmtId="0" fontId="1" fillId="2" borderId="0" xfId="1" applyFont="1" applyFill="1" applyBorder="1"/>
    <xf numFmtId="4" fontId="1" fillId="0" borderId="6" xfId="1" applyNumberFormat="1" applyFont="1" applyFill="1" applyBorder="1" applyAlignment="1"/>
    <xf numFmtId="0" fontId="1" fillId="2" borderId="6" xfId="1" applyFont="1" applyFill="1" applyBorder="1"/>
    <xf numFmtId="0" fontId="2" fillId="2" borderId="0" xfId="1" applyFont="1" applyFill="1"/>
    <xf numFmtId="0" fontId="3" fillId="2" borderId="0" xfId="1" applyFont="1" applyFill="1" applyBorder="1"/>
    <xf numFmtId="0" fontId="3" fillId="2" borderId="0" xfId="1" applyFont="1" applyFill="1" applyBorder="1" applyAlignment="1">
      <alignment wrapText="1"/>
    </xf>
    <xf numFmtId="0" fontId="1" fillId="2" borderId="0" xfId="1" applyFont="1" applyFill="1" applyAlignment="1">
      <alignment wrapText="1"/>
    </xf>
    <xf numFmtId="0" fontId="1" fillId="2" borderId="1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9" fillId="2" borderId="1" xfId="1" applyFont="1" applyFill="1" applyBorder="1" applyAlignment="1">
      <alignment horizontal="center" vertical="center" wrapText="1"/>
    </xf>
    <xf numFmtId="0" fontId="3" fillId="2" borderId="0" xfId="1" applyFont="1" applyFill="1" applyBorder="1" applyAlignment="1">
      <alignment horizontal="center"/>
    </xf>
    <xf numFmtId="0" fontId="1" fillId="2" borderId="0" xfId="1" applyFont="1" applyFill="1" applyAlignment="1">
      <alignment horizontal="center"/>
    </xf>
    <xf numFmtId="0" fontId="1" fillId="2" borderId="4" xfId="1" applyFont="1" applyFill="1" applyBorder="1" applyAlignment="1">
      <alignment vertical="center"/>
    </xf>
    <xf numFmtId="3" fontId="1" fillId="2" borderId="1" xfId="1" applyNumberFormat="1" applyFont="1" applyFill="1" applyBorder="1"/>
    <xf numFmtId="0" fontId="1" fillId="2" borderId="4" xfId="1" applyFont="1" applyFill="1" applyBorder="1" applyAlignment="1">
      <alignment vertical="center" wrapText="1"/>
    </xf>
    <xf numFmtId="0" fontId="1" fillId="2" borderId="1" xfId="1" applyFont="1" applyFill="1" applyBorder="1" applyAlignment="1">
      <alignment vertical="center" wrapText="1"/>
    </xf>
    <xf numFmtId="0" fontId="1" fillId="2" borderId="3" xfId="1" applyFont="1" applyFill="1" applyBorder="1" applyAlignment="1">
      <alignment vertical="center" wrapText="1"/>
    </xf>
    <xf numFmtId="3" fontId="1" fillId="2" borderId="3" xfId="1" applyNumberFormat="1" applyFont="1" applyFill="1" applyBorder="1"/>
    <xf numFmtId="3" fontId="1" fillId="2" borderId="2" xfId="1" applyNumberFormat="1" applyFont="1" applyFill="1" applyBorder="1"/>
    <xf numFmtId="3" fontId="2" fillId="2" borderId="0" xfId="1" applyNumberFormat="1" applyFont="1" applyFill="1"/>
    <xf numFmtId="3" fontId="1" fillId="2" borderId="5" xfId="1" applyNumberFormat="1" applyFont="1" applyFill="1" applyBorder="1"/>
    <xf numFmtId="3" fontId="1" fillId="2" borderId="0" xfId="1" applyNumberFormat="1" applyFont="1" applyFill="1"/>
    <xf numFmtId="3" fontId="4" fillId="2" borderId="0" xfId="1" applyNumberFormat="1" applyFont="1" applyFill="1" applyBorder="1"/>
    <xf numFmtId="3" fontId="2" fillId="2" borderId="0" xfId="1" applyNumberFormat="1" applyFont="1" applyFill="1" applyBorder="1"/>
    <xf numFmtId="3" fontId="6" fillId="2" borderId="0" xfId="1" applyNumberFormat="1" applyFont="1" applyFill="1" applyBorder="1"/>
    <xf numFmtId="3" fontId="1" fillId="2" borderId="0" xfId="1" applyNumberFormat="1" applyFont="1" applyFill="1" applyBorder="1"/>
    <xf numFmtId="0" fontId="1" fillId="2" borderId="10" xfId="1" applyFont="1" applyFill="1" applyBorder="1" applyAlignment="1">
      <alignment vertical="center" wrapText="1"/>
    </xf>
    <xf numFmtId="0" fontId="7" fillId="2" borderId="0" xfId="0" applyFont="1" applyFill="1" applyAlignment="1">
      <alignment horizontal="center"/>
    </xf>
    <xf numFmtId="0" fontId="5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 vertical="center" textRotation="90"/>
    </xf>
    <xf numFmtId="0" fontId="1" fillId="2" borderId="9" xfId="0" applyFont="1" applyFill="1" applyBorder="1" applyAlignment="1">
      <alignment horizontal="center" vertical="center" textRotation="90"/>
    </xf>
    <xf numFmtId="0" fontId="1" fillId="2" borderId="10" xfId="0" applyFont="1" applyFill="1" applyBorder="1" applyAlignment="1">
      <alignment horizontal="center" vertical="center" textRotation="90"/>
    </xf>
    <xf numFmtId="0" fontId="1" fillId="2" borderId="0" xfId="1" applyFont="1" applyFill="1" applyAlignment="1">
      <alignment horizontal="center"/>
    </xf>
    <xf numFmtId="0" fontId="1" fillId="2" borderId="8" xfId="1" applyFont="1" applyFill="1" applyBorder="1" applyAlignment="1">
      <alignment horizontal="center" vertical="center" wrapText="1"/>
    </xf>
    <xf numFmtId="0" fontId="1" fillId="2" borderId="4" xfId="1" applyFont="1" applyFill="1" applyBorder="1" applyAlignment="1">
      <alignment horizontal="center" vertical="center" wrapText="1"/>
    </xf>
    <xf numFmtId="0" fontId="1" fillId="2" borderId="1" xfId="1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5" fillId="2" borderId="1" xfId="1" applyFont="1" applyFill="1" applyBorder="1" applyAlignment="1">
      <alignment horizontal="center" vertical="center" wrapText="1"/>
    </xf>
    <xf numFmtId="0" fontId="1" fillId="2" borderId="3" xfId="1" applyFont="1" applyFill="1" applyBorder="1" applyAlignment="1">
      <alignment horizontal="center" vertical="center" textRotation="90"/>
    </xf>
    <xf numFmtId="0" fontId="1" fillId="2" borderId="9" xfId="1" applyFont="1" applyFill="1" applyBorder="1" applyAlignment="1">
      <alignment horizontal="center" vertical="center" textRotation="90"/>
    </xf>
    <xf numFmtId="0" fontId="1" fillId="2" borderId="10" xfId="1" applyFont="1" applyFill="1" applyBorder="1" applyAlignment="1">
      <alignment horizontal="center" vertical="center" textRotation="90"/>
    </xf>
    <xf numFmtId="0" fontId="7" fillId="2" borderId="0" xfId="1" applyFont="1" applyFill="1" applyAlignment="1">
      <alignment horizontal="center"/>
    </xf>
    <xf numFmtId="0" fontId="1" fillId="2" borderId="3" xfId="1" applyFont="1" applyFill="1" applyBorder="1" applyAlignment="1">
      <alignment horizontal="center" vertical="center" wrapText="1"/>
    </xf>
    <xf numFmtId="0" fontId="1" fillId="2" borderId="1" xfId="1" applyFont="1" applyFill="1" applyBorder="1" applyAlignment="1">
      <alignment horizontal="center"/>
    </xf>
    <xf numFmtId="3" fontId="1" fillId="3" borderId="1" xfId="0" applyNumberFormat="1" applyFont="1" applyFill="1" applyBorder="1"/>
    <xf numFmtId="3" fontId="1" fillId="3" borderId="2" xfId="0" applyNumberFormat="1" applyFont="1" applyFill="1" applyBorder="1"/>
    <xf numFmtId="3" fontId="1" fillId="3" borderId="1" xfId="1" applyNumberFormat="1" applyFont="1" applyFill="1" applyBorder="1" applyAlignment="1"/>
    <xf numFmtId="4" fontId="1" fillId="3" borderId="1" xfId="1" applyNumberFormat="1" applyFont="1" applyFill="1" applyBorder="1" applyAlignment="1"/>
    <xf numFmtId="4" fontId="1" fillId="3" borderId="3" xfId="1" applyNumberFormat="1" applyFont="1" applyFill="1" applyBorder="1" applyAlignment="1"/>
    <xf numFmtId="3" fontId="1" fillId="3" borderId="2" xfId="1" applyNumberFormat="1" applyFont="1" applyFill="1" applyBorder="1" applyAlignment="1"/>
    <xf numFmtId="4" fontId="1" fillId="3" borderId="2" xfId="1" applyNumberFormat="1" applyFont="1" applyFill="1" applyBorder="1" applyAlignment="1"/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93005473063434E-2"/>
          <c:y val="0.11780119769663891"/>
          <c:w val="0.87029941621501117"/>
          <c:h val="0.6465976851348846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'ДПФ - IІ-ро тримесечие 2022 г.'!$B$7</c:f>
              <c:strCache>
                <c:ptCount val="1"/>
                <c:pt idx="0">
                  <c:v>ДПФ "Доверие"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6.5072205300549498E-3"/>
                  <c:y val="7.1017377736629396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E0A7-4009-ABF5-D55A593912E8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IІ-ро тримесечие 2022 г.'!$Y$7</c:f>
              <c:numCache>
                <c:formatCode>#,##0</c:formatCode>
                <c:ptCount val="1"/>
                <c:pt idx="0">
                  <c:v>457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0A7-4009-ABF5-D55A593912E8}"/>
            </c:ext>
          </c:extLst>
        </c:ser>
        <c:ser>
          <c:idx val="1"/>
          <c:order val="1"/>
          <c:tx>
            <c:strRef>
              <c:f>'ДПФ - IІ-ро тримесечие 2022 г.'!$B$8</c:f>
              <c:strCache>
                <c:ptCount val="1"/>
                <c:pt idx="0">
                  <c:v>ДПФ "Съгласие" 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-9.4929863267757049E-4"/>
                  <c:y val="1.510443752670451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E0A7-4009-ABF5-D55A593912E8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IІ-ро тримесечие 2022 г.'!$Y$8</c:f>
              <c:numCache>
                <c:formatCode>#,##0</c:formatCode>
                <c:ptCount val="1"/>
                <c:pt idx="0">
                  <c:v>-44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0A7-4009-ABF5-D55A593912E8}"/>
            </c:ext>
          </c:extLst>
        </c:ser>
        <c:ser>
          <c:idx val="2"/>
          <c:order val="2"/>
          <c:tx>
            <c:strRef>
              <c:f>'ДПФ - IІ-ро тримесечие 2022 г.'!$B$9</c:f>
              <c:strCache>
                <c:ptCount val="1"/>
                <c:pt idx="0">
                  <c:v>ДПФ "ДСК-Родина"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IІ-ро тримесечие 2022 г.'!$Y$9</c:f>
              <c:numCache>
                <c:formatCode>#,##0</c:formatCode>
                <c:ptCount val="1"/>
                <c:pt idx="0">
                  <c:v>-9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0A7-4009-ABF5-D55A593912E8}"/>
            </c:ext>
          </c:extLst>
        </c:ser>
        <c:ser>
          <c:idx val="3"/>
          <c:order val="3"/>
          <c:tx>
            <c:strRef>
              <c:f>'ДПФ - IІ-ро тримесечие 2022 г.'!$B$10</c:f>
              <c:strCache>
                <c:ptCount val="1"/>
                <c:pt idx="0">
                  <c:v>ДПФ "Алианц България" 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6625103906899418E-3"/>
                  <c:y val="6.2017945431239703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E0A7-4009-ABF5-D55A593912E8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IІ-ро тримесечие 2022 г.'!$Y$10</c:f>
              <c:numCache>
                <c:formatCode>#,##0</c:formatCode>
                <c:ptCount val="1"/>
                <c:pt idx="0">
                  <c:v>-1121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E0A7-4009-ABF5-D55A593912E8}"/>
            </c:ext>
          </c:extLst>
        </c:ser>
        <c:ser>
          <c:idx val="4"/>
          <c:order val="4"/>
          <c:tx>
            <c:strRef>
              <c:f>'ДПФ - IІ-ро тримесечие 2022 г.'!$B$11</c:f>
              <c:strCache>
                <c:ptCount val="1"/>
                <c:pt idx="0">
                  <c:v>"ДПФ ОББ"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3.0025153105862402E-3"/>
                  <c:y val="-1.816386728748633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E0A7-4009-ABF5-D55A593912E8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IІ-ро тримесечие 2022 г.'!$Y$11</c:f>
              <c:numCache>
                <c:formatCode>#,##0</c:formatCode>
                <c:ptCount val="1"/>
                <c:pt idx="0">
                  <c:v>-321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E0A7-4009-ABF5-D55A593912E8}"/>
            </c:ext>
          </c:extLst>
        </c:ser>
        <c:ser>
          <c:idx val="5"/>
          <c:order val="5"/>
          <c:tx>
            <c:strRef>
              <c:f>'ДПФ - IІ-ро тримесечие 2022 г.'!$B$12</c:f>
              <c:strCache>
                <c:ptCount val="1"/>
                <c:pt idx="0">
                  <c:v>ДПФ "ЦКБ - Сила"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IІ-ро тримесечие 2022 г.'!$Y$12</c:f>
              <c:numCache>
                <c:formatCode>#,##0</c:formatCode>
                <c:ptCount val="1"/>
                <c:pt idx="0">
                  <c:v>-40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E0A7-4009-ABF5-D55A593912E8}"/>
            </c:ext>
          </c:extLst>
        </c:ser>
        <c:ser>
          <c:idx val="7"/>
          <c:order val="6"/>
          <c:tx>
            <c:strRef>
              <c:f>'ДПФ - IІ-ро тримесечие 2022 г.'!$B$13</c:f>
              <c:strCache>
                <c:ptCount val="1"/>
                <c:pt idx="0">
                  <c:v>"ДПФ-Бъдеще"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IІ-ро тримесечие 2022 г.'!$Y$13</c:f>
              <c:numCache>
                <c:formatCode>#,##0</c:formatCode>
                <c:ptCount val="1"/>
                <c:pt idx="0">
                  <c:v>1084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E0A7-4009-ABF5-D55A593912E8}"/>
            </c:ext>
          </c:extLst>
        </c:ser>
        <c:ser>
          <c:idx val="8"/>
          <c:order val="7"/>
          <c:tx>
            <c:strRef>
              <c:f>'ДПФ - IІ-ро тримесечие 2022 г.'!$B$14</c:f>
              <c:strCache>
                <c:ptCount val="1"/>
                <c:pt idx="0">
                  <c:v>ДПФ "Топлина"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0"/>
                  <c:y val="6.2015503875968428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E0A7-4009-ABF5-D55A593912E8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IІ-ро тримесечие 2022 г.'!$Y$14</c:f>
              <c:numCache>
                <c:formatCode>#,##0</c:formatCode>
                <c:ptCount val="1"/>
                <c:pt idx="0">
                  <c:v>-9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E0A7-4009-ABF5-D55A593912E8}"/>
            </c:ext>
          </c:extLst>
        </c:ser>
        <c:ser>
          <c:idx val="6"/>
          <c:order val="8"/>
          <c:tx>
            <c:strRef>
              <c:f>'ДПФ - IІ-ро тримесечие 2022 г.'!$B$15</c:f>
              <c:strCache>
                <c:ptCount val="1"/>
                <c:pt idx="0">
                  <c:v>ДПФ "Пенсионно-осигурителен институт"</c:v>
                </c:pt>
              </c:strCache>
            </c:strRef>
          </c:tx>
          <c:invertIfNegative val="0"/>
          <c:dLbls>
            <c:numFmt formatCode="General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aseline="0"/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IІ-ро тримесечие 2022 г.'!$Y$15</c:f>
              <c:numCache>
                <c:formatCode>#,##0</c:formatCode>
                <c:ptCount val="1"/>
                <c:pt idx="0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663-4CB5-BA1A-E87053648D65}"/>
            </c:ext>
          </c:extLst>
        </c:ser>
        <c:ser>
          <c:idx val="9"/>
          <c:order val="9"/>
          <c:tx>
            <c:strRef>
              <c:f>'ДПФ - IІ-ро тримесечие 2022 г.'!$B$16</c:f>
              <c:strCache>
                <c:ptCount val="1"/>
                <c:pt idx="0">
                  <c:v>ДПФ "ДаллБогг:Живот и Здраве"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aseline="0"/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val>
            <c:numRef>
              <c:f>'ДПФ - IІ-ро тримесечие 2022 г.'!$Y$16</c:f>
              <c:numCache>
                <c:formatCode>#,##0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663-4CB5-BA1A-E87053648D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5"/>
        <c:axId val="1152093471"/>
        <c:axId val="1"/>
      </c:barChart>
      <c:catAx>
        <c:axId val="1152093471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152093471"/>
        <c:crosses val="autoZero"/>
        <c:crossBetween val="between"/>
      </c:valAx>
      <c:spPr>
        <a:solidFill>
          <a:schemeClr val="accent3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6.5542050385846401E-2"/>
          <c:y val="0.80104815967771459"/>
          <c:w val="0.73923055262314086"/>
          <c:h val="0.17626112847148839"/>
        </c:manualLayout>
      </c:layout>
      <c:overlay val="0"/>
      <c:spPr>
        <a:solidFill>
          <a:srgbClr val="FFFFFF"/>
        </a:solidFill>
        <a:ln w="3175">
          <a:noFill/>
          <a:prstDash val="solid"/>
        </a:ln>
      </c:spPr>
      <c:txPr>
        <a:bodyPr/>
        <a:lstStyle/>
        <a:p>
          <a:pPr>
            <a:defRPr sz="775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" r="0.75" t="1" header="0.5" footer="0.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09654257289695"/>
          <c:y val="0.11632600048705252"/>
          <c:w val="0.84387176716096701"/>
          <c:h val="0.6282730543820741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'ДПФ - IІ-ро тримесечие 2022 г.'!$B$7</c:f>
              <c:strCache>
                <c:ptCount val="1"/>
                <c:pt idx="0">
                  <c:v>ДПФ "Доверие" 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invertIfNegative val="0"/>
          <c:dLbls>
            <c:dLbl>
              <c:idx val="0"/>
              <c:layout>
                <c:manualLayout>
                  <c:x val="-4.9459046546414982E-3"/>
                  <c:y val="9.3457943925233638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6D81-4121-AA68-B9E20B77E293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IІ-ро тримесечие 2022 г.'!$Z$7</c:f>
              <c:numCache>
                <c:formatCode>#,##0</c:formatCode>
                <c:ptCount val="1"/>
                <c:pt idx="0">
                  <c:v>1074399.8999999999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D81-4121-AA68-B9E20B77E293}"/>
            </c:ext>
          </c:extLst>
        </c:ser>
        <c:ser>
          <c:idx val="1"/>
          <c:order val="1"/>
          <c:tx>
            <c:strRef>
              <c:f>'ДПФ - IІ-ро тримесечие 2022 г.'!$B$8</c:f>
              <c:strCache>
                <c:ptCount val="1"/>
                <c:pt idx="0">
                  <c:v>ДПФ "Съгласие"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0"/>
                  <c:y val="1.2461059190031138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6D81-4121-AA68-B9E20B77E293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IІ-ро тримесечие 2022 г.'!$Z$8</c:f>
              <c:numCache>
                <c:formatCode>#,##0</c:formatCode>
                <c:ptCount val="1"/>
                <c:pt idx="0">
                  <c:v>-137035.84000000003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D81-4121-AA68-B9E20B77E293}"/>
            </c:ext>
          </c:extLst>
        </c:ser>
        <c:ser>
          <c:idx val="2"/>
          <c:order val="2"/>
          <c:tx>
            <c:strRef>
              <c:f>'ДПФ - IІ-ро тримесечие 2022 г.'!$B$9</c:f>
              <c:strCache>
                <c:ptCount val="1"/>
                <c:pt idx="0">
                  <c:v>ДПФ "ДСК-Родина"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IІ-ро тримесечие 2022 г.'!$Z$9</c:f>
              <c:numCache>
                <c:formatCode>#,##0</c:formatCode>
                <c:ptCount val="1"/>
                <c:pt idx="0">
                  <c:v>49222.16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D81-4121-AA68-B9E20B77E293}"/>
            </c:ext>
          </c:extLst>
        </c:ser>
        <c:ser>
          <c:idx val="3"/>
          <c:order val="3"/>
          <c:tx>
            <c:strRef>
              <c:f>'ДПФ - IІ-ро тримесечие 2022 г.'!$B$10</c:f>
              <c:strCache>
                <c:ptCount val="1"/>
                <c:pt idx="0">
                  <c:v>ДПФ "Алианц България"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0"/>
                  <c:y val="1.246154978291265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6D81-4121-AA68-B9E20B77E293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IІ-ро тримесечие 2022 г.'!$Z$10</c:f>
              <c:numCache>
                <c:formatCode>#,##0</c:formatCode>
                <c:ptCount val="1"/>
                <c:pt idx="0">
                  <c:v>-5772269.7800000003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6D81-4121-AA68-B9E20B77E293}"/>
            </c:ext>
          </c:extLst>
        </c:ser>
        <c:ser>
          <c:idx val="4"/>
          <c:order val="4"/>
          <c:tx>
            <c:strRef>
              <c:f>'ДПФ - IІ-ро тримесечие 2022 г.'!$B$11</c:f>
              <c:strCache>
                <c:ptCount val="1"/>
                <c:pt idx="0">
                  <c:v>"ДПФ ОББ"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-1.6486348848804388E-3"/>
                  <c:y val="6.2305295950155761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6D81-4121-AA68-B9E20B77E293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IІ-ро тримесечие 2022 г.'!$Z$11</c:f>
              <c:numCache>
                <c:formatCode>#,##0</c:formatCode>
                <c:ptCount val="1"/>
                <c:pt idx="0">
                  <c:v>-756172.72000000009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6D81-4121-AA68-B9E20B77E293}"/>
            </c:ext>
          </c:extLst>
        </c:ser>
        <c:ser>
          <c:idx val="5"/>
          <c:order val="5"/>
          <c:tx>
            <c:strRef>
              <c:f>'ДПФ - IІ-ро тримесечие 2022 г.'!$B$12</c:f>
              <c:strCache>
                <c:ptCount val="1"/>
                <c:pt idx="0">
                  <c:v>ДПФ "ЦКБ - Сила"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IІ-ро тримесечие 2022 г.'!$Z$12</c:f>
              <c:numCache>
                <c:formatCode>#,##0</c:formatCode>
                <c:ptCount val="1"/>
                <c:pt idx="0">
                  <c:v>-123436.83000000002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6D81-4121-AA68-B9E20B77E293}"/>
            </c:ext>
          </c:extLst>
        </c:ser>
        <c:ser>
          <c:idx val="7"/>
          <c:order val="6"/>
          <c:tx>
            <c:strRef>
              <c:f>'ДПФ - IІ-ро тримесечие 2022 г.'!$B$13</c:f>
              <c:strCache>
                <c:ptCount val="1"/>
                <c:pt idx="0">
                  <c:v>"ДПФ-Бъдеще"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IІ-ро тримесечие 2022 г.'!$Z$13</c:f>
              <c:numCache>
                <c:formatCode>#,##0</c:formatCode>
                <c:ptCount val="1"/>
                <c:pt idx="0">
                  <c:v>5676714.5599999996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6D81-4121-AA68-B9E20B77E293}"/>
            </c:ext>
          </c:extLst>
        </c:ser>
        <c:ser>
          <c:idx val="8"/>
          <c:order val="7"/>
          <c:tx>
            <c:strRef>
              <c:f>'ДПФ - IІ-ро тримесечие 2022 г.'!$B$14</c:f>
              <c:strCache>
                <c:ptCount val="1"/>
                <c:pt idx="0">
                  <c:v>ДПФ "Топлина"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B-6D81-4121-AA68-B9E20B77E293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IІ-ро тримесечие 2022 г.'!$Z$14</c:f>
              <c:numCache>
                <c:formatCode>#,##0</c:formatCode>
                <c:ptCount val="1"/>
                <c:pt idx="0">
                  <c:v>-32830.39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6D81-4121-AA68-B9E20B77E293}"/>
            </c:ext>
          </c:extLst>
        </c:ser>
        <c:ser>
          <c:idx val="6"/>
          <c:order val="8"/>
          <c:tx>
            <c:strRef>
              <c:f>'ДПФ - IІ-ро тримесечие 2022 г.'!$B$15</c:f>
              <c:strCache>
                <c:ptCount val="1"/>
                <c:pt idx="0">
                  <c:v>ДПФ "Пенсионно-осигурителен институт"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aseline="0"/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val>
            <c:numRef>
              <c:f>'ДПФ - IІ-ро тримесечие 2022 г.'!$Z$15</c:f>
              <c:numCache>
                <c:formatCode>#,##0</c:formatCode>
                <c:ptCount val="1"/>
                <c:pt idx="0">
                  <c:v>19879.66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683-481D-86DE-A489F529FF96}"/>
            </c:ext>
          </c:extLst>
        </c:ser>
        <c:ser>
          <c:idx val="10"/>
          <c:order val="9"/>
          <c:tx>
            <c:strRef>
              <c:f>'ДПФ - IІ-ро тримесечие 2022 г.'!$B$16</c:f>
              <c:strCache>
                <c:ptCount val="1"/>
                <c:pt idx="0">
                  <c:v>ДПФ "ДаллБогг:Живот и Здраве"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aseline="0"/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val>
            <c:numRef>
              <c:f>'ДПФ - IІ-ро тримесечие 2022 г.'!$Z$16</c:f>
              <c:numCache>
                <c:formatCode>#,##0</c:formatCode>
                <c:ptCount val="1"/>
                <c:pt idx="0">
                  <c:v>1529.28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683-481D-86DE-A489F529FF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5"/>
        <c:axId val="1152095135"/>
        <c:axId val="1"/>
      </c:barChart>
      <c:catAx>
        <c:axId val="1152095135"/>
        <c:scaling>
          <c:orientation val="minMax"/>
        </c:scaling>
        <c:delete val="1"/>
        <c:axPos val="b"/>
        <c:majorTickMark val="out"/>
        <c:minorTickMark val="none"/>
        <c:tickLblPos val="nextTo"/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152095135"/>
        <c:crosses val="autoZero"/>
        <c:crossBetween val="between"/>
      </c:valAx>
      <c:spPr>
        <a:solidFill>
          <a:schemeClr val="accent3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062173176308352"/>
          <c:y val="0.79581278975642056"/>
          <c:w val="0.68105294720871234"/>
          <c:h val="0.17709015905716252"/>
        </c:manualLayout>
      </c:layout>
      <c:overlay val="0"/>
      <c:spPr>
        <a:solidFill>
          <a:srgbClr val="FFFFFF"/>
        </a:solidFill>
        <a:ln w="3175">
          <a:noFill/>
          <a:prstDash val="solid"/>
        </a:ln>
      </c:spPr>
      <c:txPr>
        <a:bodyPr/>
        <a:lstStyle/>
        <a:p>
          <a:pPr>
            <a:defRPr sz="775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" r="0.75" t="1" header="0.5" footer="0.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834243590513923E-2"/>
          <c:y val="0.11780119769663891"/>
          <c:w val="0.89308537294751944"/>
          <c:h val="0.6465976851348846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'ДПФ - I-во полугодие на 2022 г.'!$B$7</c:f>
              <c:strCache>
                <c:ptCount val="1"/>
                <c:pt idx="0">
                  <c:v>ДПФ "Доверие"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8.9444157232600602E-3"/>
                  <c:y val="-5.7034440871863244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E208-4E80-A222-0AAC26A35366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I-во полугодие на 2022 г.'!$Y$7</c:f>
              <c:numCache>
                <c:formatCode>#,##0</c:formatCode>
                <c:ptCount val="1"/>
                <c:pt idx="0">
                  <c:v>-141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208-4E80-A222-0AAC26A35366}"/>
            </c:ext>
          </c:extLst>
        </c:ser>
        <c:ser>
          <c:idx val="1"/>
          <c:order val="1"/>
          <c:tx>
            <c:strRef>
              <c:f>'ДПФ - I-во полугодие на 2022 г.'!$B$8</c:f>
              <c:strCache>
                <c:ptCount val="1"/>
                <c:pt idx="0">
                  <c:v>ДПФ "Съгласие"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2.9275430726175044E-3"/>
                  <c:y val="4.5782203303843154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E208-4E80-A222-0AAC26A35366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I-во полугодие на 2022 г.'!$Y$8</c:f>
              <c:numCache>
                <c:formatCode>#,##0</c:formatCode>
                <c:ptCount val="1"/>
                <c:pt idx="0">
                  <c:v>-12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208-4E80-A222-0AAC26A35366}"/>
            </c:ext>
          </c:extLst>
        </c:ser>
        <c:ser>
          <c:idx val="2"/>
          <c:order val="2"/>
          <c:tx>
            <c:strRef>
              <c:f>'ДПФ - I-во полугодие на 2022 г.'!$B$9</c:f>
              <c:strCache>
                <c:ptCount val="1"/>
                <c:pt idx="0">
                  <c:v>ДПФ "ДСК-Родина"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6.6438282889500315E-3"/>
                  <c:y val="9.3951843885078899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E208-4E80-A222-0AAC26A35366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I-во полугодие на 2022 г.'!$Y$9</c:f>
              <c:numCache>
                <c:formatCode>#,##0</c:formatCode>
                <c:ptCount val="1"/>
                <c:pt idx="0">
                  <c:v>-26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208-4E80-A222-0AAC26A35366}"/>
            </c:ext>
          </c:extLst>
        </c:ser>
        <c:ser>
          <c:idx val="3"/>
          <c:order val="3"/>
          <c:tx>
            <c:strRef>
              <c:f>'ДПФ - I-во полугодие на 2022 г.'!$B$10</c:f>
              <c:strCache>
                <c:ptCount val="1"/>
                <c:pt idx="0">
                  <c:v>ДПФ "Алианц България"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I-во полугодие на 2022 г.'!$Y$10</c:f>
              <c:numCache>
                <c:formatCode>#,##0</c:formatCode>
                <c:ptCount val="1"/>
                <c:pt idx="0">
                  <c:v>-2027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E208-4E80-A222-0AAC26A35366}"/>
            </c:ext>
          </c:extLst>
        </c:ser>
        <c:ser>
          <c:idx val="4"/>
          <c:order val="4"/>
          <c:tx>
            <c:strRef>
              <c:f>'ДПФ - I-во полугодие на 2022 г.'!$B$11</c:f>
              <c:strCache>
                <c:ptCount val="1"/>
                <c:pt idx="0">
                  <c:v>"ДПФ ОББ"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3.0958981711853018E-3"/>
                  <c:y val="-5.8311791400274555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E208-4E80-A222-0AAC26A35366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I-во полугодие на 2022 г.'!$Y$11</c:f>
              <c:numCache>
                <c:formatCode>#,##0</c:formatCode>
                <c:ptCount val="1"/>
                <c:pt idx="0">
                  <c:v>478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E208-4E80-A222-0AAC26A35366}"/>
            </c:ext>
          </c:extLst>
        </c:ser>
        <c:ser>
          <c:idx val="5"/>
          <c:order val="5"/>
          <c:tx>
            <c:strRef>
              <c:f>'ДПФ - I-во полугодие на 2022 г.'!$B$12</c:f>
              <c:strCache>
                <c:ptCount val="1"/>
                <c:pt idx="0">
                  <c:v>ДПФ "ЦКБ - Сила"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I-во полугодие на 2022 г.'!$Y$12</c:f>
              <c:numCache>
                <c:formatCode>#,##0</c:formatCode>
                <c:ptCount val="1"/>
                <c:pt idx="0">
                  <c:v>-92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E208-4E80-A222-0AAC26A35366}"/>
            </c:ext>
          </c:extLst>
        </c:ser>
        <c:ser>
          <c:idx val="7"/>
          <c:order val="6"/>
          <c:tx>
            <c:strRef>
              <c:f>'ДПФ - I-во полугодие на 2022 г.'!$B$13</c:f>
              <c:strCache>
                <c:ptCount val="1"/>
                <c:pt idx="0">
                  <c:v>"ДПФ-Бъдеще"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I-во полугодие на 2022 г.'!$Y$13</c:f>
              <c:numCache>
                <c:formatCode>#,##0</c:formatCode>
                <c:ptCount val="1"/>
                <c:pt idx="0">
                  <c:v>1841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E208-4E80-A222-0AAC26A35366}"/>
            </c:ext>
          </c:extLst>
        </c:ser>
        <c:ser>
          <c:idx val="8"/>
          <c:order val="7"/>
          <c:tx>
            <c:strRef>
              <c:f>'ДПФ - I-во полугодие на 2022 г.'!$B$14</c:f>
              <c:strCache>
                <c:ptCount val="1"/>
                <c:pt idx="0">
                  <c:v>ДПФ "Топлина"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B-E208-4E80-A222-0AAC26A35366}"/>
              </c:ext>
            </c:extLst>
          </c:dPt>
          <c:dLbls>
            <c:dLbl>
              <c:idx val="0"/>
              <c:layout>
                <c:manualLayout>
                  <c:x val="-1.6609570722375079E-3"/>
                  <c:y val="6.2634562590052597E-3"/>
                </c:manualLayout>
              </c:layout>
              <c:spPr>
                <a:solidFill>
                  <a:schemeClr val="accent3">
                    <a:lumMod val="20000"/>
                    <a:lumOff val="80000"/>
                  </a:schemeClr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E208-4E80-A222-0AAC26A35366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I-во полугодие на 2022 г.'!$Y$14</c:f>
              <c:numCache>
                <c:formatCode>#,##0</c:formatCode>
                <c:ptCount val="1"/>
                <c:pt idx="0">
                  <c:v>-22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E208-4E80-A222-0AAC26A35366}"/>
            </c:ext>
          </c:extLst>
        </c:ser>
        <c:ser>
          <c:idx val="9"/>
          <c:order val="8"/>
          <c:tx>
            <c:strRef>
              <c:f>'ДПФ - I-во полугодие на 2022 г.'!$B$16</c:f>
              <c:strCache>
                <c:ptCount val="1"/>
                <c:pt idx="0">
                  <c:v>ДПФ "ДаллБогг: Живот и Здраве"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I-во полугодие на 2022 г.'!$Y$16</c:f>
              <c:numCache>
                <c:formatCode>#,##0</c:formatCode>
                <c:ptCount val="1"/>
                <c:pt idx="0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E208-4E80-A222-0AAC26A353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5"/>
        <c:axId val="1152096799"/>
        <c:axId val="1"/>
      </c:barChart>
      <c:catAx>
        <c:axId val="1152096799"/>
        <c:scaling>
          <c:orientation val="minMax"/>
        </c:scaling>
        <c:delete val="1"/>
        <c:axPos val="b"/>
        <c:majorTickMark val="out"/>
        <c:minorTickMark val="none"/>
        <c:tickLblPos val="nextTo"/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152096799"/>
        <c:crosses val="autoZero"/>
        <c:crossBetween val="between"/>
      </c:valAx>
      <c:spPr>
        <a:solidFill>
          <a:schemeClr val="accent3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7.0110157676674445E-2"/>
          <c:y val="0.8010481436299336"/>
          <c:w val="0.89201065577526006"/>
          <c:h val="0.19109977450001847"/>
        </c:manualLayout>
      </c:layout>
      <c:overlay val="0"/>
      <c:spPr>
        <a:solidFill>
          <a:srgbClr val="FFFFFF"/>
        </a:solidFill>
        <a:ln w="3175">
          <a:noFill/>
          <a:prstDash val="solid"/>
        </a:ln>
      </c:spPr>
      <c:txPr>
        <a:bodyPr/>
        <a:lstStyle/>
        <a:p>
          <a:pPr>
            <a:defRPr sz="775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" r="0.75" t="1" header="0.5" footer="0.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182526298480616"/>
          <c:y val="0.13350802405619075"/>
          <c:w val="0.85954975619135077"/>
          <c:h val="0.6282730543820741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'ДПФ - I-во полугодие на 2022 г.'!$B$7</c:f>
              <c:strCache>
                <c:ptCount val="1"/>
                <c:pt idx="0">
                  <c:v>ДПФ "Доверие"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0"/>
                  <c:y val="-1.5366931592573048E-4"/>
                </c:manualLayout>
              </c:layout>
              <c:spPr>
                <a:solidFill>
                  <a:schemeClr val="accent3">
                    <a:lumMod val="20000"/>
                    <a:lumOff val="80000"/>
                  </a:schemeClr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0F02-4B97-901F-645D3B327FE9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I-во полугодие на 2022 г.'!$Z$7</c:f>
              <c:numCache>
                <c:formatCode>#,##0</c:formatCode>
                <c:ptCount val="1"/>
                <c:pt idx="0">
                  <c:v>-1911178.9699999997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F02-4B97-901F-645D3B327FE9}"/>
            </c:ext>
          </c:extLst>
        </c:ser>
        <c:ser>
          <c:idx val="1"/>
          <c:order val="1"/>
          <c:tx>
            <c:strRef>
              <c:f>'ДПФ - I-во полугодие на 2022 г.'!$B$8</c:f>
              <c:strCache>
                <c:ptCount val="1"/>
                <c:pt idx="0">
                  <c:v>ДПФ "Съгласие"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3.0374850905446667E-17"/>
                  <c:y val="9.4411968995678826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0F02-4B97-901F-645D3B327FE9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I-во полугодие на 2022 г.'!$Z$8</c:f>
              <c:numCache>
                <c:formatCode>#,##0</c:formatCode>
                <c:ptCount val="1"/>
                <c:pt idx="0">
                  <c:v>57880.469999999972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F02-4B97-901F-645D3B327FE9}"/>
            </c:ext>
          </c:extLst>
        </c:ser>
        <c:ser>
          <c:idx val="2"/>
          <c:order val="2"/>
          <c:tx>
            <c:strRef>
              <c:f>'ДПФ - I-во полугодие на 2022 г.'!$B$9</c:f>
              <c:strCache>
                <c:ptCount val="1"/>
                <c:pt idx="0">
                  <c:v>ДПФ "ДСК-Родина"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I-во полугодие на 2022 г.'!$Z$9</c:f>
              <c:numCache>
                <c:formatCode>#,##0</c:formatCode>
                <c:ptCount val="1"/>
                <c:pt idx="0">
                  <c:v>61333.24000000002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F02-4B97-901F-645D3B327FE9}"/>
            </c:ext>
          </c:extLst>
        </c:ser>
        <c:ser>
          <c:idx val="3"/>
          <c:order val="3"/>
          <c:tx>
            <c:strRef>
              <c:f>'ДПФ - I-во полугодие на 2022 г.'!$B$10</c:f>
              <c:strCache>
                <c:ptCount val="1"/>
                <c:pt idx="0">
                  <c:v>ДПФ "Алианц България"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6.0749701810893335E-17"/>
                  <c:y val="6.2451209992194744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0F02-4B97-901F-645D3B327FE9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I-во полугодие на 2022 г.'!$Z$10</c:f>
              <c:numCache>
                <c:formatCode>#,##0</c:formatCode>
                <c:ptCount val="1"/>
                <c:pt idx="0">
                  <c:v>-10217397.790000001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F02-4B97-901F-645D3B327FE9}"/>
            </c:ext>
          </c:extLst>
        </c:ser>
        <c:ser>
          <c:idx val="4"/>
          <c:order val="4"/>
          <c:tx>
            <c:strRef>
              <c:f>'ДПФ - I-во полугодие на 2022 г.'!$B$11</c:f>
              <c:strCache>
                <c:ptCount val="1"/>
                <c:pt idx="0">
                  <c:v>"ДПФ ОББ"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3.2666931411446261E-3"/>
                  <c:y val="3.2767215573463152E-3"/>
                </c:manualLayout>
              </c:layout>
              <c:spPr>
                <a:solidFill>
                  <a:schemeClr val="accent3">
                    <a:lumMod val="20000"/>
                    <a:lumOff val="80000"/>
                  </a:schemeClr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0F02-4B97-901F-645D3B327FE9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I-во полугодие на 2022 г.'!$Z$11</c:f>
              <c:numCache>
                <c:formatCode>#,##0</c:formatCode>
                <c:ptCount val="1"/>
                <c:pt idx="0">
                  <c:v>2887946.1700000009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0F02-4B97-901F-645D3B327FE9}"/>
            </c:ext>
          </c:extLst>
        </c:ser>
        <c:ser>
          <c:idx val="5"/>
          <c:order val="5"/>
          <c:tx>
            <c:strRef>
              <c:f>'ДПФ - I-во полугодие на 2022 г.'!$B$12</c:f>
              <c:strCache>
                <c:ptCount val="1"/>
                <c:pt idx="0">
                  <c:v>ДПФ "ЦКБ - Сила"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I-во полугодие на 2022 г.'!$Z$12</c:f>
              <c:numCache>
                <c:formatCode>#,##0</c:formatCode>
                <c:ptCount val="1"/>
                <c:pt idx="0">
                  <c:v>-362823.77999999997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0F02-4B97-901F-645D3B327FE9}"/>
            </c:ext>
          </c:extLst>
        </c:ser>
        <c:ser>
          <c:idx val="7"/>
          <c:order val="6"/>
          <c:tx>
            <c:strRef>
              <c:f>'ДПФ - I-во полугодие на 2022 г.'!$B$13</c:f>
              <c:strCache>
                <c:ptCount val="1"/>
                <c:pt idx="0">
                  <c:v>"ДПФ-Бъдеще"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I-во полугодие на 2022 г.'!$Z$13</c:f>
              <c:numCache>
                <c:formatCode>#,##0</c:formatCode>
                <c:ptCount val="1"/>
                <c:pt idx="0">
                  <c:v>9527773.0200000014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0F02-4B97-901F-645D3B327FE9}"/>
            </c:ext>
          </c:extLst>
        </c:ser>
        <c:ser>
          <c:idx val="8"/>
          <c:order val="7"/>
          <c:tx>
            <c:strRef>
              <c:f>'ДПФ - I-во полугодие на 2022 г.'!$B$14</c:f>
              <c:strCache>
                <c:ptCount val="1"/>
                <c:pt idx="0">
                  <c:v>ДПФ "Топлина"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3.2679977310572242E-3"/>
                  <c:y val="9.4414427704733062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0F02-4B97-901F-645D3B327FE9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I-во полугодие на 2022 г.'!$Z$14</c:f>
              <c:numCache>
                <c:formatCode>#,##0</c:formatCode>
                <c:ptCount val="1"/>
                <c:pt idx="0">
                  <c:v>-57381.149999999994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0F02-4B97-901F-645D3B327FE9}"/>
            </c:ext>
          </c:extLst>
        </c:ser>
        <c:ser>
          <c:idx val="9"/>
          <c:order val="8"/>
          <c:tx>
            <c:strRef>
              <c:f>'ДПФ - I-во полугодие на 2022 г.'!$B$16</c:f>
              <c:strCache>
                <c:ptCount val="1"/>
                <c:pt idx="0">
                  <c:v>ДПФ "ДаллБогг: Живот и Здраве"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3.2666436458315246E-3"/>
                  <c:y val="6.1835752555715476E-3"/>
                </c:manualLayout>
              </c:layout>
              <c:spPr>
                <a:solidFill>
                  <a:schemeClr val="accent3">
                    <a:lumMod val="20000"/>
                    <a:lumOff val="80000"/>
                  </a:schemeClr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0F02-4B97-901F-645D3B327FE9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I-во полугодие на 2022 г.'!$Z$16</c:f>
              <c:numCache>
                <c:formatCode>#,##0</c:formatCode>
                <c:ptCount val="1"/>
                <c:pt idx="0">
                  <c:v>2973.8999999999996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F02-4B97-901F-645D3B327F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5"/>
        <c:axId val="1153224991"/>
        <c:axId val="1"/>
      </c:barChart>
      <c:catAx>
        <c:axId val="1153224991"/>
        <c:scaling>
          <c:orientation val="minMax"/>
        </c:scaling>
        <c:delete val="1"/>
        <c:axPos val="b"/>
        <c:majorTickMark val="out"/>
        <c:minorTickMark val="none"/>
        <c:tickLblPos val="nextTo"/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153224991"/>
        <c:crosses val="autoZero"/>
        <c:crossBetween val="between"/>
      </c:valAx>
      <c:spPr>
        <a:solidFill>
          <a:schemeClr val="accent3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0957578128820854"/>
          <c:y val="0.79581281847965724"/>
          <c:w val="0.86508051710927447"/>
          <c:h val="0.19109996496339599"/>
        </c:manualLayout>
      </c:layout>
      <c:overlay val="0"/>
      <c:spPr>
        <a:solidFill>
          <a:srgbClr val="FFFFFF"/>
        </a:solidFill>
        <a:ln w="3175">
          <a:noFill/>
          <a:prstDash val="solid"/>
        </a:ln>
      </c:spPr>
      <c:txPr>
        <a:bodyPr/>
        <a:lstStyle/>
        <a:p>
          <a:pPr>
            <a:defRPr sz="775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" r="0.75" t="1" header="0.5" footer="0.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38099</xdr:colOff>
      <xdr:row>18</xdr:row>
      <xdr:rowOff>114300</xdr:rowOff>
    </xdr:from>
    <xdr:to>
      <xdr:col>12</xdr:col>
      <xdr:colOff>105833</xdr:colOff>
      <xdr:row>38</xdr:row>
      <xdr:rowOff>161925</xdr:rowOff>
    </xdr:to>
    <xdr:graphicFrame macro="">
      <xdr:nvGraphicFramePr>
        <xdr:cNvPr id="2465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243416</xdr:colOff>
      <xdr:row>18</xdr:row>
      <xdr:rowOff>105834</xdr:rowOff>
    </xdr:from>
    <xdr:to>
      <xdr:col>26</xdr:col>
      <xdr:colOff>19050</xdr:colOff>
      <xdr:row>38</xdr:row>
      <xdr:rowOff>161925</xdr:rowOff>
    </xdr:to>
    <xdr:graphicFrame macro="">
      <xdr:nvGraphicFramePr>
        <xdr:cNvPr id="24654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0.00746</cdr:x>
      <cdr:y>0.01744</cdr:y>
    </cdr:from>
    <cdr:to>
      <cdr:x>0.97576</cdr:x>
      <cdr:y>0.07222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058" y="66788"/>
          <a:ext cx="7120147" cy="19984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bg-BG" sz="1075" b="1" i="0" strike="noStrike">
              <a:solidFill>
                <a:srgbClr val="000000"/>
              </a:solidFill>
              <a:latin typeface="Times New Roman"/>
              <a:cs typeface="Times New Roman"/>
            </a:rPr>
            <a:t>Промяна в броя на осигурените лица в резултат на прехвърлянето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0.14783</cdr:x>
      <cdr:y>0.01305</cdr:y>
    </cdr:from>
    <cdr:to>
      <cdr:x>0.89659</cdr:x>
      <cdr:y>0.10727</cdr:y>
    </cdr:to>
    <cdr:sp macro="" textlink="">
      <cdr:nvSpPr>
        <cdr:cNvPr id="2662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00067" y="50800"/>
          <a:ext cx="5555804" cy="34995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bg-BG" sz="1075" b="1" i="0" strike="noStrike">
              <a:solidFill>
                <a:srgbClr val="000000"/>
              </a:solidFill>
              <a:latin typeface="Times New Roman"/>
              <a:cs typeface="Times New Roman"/>
            </a:rPr>
            <a:t>Нетен размер на прехвърлените средства от индивидуалните партиди /в лева/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19</xdr:row>
      <xdr:rowOff>123825</xdr:rowOff>
    </xdr:from>
    <xdr:to>
      <xdr:col>12</xdr:col>
      <xdr:colOff>137582</xdr:colOff>
      <xdr:row>39</xdr:row>
      <xdr:rowOff>190500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264583</xdr:colOff>
      <xdr:row>19</xdr:row>
      <xdr:rowOff>123825</xdr:rowOff>
    </xdr:from>
    <xdr:to>
      <xdr:col>25</xdr:col>
      <xdr:colOff>771524</xdr:colOff>
      <xdr:row>40</xdr:row>
      <xdr:rowOff>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0.00746</cdr:x>
      <cdr:y>0.01744</cdr:y>
    </cdr:from>
    <cdr:to>
      <cdr:x>0.97576</cdr:x>
      <cdr:y>0.07222</cdr:y>
    </cdr:to>
    <cdr:sp macro="" textlink="">
      <cdr:nvSpPr>
        <cdr:cNvPr id="10854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068" y="66788"/>
          <a:ext cx="7129491" cy="19984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bg-BG" sz="1075" b="1" i="0" strike="noStrike">
              <a:solidFill>
                <a:srgbClr val="000000"/>
              </a:solidFill>
              <a:latin typeface="Times New Roman"/>
              <a:cs typeface="Times New Roman"/>
            </a:rPr>
            <a:t>Промяна в броя на осигурените лица в резултат на прехвърлянето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0.14956</cdr:x>
      <cdr:y>0.01305</cdr:y>
    </cdr:from>
    <cdr:to>
      <cdr:x>0.89907</cdr:x>
      <cdr:y>0.10776</cdr:y>
    </cdr:to>
    <cdr:sp macro="" textlink="">
      <cdr:nvSpPr>
        <cdr:cNvPr id="10956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20210" y="50800"/>
          <a:ext cx="5539323" cy="34995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bg-BG" sz="1075" b="1" i="0" strike="noStrike">
              <a:solidFill>
                <a:srgbClr val="000000"/>
              </a:solidFill>
              <a:latin typeface="Times New Roman"/>
              <a:cs typeface="Times New Roman"/>
            </a:rPr>
            <a:t>Нетен размер на прехвърлените средства от индивидуалните партиди /в лева/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L18"/>
  <sheetViews>
    <sheetView showGridLines="0" tabSelected="1" zoomScale="90" zoomScaleNormal="90" zoomScaleSheetLayoutView="50" workbookViewId="0">
      <selection sqref="A1:Z1"/>
    </sheetView>
  </sheetViews>
  <sheetFormatPr defaultRowHeight="15.75" x14ac:dyDescent="0.25"/>
  <cols>
    <col min="1" max="1" width="5.140625" style="3" customWidth="1"/>
    <col min="2" max="2" width="24.85546875" style="3" customWidth="1"/>
    <col min="3" max="3" width="7.7109375" style="3" customWidth="1"/>
    <col min="4" max="4" width="10.5703125" style="3" customWidth="1"/>
    <col min="5" max="5" width="7.7109375" style="3" customWidth="1"/>
    <col min="6" max="6" width="11.28515625" style="3" customWidth="1"/>
    <col min="7" max="7" width="7.7109375" style="3" customWidth="1"/>
    <col min="8" max="8" width="9.7109375" style="3" customWidth="1"/>
    <col min="9" max="9" width="7.7109375" style="3" customWidth="1"/>
    <col min="10" max="10" width="11.5703125" style="3" customWidth="1"/>
    <col min="11" max="11" width="7.7109375" style="3" customWidth="1"/>
    <col min="12" max="12" width="10.42578125" style="3" customWidth="1"/>
    <col min="13" max="13" width="7.7109375" style="3" customWidth="1"/>
    <col min="14" max="14" width="9.7109375" style="3" customWidth="1"/>
    <col min="15" max="15" width="7.7109375" style="3" customWidth="1"/>
    <col min="16" max="16" width="11" style="3" bestFit="1" customWidth="1"/>
    <col min="17" max="17" width="7.7109375" style="3" customWidth="1"/>
    <col min="18" max="18" width="9.7109375" style="3" customWidth="1"/>
    <col min="19" max="19" width="7.85546875" style="3" customWidth="1"/>
    <col min="20" max="20" width="9.7109375" style="3" customWidth="1"/>
    <col min="21" max="21" width="7.85546875" style="3" customWidth="1"/>
    <col min="22" max="22" width="9.7109375" style="3" customWidth="1"/>
    <col min="23" max="23" width="8" style="4" customWidth="1"/>
    <col min="24" max="24" width="11.5703125" style="4" customWidth="1"/>
    <col min="25" max="25" width="8.42578125" style="3" customWidth="1"/>
    <col min="26" max="26" width="12" style="3" customWidth="1"/>
    <col min="27" max="27" width="2.5703125" style="3" customWidth="1"/>
    <col min="28" max="16384" width="9.140625" style="3"/>
  </cols>
  <sheetData>
    <row r="1" spans="1:90" ht="18.75" x14ac:dyDescent="0.3">
      <c r="A1" s="62" t="s">
        <v>24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2"/>
      <c r="S1" s="62"/>
      <c r="T1" s="62"/>
      <c r="U1" s="62"/>
      <c r="V1" s="62"/>
      <c r="W1" s="62"/>
      <c r="X1" s="62"/>
      <c r="Y1" s="62"/>
      <c r="Z1" s="62"/>
    </row>
    <row r="2" spans="1:90" ht="18.75" x14ac:dyDescent="0.3">
      <c r="A2" s="62" t="s">
        <v>23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  <c r="S2" s="62"/>
      <c r="T2" s="62"/>
      <c r="U2" s="62"/>
      <c r="V2" s="62"/>
      <c r="W2" s="62"/>
      <c r="X2" s="62"/>
      <c r="Y2" s="62"/>
      <c r="Z2" s="62"/>
    </row>
    <row r="3" spans="1:90" ht="9.75" customHeight="1" x14ac:dyDescent="0.25">
      <c r="A3" s="17"/>
      <c r="B3" s="25"/>
      <c r="C3" s="24"/>
    </row>
    <row r="4" spans="1:90" ht="22.5" customHeight="1" x14ac:dyDescent="0.25">
      <c r="A4" s="66" t="s">
        <v>10</v>
      </c>
      <c r="B4" s="66"/>
      <c r="C4" s="64" t="s">
        <v>9</v>
      </c>
      <c r="D4" s="64"/>
      <c r="E4" s="64"/>
      <c r="F4" s="64"/>
      <c r="G4" s="64"/>
      <c r="H4" s="64"/>
      <c r="I4" s="64"/>
      <c r="J4" s="64"/>
      <c r="K4" s="64"/>
      <c r="L4" s="64"/>
      <c r="M4" s="64"/>
      <c r="N4" s="64"/>
      <c r="O4" s="64"/>
      <c r="P4" s="64"/>
      <c r="Q4" s="64"/>
      <c r="R4" s="64"/>
      <c r="S4" s="64"/>
      <c r="T4" s="64"/>
      <c r="U4" s="64"/>
      <c r="V4" s="64"/>
      <c r="W4" s="64"/>
      <c r="X4" s="64"/>
      <c r="Y4" s="64"/>
      <c r="Z4" s="64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  <c r="CK4" s="6"/>
      <c r="CL4" s="6"/>
    </row>
    <row r="5" spans="1:90" s="9" customFormat="1" ht="63.75" customHeight="1" x14ac:dyDescent="0.25">
      <c r="A5" s="66"/>
      <c r="B5" s="66"/>
      <c r="C5" s="66" t="s">
        <v>3</v>
      </c>
      <c r="D5" s="66"/>
      <c r="E5" s="66" t="s">
        <v>4</v>
      </c>
      <c r="F5" s="66"/>
      <c r="G5" s="66" t="s">
        <v>5</v>
      </c>
      <c r="H5" s="66"/>
      <c r="I5" s="66" t="s">
        <v>6</v>
      </c>
      <c r="J5" s="66"/>
      <c r="K5" s="66" t="s">
        <v>17</v>
      </c>
      <c r="L5" s="66"/>
      <c r="M5" s="66" t="s">
        <v>7</v>
      </c>
      <c r="N5" s="66"/>
      <c r="O5" s="66" t="s">
        <v>14</v>
      </c>
      <c r="P5" s="66"/>
      <c r="Q5" s="67" t="s">
        <v>13</v>
      </c>
      <c r="R5" s="68"/>
      <c r="S5" s="67" t="s">
        <v>16</v>
      </c>
      <c r="T5" s="68"/>
      <c r="U5" s="67" t="s">
        <v>19</v>
      </c>
      <c r="V5" s="68"/>
      <c r="W5" s="65" t="s">
        <v>0</v>
      </c>
      <c r="X5" s="65"/>
      <c r="Y5" s="63" t="s">
        <v>2</v>
      </c>
      <c r="Z5" s="63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</row>
    <row r="6" spans="1:90" s="13" customFormat="1" ht="33.75" customHeight="1" x14ac:dyDescent="0.25">
      <c r="A6" s="69"/>
      <c r="B6" s="66"/>
      <c r="C6" s="5" t="s">
        <v>11</v>
      </c>
      <c r="D6" s="5" t="s">
        <v>1</v>
      </c>
      <c r="E6" s="5" t="s">
        <v>11</v>
      </c>
      <c r="F6" s="5" t="s">
        <v>1</v>
      </c>
      <c r="G6" s="5" t="s">
        <v>11</v>
      </c>
      <c r="H6" s="5" t="s">
        <v>1</v>
      </c>
      <c r="I6" s="5" t="s">
        <v>11</v>
      </c>
      <c r="J6" s="5" t="s">
        <v>1</v>
      </c>
      <c r="K6" s="5" t="s">
        <v>11</v>
      </c>
      <c r="L6" s="5" t="s">
        <v>1</v>
      </c>
      <c r="M6" s="5" t="s">
        <v>11</v>
      </c>
      <c r="N6" s="5" t="s">
        <v>1</v>
      </c>
      <c r="O6" s="5" t="s">
        <v>11</v>
      </c>
      <c r="P6" s="5" t="s">
        <v>1</v>
      </c>
      <c r="Q6" s="5" t="s">
        <v>11</v>
      </c>
      <c r="R6" s="5" t="s">
        <v>1</v>
      </c>
      <c r="S6" s="5" t="s">
        <v>11</v>
      </c>
      <c r="T6" s="5" t="s">
        <v>1</v>
      </c>
      <c r="U6" s="28" t="s">
        <v>11</v>
      </c>
      <c r="V6" s="28" t="s">
        <v>1</v>
      </c>
      <c r="W6" s="10" t="s">
        <v>12</v>
      </c>
      <c r="X6" s="7" t="s">
        <v>1</v>
      </c>
      <c r="Y6" s="11" t="s">
        <v>11</v>
      </c>
      <c r="Z6" s="11" t="s">
        <v>1</v>
      </c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  <c r="AY6" s="12"/>
      <c r="AZ6" s="12"/>
      <c r="BA6" s="12"/>
      <c r="BB6" s="12"/>
      <c r="BC6" s="12"/>
      <c r="BD6" s="12"/>
      <c r="BE6" s="12"/>
      <c r="BF6" s="12"/>
      <c r="BG6" s="12"/>
      <c r="BH6" s="12"/>
      <c r="BI6" s="12"/>
      <c r="BJ6" s="12"/>
      <c r="BK6" s="12"/>
      <c r="BL6" s="12"/>
      <c r="BM6" s="12"/>
      <c r="BN6" s="12"/>
      <c r="BO6" s="12"/>
      <c r="BP6" s="12"/>
      <c r="BQ6" s="12"/>
      <c r="BR6" s="12"/>
      <c r="BS6" s="12"/>
      <c r="BT6" s="12"/>
      <c r="BU6" s="12"/>
      <c r="BV6" s="12"/>
      <c r="BW6" s="12"/>
      <c r="BX6" s="12"/>
      <c r="BY6" s="12"/>
      <c r="BZ6" s="12"/>
      <c r="CA6" s="12"/>
      <c r="CB6" s="12"/>
      <c r="CC6" s="12"/>
      <c r="CD6" s="12"/>
      <c r="CE6" s="12"/>
      <c r="CF6" s="12"/>
      <c r="CG6" s="12"/>
      <c r="CH6" s="12"/>
      <c r="CI6" s="12"/>
      <c r="CJ6" s="12"/>
      <c r="CK6" s="12"/>
      <c r="CL6" s="12"/>
    </row>
    <row r="7" spans="1:90" ht="32.25" customHeight="1" x14ac:dyDescent="0.25">
      <c r="A7" s="71" t="s">
        <v>8</v>
      </c>
      <c r="B7" s="14" t="s">
        <v>3</v>
      </c>
      <c r="C7" s="86"/>
      <c r="D7" s="86"/>
      <c r="E7" s="1">
        <v>10</v>
      </c>
      <c r="F7" s="1">
        <v>13236.960000000001</v>
      </c>
      <c r="G7" s="1">
        <v>4</v>
      </c>
      <c r="H7" s="1">
        <v>17466.88</v>
      </c>
      <c r="I7" s="1">
        <v>10</v>
      </c>
      <c r="J7" s="1">
        <v>24073.74</v>
      </c>
      <c r="K7" s="1">
        <v>220</v>
      </c>
      <c r="L7" s="1">
        <v>761149.66</v>
      </c>
      <c r="M7" s="1">
        <v>5</v>
      </c>
      <c r="N7" s="1">
        <v>5304.7699999999995</v>
      </c>
      <c r="O7" s="1">
        <v>4</v>
      </c>
      <c r="P7" s="1">
        <v>3339.26</v>
      </c>
      <c r="Q7" s="1">
        <v>0</v>
      </c>
      <c r="R7" s="1">
        <v>0</v>
      </c>
      <c r="S7" s="1">
        <v>0</v>
      </c>
      <c r="T7" s="1">
        <v>0</v>
      </c>
      <c r="U7" s="1">
        <v>0</v>
      </c>
      <c r="V7" s="1">
        <v>0</v>
      </c>
      <c r="W7" s="27">
        <f>C7+E7+G7+I7+K7+M7+O7+Q7+S7+U7</f>
        <v>253</v>
      </c>
      <c r="X7" s="27">
        <f>D7+F7+H7+J7+L7+N7+P7+R7+T7+V7</f>
        <v>824571.27</v>
      </c>
      <c r="Y7" s="27">
        <f>C17-W7</f>
        <v>457</v>
      </c>
      <c r="Z7" s="27">
        <f>D17-X7</f>
        <v>1074399.8999999999</v>
      </c>
      <c r="AA7" s="21"/>
      <c r="AB7" s="21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</row>
    <row r="8" spans="1:90" ht="32.25" customHeight="1" x14ac:dyDescent="0.25">
      <c r="A8" s="72"/>
      <c r="B8" s="14" t="s">
        <v>4</v>
      </c>
      <c r="C8" s="1">
        <v>36</v>
      </c>
      <c r="D8" s="1">
        <v>77497.100000000006</v>
      </c>
      <c r="E8" s="86"/>
      <c r="F8" s="86"/>
      <c r="G8" s="1">
        <v>1</v>
      </c>
      <c r="H8" s="1">
        <v>2337.13</v>
      </c>
      <c r="I8" s="1">
        <v>40</v>
      </c>
      <c r="J8" s="1">
        <v>113310.88</v>
      </c>
      <c r="K8" s="1">
        <v>2</v>
      </c>
      <c r="L8" s="1">
        <v>20271.84</v>
      </c>
      <c r="M8" s="1">
        <v>0</v>
      </c>
      <c r="N8" s="1">
        <v>0</v>
      </c>
      <c r="O8" s="1">
        <v>0</v>
      </c>
      <c r="P8" s="1">
        <v>0</v>
      </c>
      <c r="Q8" s="1">
        <v>0</v>
      </c>
      <c r="R8" s="1">
        <v>0</v>
      </c>
      <c r="S8" s="1">
        <v>0</v>
      </c>
      <c r="T8" s="1">
        <v>0</v>
      </c>
      <c r="U8" s="1">
        <v>0</v>
      </c>
      <c r="V8" s="1">
        <v>0</v>
      </c>
      <c r="W8" s="27">
        <f t="shared" ref="W8:W15" si="0">C8+E8+G8+I8+K8+M8+O8+Q8+S8+U8</f>
        <v>79</v>
      </c>
      <c r="X8" s="27">
        <f t="shared" ref="X8:X15" si="1">D8+F8+H8+J8+L8+N8+P8+R8+T8+V8</f>
        <v>213416.95</v>
      </c>
      <c r="Y8" s="27">
        <f>E17-W8</f>
        <v>-44</v>
      </c>
      <c r="Z8" s="27">
        <f>F17-X8</f>
        <v>-137035.84000000003</v>
      </c>
      <c r="AA8" s="21"/>
      <c r="AB8" s="21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  <c r="BP8" s="6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</row>
    <row r="9" spans="1:90" ht="32.25" customHeight="1" x14ac:dyDescent="0.25">
      <c r="A9" s="72"/>
      <c r="B9" s="14" t="s">
        <v>5</v>
      </c>
      <c r="C9" s="1">
        <v>21</v>
      </c>
      <c r="D9" s="1">
        <v>24872.379999999997</v>
      </c>
      <c r="E9" s="1">
        <v>1</v>
      </c>
      <c r="F9" s="1">
        <v>147.36000000000001</v>
      </c>
      <c r="G9" s="86"/>
      <c r="H9" s="86"/>
      <c r="I9" s="1">
        <v>3</v>
      </c>
      <c r="J9" s="1">
        <v>9866.69</v>
      </c>
      <c r="K9" s="1">
        <v>6</v>
      </c>
      <c r="L9" s="1">
        <v>8650.84</v>
      </c>
      <c r="M9" s="1">
        <v>0</v>
      </c>
      <c r="N9" s="1">
        <v>0</v>
      </c>
      <c r="O9" s="1">
        <v>0</v>
      </c>
      <c r="P9" s="1">
        <v>0</v>
      </c>
      <c r="Q9" s="1">
        <v>0</v>
      </c>
      <c r="R9" s="1">
        <v>0</v>
      </c>
      <c r="S9" s="1">
        <v>0</v>
      </c>
      <c r="T9" s="1">
        <v>0</v>
      </c>
      <c r="U9" s="1">
        <v>0</v>
      </c>
      <c r="V9" s="1">
        <v>0</v>
      </c>
      <c r="W9" s="27">
        <f t="shared" si="0"/>
        <v>31</v>
      </c>
      <c r="X9" s="27">
        <f t="shared" si="1"/>
        <v>43537.270000000004</v>
      </c>
      <c r="Y9" s="27">
        <f>G17-W9</f>
        <v>-9</v>
      </c>
      <c r="Z9" s="27">
        <f>H17-X9</f>
        <v>49222.16</v>
      </c>
      <c r="AA9" s="21"/>
      <c r="AB9" s="21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  <c r="BP9" s="6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</row>
    <row r="10" spans="1:90" ht="32.25" customHeight="1" x14ac:dyDescent="0.25">
      <c r="A10" s="72"/>
      <c r="B10" s="15" t="s">
        <v>6</v>
      </c>
      <c r="C10" s="1">
        <v>75</v>
      </c>
      <c r="D10" s="1">
        <v>273626.69</v>
      </c>
      <c r="E10" s="1">
        <v>16</v>
      </c>
      <c r="F10" s="1">
        <v>44542.43</v>
      </c>
      <c r="G10" s="1">
        <v>7</v>
      </c>
      <c r="H10" s="1">
        <v>40543.630000000005</v>
      </c>
      <c r="I10" s="86"/>
      <c r="J10" s="86"/>
      <c r="K10" s="1">
        <v>1</v>
      </c>
      <c r="L10" s="1">
        <v>9030.0400000000009</v>
      </c>
      <c r="M10" s="1">
        <v>1</v>
      </c>
      <c r="N10" s="1">
        <v>8269.86</v>
      </c>
      <c r="O10" s="1">
        <v>1099</v>
      </c>
      <c r="P10" s="1">
        <v>5710820.1600000001</v>
      </c>
      <c r="Q10" s="1">
        <v>0</v>
      </c>
      <c r="R10" s="1">
        <v>0</v>
      </c>
      <c r="S10" s="1">
        <v>0</v>
      </c>
      <c r="T10" s="1">
        <v>0</v>
      </c>
      <c r="U10" s="1">
        <v>0</v>
      </c>
      <c r="V10" s="1">
        <v>0</v>
      </c>
      <c r="W10" s="27">
        <f t="shared" si="0"/>
        <v>1199</v>
      </c>
      <c r="X10" s="27">
        <f t="shared" si="1"/>
        <v>6086832.8100000005</v>
      </c>
      <c r="Y10" s="27">
        <f>I17-W10</f>
        <v>-1121</v>
      </c>
      <c r="Z10" s="27">
        <f>J17-X10</f>
        <v>-5772269.7800000003</v>
      </c>
      <c r="AA10" s="21"/>
      <c r="AB10" s="21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6"/>
      <c r="BL10" s="6"/>
      <c r="BM10" s="6"/>
      <c r="BN10" s="6"/>
      <c r="BO10" s="6"/>
      <c r="BP10" s="6"/>
      <c r="BQ10" s="6"/>
      <c r="BR10" s="6"/>
      <c r="BS10" s="6"/>
      <c r="BT10" s="6"/>
      <c r="BU10" s="6"/>
      <c r="BV10" s="6"/>
      <c r="BW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</row>
    <row r="11" spans="1:90" ht="32.25" customHeight="1" x14ac:dyDescent="0.25">
      <c r="A11" s="72"/>
      <c r="B11" s="14" t="s">
        <v>18</v>
      </c>
      <c r="C11" s="1">
        <v>546</v>
      </c>
      <c r="D11" s="1">
        <v>1462842.77</v>
      </c>
      <c r="E11" s="1">
        <v>4</v>
      </c>
      <c r="F11" s="1">
        <v>3153.06</v>
      </c>
      <c r="G11" s="1">
        <v>5</v>
      </c>
      <c r="H11" s="1">
        <v>21869.980000000003</v>
      </c>
      <c r="I11" s="1">
        <v>17</v>
      </c>
      <c r="J11" s="1">
        <v>141992.20000000001</v>
      </c>
      <c r="K11" s="86"/>
      <c r="L11" s="86"/>
      <c r="M11" s="1">
        <v>2</v>
      </c>
      <c r="N11" s="1">
        <v>5889.74</v>
      </c>
      <c r="O11" s="1">
        <v>0</v>
      </c>
      <c r="P11" s="1">
        <v>0</v>
      </c>
      <c r="Q11" s="1">
        <v>0</v>
      </c>
      <c r="R11" s="1">
        <v>0</v>
      </c>
      <c r="S11" s="1">
        <v>0</v>
      </c>
      <c r="T11" s="1">
        <v>0</v>
      </c>
      <c r="U11" s="1">
        <v>1</v>
      </c>
      <c r="V11" s="1">
        <v>1529.28</v>
      </c>
      <c r="W11" s="27">
        <f t="shared" si="0"/>
        <v>575</v>
      </c>
      <c r="X11" s="27">
        <f t="shared" si="1"/>
        <v>1637277.03</v>
      </c>
      <c r="Y11" s="27">
        <f>K17-W11</f>
        <v>-321</v>
      </c>
      <c r="Z11" s="27">
        <f>L17-X11</f>
        <v>-756172.72000000009</v>
      </c>
      <c r="AA11" s="21"/>
      <c r="AB11" s="21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6"/>
      <c r="BB11" s="6"/>
      <c r="BC11" s="6"/>
      <c r="BD11" s="6"/>
      <c r="BE11" s="6"/>
      <c r="BF11" s="6"/>
      <c r="BG11" s="6"/>
      <c r="BH11" s="6"/>
      <c r="BI11" s="6"/>
      <c r="BJ11" s="6"/>
      <c r="BK11" s="6"/>
      <c r="BL11" s="6"/>
      <c r="BM11" s="6"/>
      <c r="BN11" s="6"/>
      <c r="BO11" s="6"/>
      <c r="BP11" s="6"/>
      <c r="BQ11" s="6"/>
      <c r="BR11" s="6"/>
      <c r="BS11" s="6"/>
      <c r="BT11" s="6"/>
      <c r="BU11" s="6"/>
      <c r="BV11" s="6"/>
      <c r="BW11" s="6"/>
      <c r="BX11" s="6"/>
      <c r="BY11" s="6"/>
      <c r="BZ11" s="6"/>
      <c r="CA11" s="6"/>
      <c r="CB11" s="6"/>
      <c r="CC11" s="6"/>
      <c r="CD11" s="6"/>
      <c r="CE11" s="6"/>
      <c r="CF11" s="6"/>
      <c r="CG11" s="6"/>
      <c r="CH11" s="6"/>
      <c r="CI11" s="6"/>
      <c r="CJ11" s="6"/>
      <c r="CK11" s="6"/>
      <c r="CL11" s="6"/>
    </row>
    <row r="12" spans="1:90" ht="32.25" customHeight="1" x14ac:dyDescent="0.25">
      <c r="A12" s="72"/>
      <c r="B12" s="14" t="s">
        <v>7</v>
      </c>
      <c r="C12" s="1">
        <v>21</v>
      </c>
      <c r="D12" s="1">
        <v>42657.4</v>
      </c>
      <c r="E12" s="1">
        <v>2</v>
      </c>
      <c r="F12" s="1">
        <v>12450.630000000001</v>
      </c>
      <c r="G12" s="1">
        <v>5</v>
      </c>
      <c r="H12" s="1">
        <v>10541.81</v>
      </c>
      <c r="I12" s="1">
        <v>6</v>
      </c>
      <c r="J12" s="1">
        <v>9556.14</v>
      </c>
      <c r="K12" s="1">
        <v>14</v>
      </c>
      <c r="L12" s="1">
        <v>67695.22</v>
      </c>
      <c r="M12" s="86"/>
      <c r="N12" s="86"/>
      <c r="O12" s="1">
        <v>0</v>
      </c>
      <c r="P12" s="1">
        <v>0</v>
      </c>
      <c r="Q12" s="1">
        <v>0</v>
      </c>
      <c r="R12" s="1">
        <v>0</v>
      </c>
      <c r="S12" s="1">
        <v>0</v>
      </c>
      <c r="T12" s="1">
        <v>0</v>
      </c>
      <c r="U12" s="1">
        <v>0</v>
      </c>
      <c r="V12" s="1">
        <v>0</v>
      </c>
      <c r="W12" s="27">
        <f t="shared" si="0"/>
        <v>48</v>
      </c>
      <c r="X12" s="27">
        <f t="shared" si="1"/>
        <v>142901.20000000001</v>
      </c>
      <c r="Y12" s="27">
        <f>M17-W12</f>
        <v>-40</v>
      </c>
      <c r="Z12" s="27">
        <f>N17-X12</f>
        <v>-123436.83000000002</v>
      </c>
      <c r="AA12" s="21"/>
      <c r="AB12" s="21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  <c r="BI12" s="6"/>
      <c r="BJ12" s="6"/>
      <c r="BK12" s="6"/>
      <c r="BL12" s="6"/>
      <c r="BM12" s="6"/>
      <c r="BN12" s="6"/>
      <c r="BO12" s="6"/>
      <c r="BP12" s="6"/>
      <c r="BQ12" s="6"/>
      <c r="BR12" s="6"/>
      <c r="BS12" s="6"/>
      <c r="BT12" s="6"/>
      <c r="BU12" s="6"/>
      <c r="BV12" s="6"/>
      <c r="BW12" s="6"/>
      <c r="BX12" s="6"/>
      <c r="BY12" s="6"/>
      <c r="BZ12" s="6"/>
      <c r="CA12" s="6"/>
      <c r="CB12" s="6"/>
      <c r="CC12" s="6"/>
      <c r="CD12" s="6"/>
      <c r="CE12" s="6"/>
      <c r="CF12" s="6"/>
      <c r="CG12" s="6"/>
      <c r="CH12" s="6"/>
      <c r="CI12" s="6"/>
      <c r="CJ12" s="6"/>
      <c r="CK12" s="6"/>
      <c r="CL12" s="6"/>
    </row>
    <row r="13" spans="1:90" s="17" customFormat="1" ht="32.25" customHeight="1" x14ac:dyDescent="0.25">
      <c r="A13" s="72"/>
      <c r="B13" s="16" t="s">
        <v>15</v>
      </c>
      <c r="C13" s="1">
        <v>6</v>
      </c>
      <c r="D13" s="1">
        <v>8864.0300000000007</v>
      </c>
      <c r="E13" s="1">
        <v>1</v>
      </c>
      <c r="F13" s="1">
        <v>505.02</v>
      </c>
      <c r="G13" s="1">
        <v>0</v>
      </c>
      <c r="H13" s="1">
        <v>0</v>
      </c>
      <c r="I13" s="1">
        <v>1</v>
      </c>
      <c r="J13" s="1">
        <v>13769.1</v>
      </c>
      <c r="K13" s="1">
        <v>11</v>
      </c>
      <c r="L13" s="1">
        <v>14306.71</v>
      </c>
      <c r="M13" s="1">
        <v>0</v>
      </c>
      <c r="N13" s="1">
        <v>0</v>
      </c>
      <c r="O13" s="86"/>
      <c r="P13" s="86"/>
      <c r="Q13" s="1">
        <v>0</v>
      </c>
      <c r="R13" s="1">
        <v>0</v>
      </c>
      <c r="S13" s="1">
        <v>0</v>
      </c>
      <c r="T13" s="1">
        <v>0</v>
      </c>
      <c r="U13" s="1">
        <v>0</v>
      </c>
      <c r="V13" s="1">
        <v>0</v>
      </c>
      <c r="W13" s="27">
        <f t="shared" si="0"/>
        <v>19</v>
      </c>
      <c r="X13" s="27">
        <f t="shared" si="1"/>
        <v>37444.86</v>
      </c>
      <c r="Y13" s="27">
        <f>O17-W13</f>
        <v>1084</v>
      </c>
      <c r="Z13" s="27">
        <f>P17-X13</f>
        <v>5676714.5599999996</v>
      </c>
      <c r="AA13" s="21"/>
      <c r="AB13" s="21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  <c r="BA13" s="6"/>
      <c r="BB13" s="6"/>
      <c r="BC13" s="6"/>
      <c r="BD13" s="6"/>
      <c r="BE13" s="6"/>
      <c r="BF13" s="6"/>
      <c r="BG13" s="6"/>
      <c r="BH13" s="6"/>
      <c r="BI13" s="6"/>
      <c r="BJ13" s="6"/>
      <c r="BK13" s="6"/>
      <c r="BL13" s="6"/>
      <c r="BM13" s="6"/>
      <c r="BN13" s="6"/>
      <c r="BO13" s="6"/>
      <c r="BP13" s="6"/>
      <c r="BQ13" s="6"/>
      <c r="BR13" s="6"/>
      <c r="BS13" s="6"/>
      <c r="BT13" s="6"/>
      <c r="BU13" s="6"/>
      <c r="BV13" s="6"/>
      <c r="BW13" s="6"/>
      <c r="BX13" s="6"/>
      <c r="BY13" s="6"/>
      <c r="BZ13" s="6"/>
      <c r="CA13" s="6"/>
      <c r="CB13" s="6"/>
      <c r="CC13" s="6"/>
      <c r="CD13" s="6"/>
      <c r="CE13" s="6"/>
      <c r="CF13" s="6"/>
      <c r="CG13" s="6"/>
      <c r="CH13" s="6"/>
      <c r="CI13" s="6"/>
      <c r="CJ13" s="6"/>
      <c r="CK13" s="6"/>
      <c r="CL13" s="6"/>
    </row>
    <row r="14" spans="1:90" s="17" customFormat="1" ht="32.25" customHeight="1" x14ac:dyDescent="0.25">
      <c r="A14" s="72"/>
      <c r="B14" s="22" t="s">
        <v>13</v>
      </c>
      <c r="C14" s="1">
        <v>4</v>
      </c>
      <c r="D14" s="1">
        <v>8610.32</v>
      </c>
      <c r="E14" s="1">
        <v>1</v>
      </c>
      <c r="F14" s="1">
        <v>2345.65</v>
      </c>
      <c r="G14" s="1">
        <v>0</v>
      </c>
      <c r="H14" s="1">
        <v>0</v>
      </c>
      <c r="I14" s="1">
        <v>1</v>
      </c>
      <c r="J14" s="1">
        <v>1994.28</v>
      </c>
      <c r="K14" s="1">
        <v>0</v>
      </c>
      <c r="L14" s="1">
        <v>0</v>
      </c>
      <c r="M14" s="1">
        <v>0</v>
      </c>
      <c r="N14" s="1">
        <v>0</v>
      </c>
      <c r="O14" s="1">
        <v>0</v>
      </c>
      <c r="P14" s="1">
        <v>0</v>
      </c>
      <c r="Q14" s="86"/>
      <c r="R14" s="86"/>
      <c r="S14" s="1">
        <v>3</v>
      </c>
      <c r="T14" s="1">
        <v>19880.14</v>
      </c>
      <c r="U14" s="1">
        <v>0</v>
      </c>
      <c r="V14" s="1">
        <v>0</v>
      </c>
      <c r="W14" s="27">
        <f t="shared" si="0"/>
        <v>9</v>
      </c>
      <c r="X14" s="27">
        <f t="shared" si="1"/>
        <v>32830.39</v>
      </c>
      <c r="Y14" s="27">
        <f>Q17-W14</f>
        <v>-9</v>
      </c>
      <c r="Z14" s="27">
        <f>R17-X14</f>
        <v>-32830.39</v>
      </c>
      <c r="AA14" s="21"/>
      <c r="AB14" s="21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  <c r="BH14" s="6"/>
      <c r="BI14" s="6"/>
      <c r="BJ14" s="6"/>
      <c r="BK14" s="6"/>
      <c r="BL14" s="6"/>
      <c r="BM14" s="6"/>
      <c r="BN14" s="6"/>
      <c r="BO14" s="6"/>
      <c r="BP14" s="6"/>
      <c r="BQ14" s="6"/>
      <c r="BR14" s="6"/>
      <c r="BS14" s="6"/>
      <c r="BT14" s="6"/>
      <c r="BU14" s="6"/>
      <c r="BV14" s="6"/>
      <c r="BW14" s="6"/>
      <c r="BX14" s="6"/>
      <c r="BY14" s="6"/>
      <c r="BZ14" s="6"/>
      <c r="CA14" s="6"/>
      <c r="CB14" s="6"/>
      <c r="CC14" s="6"/>
      <c r="CD14" s="6"/>
      <c r="CE14" s="6"/>
      <c r="CF14" s="6"/>
      <c r="CG14" s="6"/>
      <c r="CH14" s="6"/>
      <c r="CI14" s="6"/>
      <c r="CJ14" s="6"/>
      <c r="CK14" s="6"/>
      <c r="CL14" s="6"/>
    </row>
    <row r="15" spans="1:90" s="17" customFormat="1" ht="32.25" customHeight="1" x14ac:dyDescent="0.25">
      <c r="A15" s="72"/>
      <c r="B15" s="22" t="s">
        <v>16</v>
      </c>
      <c r="C15" s="29">
        <v>1</v>
      </c>
      <c r="D15" s="29">
        <v>0.48</v>
      </c>
      <c r="E15" s="29">
        <v>0</v>
      </c>
      <c r="F15" s="29">
        <v>0</v>
      </c>
      <c r="G15" s="29">
        <v>0</v>
      </c>
      <c r="H15" s="29">
        <v>0</v>
      </c>
      <c r="I15" s="29">
        <v>0</v>
      </c>
      <c r="J15" s="29">
        <v>0</v>
      </c>
      <c r="K15" s="29">
        <v>0</v>
      </c>
      <c r="L15" s="29">
        <v>0</v>
      </c>
      <c r="M15" s="29">
        <v>0</v>
      </c>
      <c r="N15" s="29">
        <v>0</v>
      </c>
      <c r="O15" s="29">
        <v>0</v>
      </c>
      <c r="P15" s="29">
        <v>0</v>
      </c>
      <c r="Q15" s="29">
        <v>0</v>
      </c>
      <c r="R15" s="29">
        <v>0</v>
      </c>
      <c r="S15" s="86"/>
      <c r="T15" s="86"/>
      <c r="U15" s="1">
        <v>0</v>
      </c>
      <c r="V15" s="1">
        <v>0</v>
      </c>
      <c r="W15" s="27">
        <f t="shared" si="0"/>
        <v>1</v>
      </c>
      <c r="X15" s="27">
        <f t="shared" si="1"/>
        <v>0.48</v>
      </c>
      <c r="Y15" s="27">
        <f>S17-W15</f>
        <v>2</v>
      </c>
      <c r="Z15" s="27">
        <f>T17-X15</f>
        <v>19879.66</v>
      </c>
      <c r="AA15" s="21"/>
      <c r="AB15" s="21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  <c r="BC15" s="6"/>
      <c r="BD15" s="6"/>
      <c r="BE15" s="6"/>
      <c r="BF15" s="6"/>
      <c r="BG15" s="6"/>
      <c r="BH15" s="6"/>
      <c r="BI15" s="6"/>
      <c r="BJ15" s="6"/>
      <c r="BK15" s="6"/>
      <c r="BL15" s="6"/>
      <c r="BM15" s="6"/>
      <c r="BN15" s="6"/>
      <c r="BO15" s="6"/>
      <c r="BP15" s="6"/>
      <c r="BQ15" s="6"/>
      <c r="BR15" s="6"/>
      <c r="BS15" s="6"/>
      <c r="BT15" s="6"/>
      <c r="BU15" s="6"/>
      <c r="BV15" s="6"/>
      <c r="BW15" s="6"/>
      <c r="BX15" s="6"/>
      <c r="BY15" s="6"/>
      <c r="BZ15" s="6"/>
      <c r="CA15" s="6"/>
      <c r="CB15" s="6"/>
      <c r="CC15" s="6"/>
      <c r="CD15" s="6"/>
      <c r="CE15" s="6"/>
      <c r="CF15" s="6"/>
      <c r="CG15" s="6"/>
      <c r="CH15" s="6"/>
      <c r="CI15" s="6"/>
      <c r="CJ15" s="6"/>
      <c r="CK15" s="6"/>
      <c r="CL15" s="6"/>
    </row>
    <row r="16" spans="1:90" s="17" customFormat="1" ht="33.75" customHeight="1" thickBot="1" x14ac:dyDescent="0.3">
      <c r="A16" s="73"/>
      <c r="B16" s="23" t="s">
        <v>19</v>
      </c>
      <c r="C16" s="2">
        <v>0</v>
      </c>
      <c r="D16" s="2">
        <v>0</v>
      </c>
      <c r="E16" s="2">
        <v>0</v>
      </c>
      <c r="F16" s="2">
        <v>0</v>
      </c>
      <c r="G16" s="2">
        <v>0</v>
      </c>
      <c r="H16" s="2">
        <v>0</v>
      </c>
      <c r="I16" s="2">
        <v>0</v>
      </c>
      <c r="J16" s="2">
        <v>0</v>
      </c>
      <c r="K16" s="2">
        <v>0</v>
      </c>
      <c r="L16" s="2">
        <v>0</v>
      </c>
      <c r="M16" s="2">
        <v>0</v>
      </c>
      <c r="N16" s="2">
        <v>0</v>
      </c>
      <c r="O16" s="2">
        <v>0</v>
      </c>
      <c r="P16" s="2">
        <v>0</v>
      </c>
      <c r="Q16" s="26">
        <v>0</v>
      </c>
      <c r="R16" s="2">
        <v>0</v>
      </c>
      <c r="S16" s="2">
        <v>0</v>
      </c>
      <c r="T16" s="2">
        <v>0</v>
      </c>
      <c r="U16" s="87"/>
      <c r="V16" s="87"/>
      <c r="W16" s="30">
        <f t="shared" ref="W16" si="2">C16+E16+G16+I16+K16+M16+O16+Q16+S16+U16</f>
        <v>0</v>
      </c>
      <c r="X16" s="31">
        <f t="shared" ref="X16" si="3">D16+F16+H16+J16+L16+N16+P16+R16+T16+V16</f>
        <v>0</v>
      </c>
      <c r="Y16" s="32">
        <f>U17-W16</f>
        <v>1</v>
      </c>
      <c r="Z16" s="32">
        <f>V17-X16</f>
        <v>1529.28</v>
      </c>
      <c r="AA16" s="21"/>
      <c r="AB16" s="21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  <c r="BA16" s="6"/>
      <c r="BB16" s="6"/>
      <c r="BC16" s="6"/>
      <c r="BD16" s="6"/>
      <c r="BE16" s="6"/>
      <c r="BF16" s="6"/>
      <c r="BG16" s="6"/>
      <c r="BH16" s="6"/>
      <c r="BI16" s="6"/>
      <c r="BJ16" s="6"/>
      <c r="BK16" s="6"/>
      <c r="BL16" s="6"/>
      <c r="BM16" s="6"/>
      <c r="BN16" s="6"/>
      <c r="BO16" s="6"/>
      <c r="BP16" s="6"/>
      <c r="BQ16" s="6"/>
      <c r="BR16" s="6"/>
      <c r="BS16" s="6"/>
      <c r="BT16" s="6"/>
      <c r="BU16" s="6"/>
      <c r="BV16" s="6"/>
      <c r="BW16" s="6"/>
      <c r="BX16" s="6"/>
      <c r="BY16" s="6"/>
      <c r="BZ16" s="6"/>
      <c r="CA16" s="6"/>
      <c r="CB16" s="6"/>
      <c r="CC16" s="6"/>
      <c r="CD16" s="6"/>
      <c r="CE16" s="6"/>
      <c r="CF16" s="6"/>
      <c r="CG16" s="6"/>
      <c r="CH16" s="6"/>
      <c r="CI16" s="6"/>
      <c r="CJ16" s="6"/>
      <c r="CK16" s="6"/>
      <c r="CL16" s="6"/>
    </row>
    <row r="17" spans="1:90" s="18" customFormat="1" ht="16.5" thickTop="1" x14ac:dyDescent="0.25">
      <c r="A17" s="18" t="s">
        <v>0</v>
      </c>
      <c r="C17" s="18">
        <f>SUM(C7:C16)</f>
        <v>710</v>
      </c>
      <c r="D17" s="18">
        <f t="shared" ref="D17:T17" si="4">SUM(D7:D16)</f>
        <v>1898971.17</v>
      </c>
      <c r="E17" s="18">
        <f t="shared" si="4"/>
        <v>35</v>
      </c>
      <c r="F17" s="18">
        <f t="shared" si="4"/>
        <v>76381.11</v>
      </c>
      <c r="G17" s="18">
        <f t="shared" si="4"/>
        <v>22</v>
      </c>
      <c r="H17" s="18">
        <f t="shared" si="4"/>
        <v>92759.430000000008</v>
      </c>
      <c r="I17" s="18">
        <f t="shared" si="4"/>
        <v>78</v>
      </c>
      <c r="J17" s="18">
        <f t="shared" si="4"/>
        <v>314563.03000000003</v>
      </c>
      <c r="K17" s="18">
        <f t="shared" si="4"/>
        <v>254</v>
      </c>
      <c r="L17" s="18">
        <f t="shared" si="4"/>
        <v>881104.30999999994</v>
      </c>
      <c r="M17" s="18">
        <f t="shared" si="4"/>
        <v>8</v>
      </c>
      <c r="N17" s="18">
        <f t="shared" si="4"/>
        <v>19464.370000000003</v>
      </c>
      <c r="O17" s="18">
        <f t="shared" si="4"/>
        <v>1103</v>
      </c>
      <c r="P17" s="18">
        <f t="shared" si="4"/>
        <v>5714159.4199999999</v>
      </c>
      <c r="Q17" s="18">
        <f t="shared" si="4"/>
        <v>0</v>
      </c>
      <c r="R17" s="18">
        <f t="shared" si="4"/>
        <v>0</v>
      </c>
      <c r="S17" s="18">
        <f t="shared" si="4"/>
        <v>3</v>
      </c>
      <c r="T17" s="18">
        <f t="shared" si="4"/>
        <v>19880.14</v>
      </c>
      <c r="U17" s="18">
        <f t="shared" ref="U17:V17" si="5">SUM(U7:U16)</f>
        <v>1</v>
      </c>
      <c r="V17" s="18">
        <f t="shared" si="5"/>
        <v>1529.28</v>
      </c>
      <c r="W17" s="18">
        <f t="shared" ref="W17" si="6">SUM(W7:W16)</f>
        <v>2214</v>
      </c>
      <c r="X17" s="18">
        <f t="shared" ref="X17" si="7">SUM(X7:X16)</f>
        <v>9018812.2599999998</v>
      </c>
      <c r="Y17" s="20"/>
      <c r="Z17" s="20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9"/>
      <c r="AQ17" s="19"/>
      <c r="AR17" s="19"/>
      <c r="AS17" s="19"/>
      <c r="AT17" s="19"/>
      <c r="AU17" s="19"/>
      <c r="AV17" s="19"/>
      <c r="AW17" s="19"/>
      <c r="AX17" s="19"/>
      <c r="AY17" s="19"/>
      <c r="AZ17" s="19"/>
      <c r="BA17" s="19"/>
      <c r="BB17" s="19"/>
      <c r="BC17" s="19"/>
      <c r="BD17" s="19"/>
      <c r="BE17" s="19"/>
      <c r="BF17" s="19"/>
      <c r="BG17" s="19"/>
      <c r="BH17" s="19"/>
      <c r="BI17" s="19"/>
      <c r="BJ17" s="19"/>
      <c r="BK17" s="19"/>
      <c r="BL17" s="19"/>
      <c r="BM17" s="19"/>
      <c r="BN17" s="19"/>
      <c r="BO17" s="19"/>
      <c r="BP17" s="19"/>
      <c r="BQ17" s="19"/>
      <c r="BR17" s="19"/>
      <c r="BS17" s="19"/>
      <c r="BT17" s="19"/>
      <c r="BU17" s="19"/>
      <c r="BV17" s="19"/>
      <c r="BW17" s="19"/>
      <c r="BX17" s="19"/>
      <c r="BY17" s="19"/>
      <c r="BZ17" s="19"/>
      <c r="CA17" s="19"/>
      <c r="CB17" s="19"/>
      <c r="CC17" s="19"/>
      <c r="CD17" s="19"/>
      <c r="CE17" s="19"/>
      <c r="CF17" s="19"/>
      <c r="CG17" s="19"/>
      <c r="CH17" s="19"/>
      <c r="CI17" s="19"/>
      <c r="CJ17" s="19"/>
      <c r="CK17" s="19"/>
      <c r="CL17" s="19"/>
    </row>
    <row r="18" spans="1:90" x14ac:dyDescent="0.25">
      <c r="A18" s="70"/>
      <c r="B18" s="70"/>
      <c r="C18" s="70"/>
      <c r="D18" s="70"/>
      <c r="E18" s="70"/>
      <c r="F18" s="70"/>
      <c r="G18" s="70"/>
      <c r="H18" s="70"/>
      <c r="I18" s="70"/>
      <c r="J18" s="70"/>
      <c r="K18" s="70"/>
      <c r="L18" s="70"/>
      <c r="M18" s="70"/>
      <c r="N18" s="70"/>
      <c r="O18" s="70"/>
      <c r="P18" s="70"/>
      <c r="Q18" s="70"/>
      <c r="R18" s="70"/>
      <c r="S18" s="70"/>
      <c r="T18" s="70"/>
      <c r="U18" s="70"/>
      <c r="V18" s="70"/>
      <c r="W18" s="70"/>
      <c r="X18" s="70"/>
      <c r="Y18" s="70"/>
      <c r="Z18" s="70"/>
    </row>
  </sheetData>
  <mergeCells count="18">
    <mergeCell ref="A18:Z18"/>
    <mergeCell ref="S5:T5"/>
    <mergeCell ref="A7:A16"/>
    <mergeCell ref="A1:Z1"/>
    <mergeCell ref="A2:Z2"/>
    <mergeCell ref="Y5:Z5"/>
    <mergeCell ref="C4:Z4"/>
    <mergeCell ref="W5:X5"/>
    <mergeCell ref="O5:P5"/>
    <mergeCell ref="G5:H5"/>
    <mergeCell ref="K5:L5"/>
    <mergeCell ref="Q5:R5"/>
    <mergeCell ref="I5:J5"/>
    <mergeCell ref="M5:N5"/>
    <mergeCell ref="A4:B6"/>
    <mergeCell ref="C5:D5"/>
    <mergeCell ref="E5:F5"/>
    <mergeCell ref="U5:V5"/>
  </mergeCells>
  <phoneticPr fontId="0" type="noConversion"/>
  <printOptions horizontalCentered="1" verticalCentered="1"/>
  <pageMargins left="0" right="0" top="0" bottom="0" header="0" footer="0"/>
  <pageSetup paperSize="9" scale="55" orientation="landscape" r:id="rId1"/>
  <headerFooter alignWithMargins="0">
    <oddHeader>&amp;R&amp;"Times New Roman,Regular"&amp;12&amp;A.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J20"/>
  <sheetViews>
    <sheetView zoomScale="90" zoomScaleNormal="90" zoomScaleSheetLayoutView="50" workbookViewId="0">
      <selection sqref="A1:Z1"/>
    </sheetView>
  </sheetViews>
  <sheetFormatPr defaultRowHeight="15.75" x14ac:dyDescent="0.25"/>
  <cols>
    <col min="1" max="1" width="5.140625" style="33" customWidth="1"/>
    <col min="2" max="2" width="24.85546875" style="33" customWidth="1"/>
    <col min="3" max="3" width="7.7109375" style="33" customWidth="1"/>
    <col min="4" max="4" width="11.28515625" style="33" customWidth="1"/>
    <col min="5" max="5" width="7.7109375" style="33" customWidth="1"/>
    <col min="6" max="6" width="11" style="33" customWidth="1"/>
    <col min="7" max="7" width="7.7109375" style="33" customWidth="1"/>
    <col min="8" max="8" width="9.7109375" style="33" customWidth="1"/>
    <col min="9" max="9" width="7.7109375" style="33" customWidth="1"/>
    <col min="10" max="10" width="11.5703125" style="33" customWidth="1"/>
    <col min="11" max="11" width="7.7109375" style="33" customWidth="1"/>
    <col min="12" max="12" width="10.42578125" style="33" customWidth="1"/>
    <col min="13" max="13" width="7.7109375" style="33" customWidth="1"/>
    <col min="14" max="14" width="9.7109375" style="33" customWidth="1"/>
    <col min="15" max="15" width="7.7109375" style="33" customWidth="1"/>
    <col min="16" max="16" width="10.140625" style="33" bestFit="1" customWidth="1"/>
    <col min="17" max="17" width="7.7109375" style="33" customWidth="1"/>
    <col min="18" max="20" width="9.7109375" style="33" customWidth="1"/>
    <col min="21" max="21" width="7.85546875" style="33" customWidth="1"/>
    <col min="22" max="22" width="9.7109375" style="33" customWidth="1"/>
    <col min="23" max="23" width="8" style="37" customWidth="1"/>
    <col min="24" max="24" width="11.42578125" style="37" customWidth="1"/>
    <col min="25" max="25" width="8.42578125" style="33" customWidth="1"/>
    <col min="26" max="26" width="11.5703125" style="33" customWidth="1"/>
    <col min="27" max="16384" width="9.140625" style="33"/>
  </cols>
  <sheetData>
    <row r="1" spans="1:88" ht="18.75" x14ac:dyDescent="0.3">
      <c r="A1" s="83" t="s">
        <v>22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3"/>
      <c r="R1" s="83"/>
      <c r="S1" s="83"/>
      <c r="T1" s="83"/>
      <c r="U1" s="83"/>
      <c r="V1" s="83"/>
      <c r="W1" s="83"/>
      <c r="X1" s="83"/>
      <c r="Y1" s="83"/>
      <c r="Z1" s="83"/>
    </row>
    <row r="2" spans="1:88" ht="18.75" x14ac:dyDescent="0.3">
      <c r="A2" s="83" t="s">
        <v>20</v>
      </c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  <c r="P2" s="83"/>
      <c r="Q2" s="83"/>
      <c r="R2" s="83"/>
      <c r="S2" s="83"/>
      <c r="T2" s="83"/>
      <c r="U2" s="83"/>
      <c r="V2" s="83"/>
      <c r="W2" s="83"/>
      <c r="X2" s="83"/>
      <c r="Y2" s="83"/>
      <c r="Z2" s="83"/>
    </row>
    <row r="3" spans="1:88" x14ac:dyDescent="0.25">
      <c r="A3" s="34"/>
      <c r="B3" s="35"/>
      <c r="C3" s="36"/>
    </row>
    <row r="4" spans="1:88" x14ac:dyDescent="0.25">
      <c r="A4" s="77" t="s">
        <v>10</v>
      </c>
      <c r="B4" s="77"/>
      <c r="C4" s="85" t="s">
        <v>9</v>
      </c>
      <c r="D4" s="85"/>
      <c r="E4" s="85"/>
      <c r="F4" s="85"/>
      <c r="G4" s="85"/>
      <c r="H4" s="85"/>
      <c r="I4" s="85"/>
      <c r="J4" s="85"/>
      <c r="K4" s="85"/>
      <c r="L4" s="85"/>
      <c r="M4" s="85"/>
      <c r="N4" s="85"/>
      <c r="O4" s="85"/>
      <c r="P4" s="85"/>
      <c r="Q4" s="85"/>
      <c r="R4" s="85"/>
      <c r="S4" s="85"/>
      <c r="T4" s="85"/>
      <c r="U4" s="85"/>
      <c r="V4" s="85"/>
      <c r="W4" s="85"/>
      <c r="X4" s="85"/>
      <c r="Y4" s="85"/>
      <c r="Z4" s="85"/>
      <c r="AA4" s="38"/>
      <c r="AB4" s="38"/>
      <c r="AC4" s="38"/>
      <c r="AD4" s="38"/>
      <c r="AE4" s="38"/>
      <c r="AF4" s="38"/>
      <c r="AG4" s="38"/>
      <c r="AH4" s="38"/>
      <c r="AI4" s="38"/>
      <c r="AJ4" s="38"/>
      <c r="AK4" s="38"/>
      <c r="AL4" s="38"/>
      <c r="AM4" s="38"/>
      <c r="AN4" s="38"/>
      <c r="AO4" s="38"/>
      <c r="AP4" s="38"/>
      <c r="AQ4" s="38"/>
      <c r="AR4" s="38"/>
      <c r="AS4" s="38"/>
      <c r="AT4" s="38"/>
      <c r="AU4" s="38"/>
      <c r="AV4" s="38"/>
      <c r="AW4" s="38"/>
      <c r="AX4" s="38"/>
      <c r="AY4" s="38"/>
      <c r="AZ4" s="38"/>
      <c r="BA4" s="38"/>
      <c r="BB4" s="38"/>
      <c r="BC4" s="38"/>
      <c r="BD4" s="38"/>
      <c r="BE4" s="38"/>
      <c r="BF4" s="38"/>
      <c r="BG4" s="38"/>
      <c r="BH4" s="38"/>
      <c r="BI4" s="38"/>
      <c r="BJ4" s="38"/>
      <c r="BK4" s="38"/>
      <c r="BL4" s="38"/>
      <c r="BM4" s="38"/>
      <c r="BN4" s="38"/>
      <c r="BO4" s="38"/>
      <c r="BP4" s="38"/>
      <c r="BQ4" s="38"/>
      <c r="BR4" s="38"/>
      <c r="BS4" s="38"/>
      <c r="BT4" s="38"/>
      <c r="BU4" s="38"/>
      <c r="BV4" s="38"/>
      <c r="BW4" s="38"/>
      <c r="BX4" s="38"/>
      <c r="BY4" s="38"/>
      <c r="BZ4" s="38"/>
      <c r="CA4" s="38"/>
      <c r="CB4" s="38"/>
      <c r="CC4" s="38"/>
      <c r="CD4" s="38"/>
      <c r="CE4" s="38"/>
      <c r="CF4" s="38"/>
      <c r="CG4" s="38"/>
      <c r="CH4" s="38"/>
      <c r="CI4" s="38"/>
      <c r="CJ4" s="38"/>
    </row>
    <row r="5" spans="1:88" s="40" customFormat="1" ht="61.5" customHeight="1" x14ac:dyDescent="0.25">
      <c r="A5" s="77"/>
      <c r="B5" s="77"/>
      <c r="C5" s="77" t="s">
        <v>3</v>
      </c>
      <c r="D5" s="77"/>
      <c r="E5" s="77" t="s">
        <v>4</v>
      </c>
      <c r="F5" s="77"/>
      <c r="G5" s="77" t="s">
        <v>5</v>
      </c>
      <c r="H5" s="77"/>
      <c r="I5" s="77" t="s">
        <v>6</v>
      </c>
      <c r="J5" s="77"/>
      <c r="K5" s="77" t="s">
        <v>17</v>
      </c>
      <c r="L5" s="77"/>
      <c r="M5" s="77" t="s">
        <v>7</v>
      </c>
      <c r="N5" s="77"/>
      <c r="O5" s="77" t="s">
        <v>14</v>
      </c>
      <c r="P5" s="77"/>
      <c r="Q5" s="75" t="s">
        <v>13</v>
      </c>
      <c r="R5" s="76"/>
      <c r="S5" s="75" t="s">
        <v>16</v>
      </c>
      <c r="T5" s="76"/>
      <c r="U5" s="75" t="s">
        <v>21</v>
      </c>
      <c r="V5" s="76"/>
      <c r="W5" s="78" t="s">
        <v>0</v>
      </c>
      <c r="X5" s="78"/>
      <c r="Y5" s="79" t="s">
        <v>2</v>
      </c>
      <c r="Z5" s="79"/>
      <c r="AA5" s="39"/>
      <c r="AB5" s="39"/>
      <c r="AC5" s="39"/>
      <c r="AD5" s="39"/>
      <c r="AE5" s="39"/>
      <c r="AF5" s="39"/>
      <c r="AG5" s="39"/>
      <c r="AH5" s="39"/>
      <c r="AI5" s="39"/>
      <c r="AJ5" s="39"/>
      <c r="AK5" s="39"/>
      <c r="AL5" s="39"/>
      <c r="AM5" s="39"/>
      <c r="AN5" s="39"/>
      <c r="AO5" s="39"/>
      <c r="AP5" s="39"/>
      <c r="AQ5" s="39"/>
      <c r="AR5" s="39"/>
      <c r="AS5" s="39"/>
      <c r="AT5" s="39"/>
      <c r="AU5" s="39"/>
      <c r="AV5" s="39"/>
      <c r="AW5" s="39"/>
      <c r="AX5" s="39"/>
      <c r="AY5" s="39"/>
      <c r="AZ5" s="39"/>
      <c r="BA5" s="39"/>
      <c r="BB5" s="39"/>
      <c r="BC5" s="39"/>
      <c r="BD5" s="39"/>
      <c r="BE5" s="39"/>
      <c r="BF5" s="39"/>
      <c r="BG5" s="39"/>
      <c r="BH5" s="39"/>
      <c r="BI5" s="39"/>
      <c r="BJ5" s="39"/>
      <c r="BK5" s="39"/>
      <c r="BL5" s="39"/>
      <c r="BM5" s="39"/>
      <c r="BN5" s="39"/>
      <c r="BO5" s="39"/>
      <c r="BP5" s="39"/>
      <c r="BQ5" s="39"/>
      <c r="BR5" s="39"/>
      <c r="BS5" s="39"/>
      <c r="BT5" s="39"/>
      <c r="BU5" s="39"/>
      <c r="BV5" s="39"/>
      <c r="BW5" s="39"/>
      <c r="BX5" s="39"/>
      <c r="BY5" s="39"/>
      <c r="BZ5" s="39"/>
      <c r="CA5" s="39"/>
      <c r="CB5" s="39"/>
      <c r="CC5" s="39"/>
      <c r="CD5" s="39"/>
      <c r="CE5" s="39"/>
      <c r="CF5" s="39"/>
      <c r="CG5" s="39"/>
      <c r="CH5" s="39"/>
      <c r="CI5" s="39"/>
      <c r="CJ5" s="39"/>
    </row>
    <row r="6" spans="1:88" s="46" customFormat="1" ht="33.75" customHeight="1" x14ac:dyDescent="0.25">
      <c r="A6" s="84"/>
      <c r="B6" s="77"/>
      <c r="C6" s="41" t="s">
        <v>11</v>
      </c>
      <c r="D6" s="41" t="s">
        <v>1</v>
      </c>
      <c r="E6" s="41" t="s">
        <v>11</v>
      </c>
      <c r="F6" s="41" t="s">
        <v>1</v>
      </c>
      <c r="G6" s="41" t="s">
        <v>11</v>
      </c>
      <c r="H6" s="41" t="s">
        <v>1</v>
      </c>
      <c r="I6" s="41" t="s">
        <v>11</v>
      </c>
      <c r="J6" s="41" t="s">
        <v>1</v>
      </c>
      <c r="K6" s="41" t="s">
        <v>11</v>
      </c>
      <c r="L6" s="41" t="s">
        <v>1</v>
      </c>
      <c r="M6" s="41" t="s">
        <v>11</v>
      </c>
      <c r="N6" s="41" t="s">
        <v>1</v>
      </c>
      <c r="O6" s="41" t="s">
        <v>11</v>
      </c>
      <c r="P6" s="41" t="s">
        <v>1</v>
      </c>
      <c r="Q6" s="41" t="s">
        <v>11</v>
      </c>
      <c r="R6" s="41" t="s">
        <v>1</v>
      </c>
      <c r="S6" s="41" t="s">
        <v>11</v>
      </c>
      <c r="T6" s="41" t="s">
        <v>1</v>
      </c>
      <c r="U6" s="41" t="s">
        <v>11</v>
      </c>
      <c r="V6" s="41" t="s">
        <v>1</v>
      </c>
      <c r="W6" s="42" t="s">
        <v>12</v>
      </c>
      <c r="X6" s="43" t="s">
        <v>1</v>
      </c>
      <c r="Y6" s="44" t="s">
        <v>11</v>
      </c>
      <c r="Z6" s="44" t="s">
        <v>1</v>
      </c>
      <c r="AA6" s="45"/>
      <c r="AB6" s="45"/>
      <c r="AC6" s="45"/>
      <c r="AD6" s="45"/>
      <c r="AE6" s="45"/>
      <c r="AF6" s="45"/>
      <c r="AG6" s="45"/>
      <c r="AH6" s="45"/>
      <c r="AI6" s="45"/>
      <c r="AJ6" s="45"/>
      <c r="AK6" s="45"/>
      <c r="AL6" s="45"/>
      <c r="AM6" s="45"/>
      <c r="AN6" s="45"/>
      <c r="AO6" s="45"/>
      <c r="AP6" s="45"/>
      <c r="AQ6" s="45"/>
      <c r="AR6" s="45"/>
      <c r="AS6" s="45"/>
      <c r="AT6" s="45"/>
      <c r="AU6" s="45"/>
      <c r="AV6" s="45"/>
      <c r="AW6" s="45"/>
      <c r="AX6" s="45"/>
      <c r="AY6" s="45"/>
      <c r="AZ6" s="45"/>
      <c r="BA6" s="45"/>
      <c r="BB6" s="45"/>
      <c r="BC6" s="45"/>
      <c r="BD6" s="45"/>
      <c r="BE6" s="45"/>
      <c r="BF6" s="45"/>
      <c r="BG6" s="45"/>
      <c r="BH6" s="45"/>
      <c r="BI6" s="45"/>
      <c r="BJ6" s="45"/>
      <c r="BK6" s="45"/>
      <c r="BL6" s="45"/>
      <c r="BM6" s="45"/>
      <c r="BN6" s="45"/>
      <c r="BO6" s="45"/>
      <c r="BP6" s="45"/>
      <c r="BQ6" s="45"/>
      <c r="BR6" s="45"/>
      <c r="BS6" s="45"/>
      <c r="BT6" s="45"/>
      <c r="BU6" s="45"/>
      <c r="BV6" s="45"/>
      <c r="BW6" s="45"/>
      <c r="BX6" s="45"/>
      <c r="BY6" s="45"/>
      <c r="BZ6" s="45"/>
      <c r="CA6" s="45"/>
      <c r="CB6" s="45"/>
      <c r="CC6" s="45"/>
      <c r="CD6" s="45"/>
      <c r="CE6" s="45"/>
      <c r="CF6" s="45"/>
      <c r="CG6" s="45"/>
      <c r="CH6" s="45"/>
      <c r="CI6" s="45"/>
      <c r="CJ6" s="45"/>
    </row>
    <row r="7" spans="1:88" ht="32.25" customHeight="1" x14ac:dyDescent="0.25">
      <c r="A7" s="80" t="s">
        <v>8</v>
      </c>
      <c r="B7" s="47" t="s">
        <v>3</v>
      </c>
      <c r="C7" s="88"/>
      <c r="D7" s="89"/>
      <c r="E7" s="48">
        <v>20</v>
      </c>
      <c r="F7" s="48">
        <v>33852.35</v>
      </c>
      <c r="G7" s="48">
        <v>11</v>
      </c>
      <c r="H7" s="48">
        <v>37378.369999999995</v>
      </c>
      <c r="I7" s="48">
        <v>18</v>
      </c>
      <c r="J7" s="48">
        <v>39924.130000000005</v>
      </c>
      <c r="K7" s="48">
        <v>1042</v>
      </c>
      <c r="L7" s="48">
        <v>4270671.28</v>
      </c>
      <c r="M7" s="48">
        <v>6</v>
      </c>
      <c r="N7" s="48">
        <v>10130.799999999999</v>
      </c>
      <c r="O7" s="48">
        <v>5</v>
      </c>
      <c r="P7" s="48">
        <v>3785.4700000000003</v>
      </c>
      <c r="Q7" s="48">
        <v>0</v>
      </c>
      <c r="R7" s="48">
        <v>0</v>
      </c>
      <c r="S7" s="48">
        <v>0</v>
      </c>
      <c r="T7" s="48">
        <v>0</v>
      </c>
      <c r="U7" s="48">
        <v>0</v>
      </c>
      <c r="V7" s="48">
        <v>0</v>
      </c>
      <c r="W7" s="27">
        <f>C7+E7+G7+I7+K7+M7+O7+Q7+S7+U7</f>
        <v>1102</v>
      </c>
      <c r="X7" s="27">
        <f>D7+F7+H7+J7+L7+N7+P7+R7+T7+V7</f>
        <v>4395742.3999999994</v>
      </c>
      <c r="Y7" s="27">
        <f>C17-W7</f>
        <v>-141</v>
      </c>
      <c r="Z7" s="27">
        <f>D17-X7</f>
        <v>-1911178.9699999997</v>
      </c>
      <c r="AA7" s="38"/>
      <c r="AB7" s="38"/>
      <c r="AC7" s="38"/>
      <c r="AD7" s="38"/>
      <c r="AE7" s="38"/>
      <c r="AF7" s="38"/>
      <c r="AG7" s="38"/>
      <c r="AH7" s="38"/>
      <c r="AI7" s="38"/>
      <c r="AJ7" s="38"/>
      <c r="AK7" s="38"/>
      <c r="AL7" s="38"/>
      <c r="AM7" s="38"/>
      <c r="AN7" s="38"/>
      <c r="AO7" s="38"/>
      <c r="AP7" s="38"/>
      <c r="AQ7" s="38"/>
      <c r="AR7" s="38"/>
      <c r="AS7" s="38"/>
      <c r="AT7" s="38"/>
      <c r="AU7" s="38"/>
      <c r="AV7" s="38"/>
      <c r="AW7" s="38"/>
      <c r="AX7" s="38"/>
      <c r="AY7" s="38"/>
      <c r="AZ7" s="38"/>
      <c r="BA7" s="38"/>
      <c r="BB7" s="38"/>
      <c r="BC7" s="38"/>
      <c r="BD7" s="38"/>
      <c r="BE7" s="38"/>
      <c r="BF7" s="38"/>
      <c r="BG7" s="38"/>
      <c r="BH7" s="38"/>
      <c r="BI7" s="38"/>
      <c r="BJ7" s="38"/>
      <c r="BK7" s="38"/>
      <c r="BL7" s="38"/>
      <c r="BM7" s="38"/>
      <c r="BN7" s="38"/>
      <c r="BO7" s="38"/>
      <c r="BP7" s="38"/>
      <c r="BQ7" s="38"/>
      <c r="BR7" s="38"/>
      <c r="BS7" s="38"/>
      <c r="BT7" s="38"/>
      <c r="BU7" s="38"/>
      <c r="BV7" s="38"/>
      <c r="BW7" s="38"/>
      <c r="BX7" s="38"/>
      <c r="BY7" s="38"/>
      <c r="BZ7" s="38"/>
      <c r="CA7" s="38"/>
      <c r="CB7" s="38"/>
      <c r="CC7" s="38"/>
      <c r="CD7" s="38"/>
      <c r="CE7" s="38"/>
      <c r="CF7" s="38"/>
      <c r="CG7" s="38"/>
      <c r="CH7" s="38"/>
      <c r="CI7" s="38"/>
      <c r="CJ7" s="38"/>
    </row>
    <row r="8" spans="1:88" ht="32.25" customHeight="1" x14ac:dyDescent="0.25">
      <c r="A8" s="81"/>
      <c r="B8" s="47" t="s">
        <v>4</v>
      </c>
      <c r="C8" s="48">
        <v>72</v>
      </c>
      <c r="D8" s="48">
        <v>186477.55</v>
      </c>
      <c r="E8" s="88"/>
      <c r="F8" s="89"/>
      <c r="G8" s="48">
        <v>1</v>
      </c>
      <c r="H8" s="48">
        <v>2337.13</v>
      </c>
      <c r="I8" s="48">
        <v>56</v>
      </c>
      <c r="J8" s="48">
        <v>141686.25</v>
      </c>
      <c r="K8" s="48">
        <v>5</v>
      </c>
      <c r="L8" s="48">
        <v>27495.74</v>
      </c>
      <c r="M8" s="48">
        <v>0</v>
      </c>
      <c r="N8" s="48">
        <v>0</v>
      </c>
      <c r="O8" s="48">
        <v>0</v>
      </c>
      <c r="P8" s="48">
        <v>0</v>
      </c>
      <c r="Q8" s="48">
        <v>0</v>
      </c>
      <c r="R8" s="48">
        <v>0</v>
      </c>
      <c r="S8" s="48">
        <v>0</v>
      </c>
      <c r="T8" s="48">
        <v>0</v>
      </c>
      <c r="U8" s="48">
        <v>0</v>
      </c>
      <c r="V8" s="48">
        <v>0</v>
      </c>
      <c r="W8" s="27">
        <f t="shared" ref="W8:X16" si="0">C8+E8+G8+I8+K8+M8+O8+Q8+S8+U8</f>
        <v>134</v>
      </c>
      <c r="X8" s="27">
        <f t="shared" si="0"/>
        <v>357996.67</v>
      </c>
      <c r="Y8" s="27">
        <f>E17-W8</f>
        <v>-12</v>
      </c>
      <c r="Z8" s="27">
        <f>F17-X8</f>
        <v>57880.469999999972</v>
      </c>
      <c r="AA8" s="38"/>
      <c r="AB8" s="38"/>
      <c r="AC8" s="38"/>
      <c r="AD8" s="38"/>
      <c r="AE8" s="38"/>
      <c r="AF8" s="38"/>
      <c r="AG8" s="38"/>
      <c r="AH8" s="38"/>
      <c r="AI8" s="38"/>
      <c r="AJ8" s="38"/>
      <c r="AK8" s="38"/>
      <c r="AL8" s="38"/>
      <c r="AM8" s="38"/>
      <c r="AN8" s="38"/>
      <c r="AO8" s="38"/>
      <c r="AP8" s="38"/>
      <c r="AQ8" s="38"/>
      <c r="AR8" s="38"/>
      <c r="AS8" s="38"/>
      <c r="AT8" s="38"/>
      <c r="AU8" s="38"/>
      <c r="AV8" s="38"/>
      <c r="AW8" s="38"/>
      <c r="AX8" s="38"/>
      <c r="AY8" s="38"/>
      <c r="AZ8" s="38"/>
      <c r="BA8" s="38"/>
      <c r="BB8" s="38"/>
      <c r="BC8" s="38"/>
      <c r="BD8" s="38"/>
      <c r="BE8" s="38"/>
      <c r="BF8" s="38"/>
      <c r="BG8" s="38"/>
      <c r="BH8" s="38"/>
      <c r="BI8" s="38"/>
      <c r="BJ8" s="38"/>
      <c r="BK8" s="38"/>
      <c r="BL8" s="38"/>
      <c r="BM8" s="38"/>
      <c r="BN8" s="38"/>
      <c r="BO8" s="38"/>
      <c r="BP8" s="38"/>
      <c r="BQ8" s="38"/>
      <c r="BR8" s="38"/>
      <c r="BS8" s="38"/>
      <c r="BT8" s="38"/>
      <c r="BU8" s="38"/>
      <c r="BV8" s="38"/>
      <c r="BW8" s="38"/>
      <c r="BX8" s="38"/>
      <c r="BY8" s="38"/>
      <c r="BZ8" s="38"/>
      <c r="CA8" s="38"/>
      <c r="CB8" s="38"/>
      <c r="CC8" s="38"/>
      <c r="CD8" s="38"/>
      <c r="CE8" s="38"/>
      <c r="CF8" s="38"/>
      <c r="CG8" s="38"/>
      <c r="CH8" s="38"/>
      <c r="CI8" s="38"/>
      <c r="CJ8" s="38"/>
    </row>
    <row r="9" spans="1:88" ht="32.25" customHeight="1" x14ac:dyDescent="0.25">
      <c r="A9" s="81"/>
      <c r="B9" s="47" t="s">
        <v>5</v>
      </c>
      <c r="C9" s="48">
        <v>45</v>
      </c>
      <c r="D9" s="48">
        <v>53462.319999999992</v>
      </c>
      <c r="E9" s="48">
        <v>3</v>
      </c>
      <c r="F9" s="48">
        <v>15744.130000000001</v>
      </c>
      <c r="G9" s="88"/>
      <c r="H9" s="89"/>
      <c r="I9" s="48">
        <v>4</v>
      </c>
      <c r="J9" s="48">
        <v>11132.210000000001</v>
      </c>
      <c r="K9" s="48">
        <v>17</v>
      </c>
      <c r="L9" s="48">
        <v>85230.689999999988</v>
      </c>
      <c r="M9" s="48">
        <v>0</v>
      </c>
      <c r="N9" s="48">
        <v>0</v>
      </c>
      <c r="O9" s="48">
        <v>0</v>
      </c>
      <c r="P9" s="48">
        <v>0</v>
      </c>
      <c r="Q9" s="48">
        <v>0</v>
      </c>
      <c r="R9" s="48">
        <v>0</v>
      </c>
      <c r="S9" s="48">
        <v>0</v>
      </c>
      <c r="T9" s="48">
        <v>0</v>
      </c>
      <c r="U9" s="48">
        <v>0</v>
      </c>
      <c r="V9" s="48">
        <v>0</v>
      </c>
      <c r="W9" s="27">
        <f t="shared" si="0"/>
        <v>69</v>
      </c>
      <c r="X9" s="27">
        <f t="shared" si="0"/>
        <v>165569.34999999998</v>
      </c>
      <c r="Y9" s="27">
        <f>G17-W9</f>
        <v>-26</v>
      </c>
      <c r="Z9" s="27">
        <f>H17-X9</f>
        <v>61333.24000000002</v>
      </c>
      <c r="AA9" s="38"/>
      <c r="AB9" s="38"/>
      <c r="AC9" s="38"/>
      <c r="AD9" s="38"/>
      <c r="AE9" s="38"/>
      <c r="AF9" s="38"/>
      <c r="AG9" s="38"/>
      <c r="AH9" s="38"/>
      <c r="AI9" s="38"/>
      <c r="AJ9" s="38"/>
      <c r="AK9" s="38"/>
      <c r="AL9" s="38"/>
      <c r="AM9" s="38"/>
      <c r="AN9" s="38"/>
      <c r="AO9" s="38"/>
      <c r="AP9" s="38"/>
      <c r="AQ9" s="38"/>
      <c r="AR9" s="38"/>
      <c r="AS9" s="38"/>
      <c r="AT9" s="38"/>
      <c r="AU9" s="38"/>
      <c r="AV9" s="38"/>
      <c r="AW9" s="38"/>
      <c r="AX9" s="38"/>
      <c r="AY9" s="38"/>
      <c r="AZ9" s="38"/>
      <c r="BA9" s="38"/>
      <c r="BB9" s="38"/>
      <c r="BC9" s="38"/>
      <c r="BD9" s="38"/>
      <c r="BE9" s="38"/>
      <c r="BF9" s="38"/>
      <c r="BG9" s="38"/>
      <c r="BH9" s="38"/>
      <c r="BI9" s="38"/>
      <c r="BJ9" s="38"/>
      <c r="BK9" s="38"/>
      <c r="BL9" s="38"/>
      <c r="BM9" s="38"/>
      <c r="BN9" s="38"/>
      <c r="BO9" s="38"/>
      <c r="BP9" s="38"/>
      <c r="BQ9" s="38"/>
      <c r="BR9" s="38"/>
      <c r="BS9" s="38"/>
      <c r="BT9" s="38"/>
      <c r="BU9" s="38"/>
      <c r="BV9" s="38"/>
      <c r="BW9" s="38"/>
      <c r="BX9" s="38"/>
      <c r="BY9" s="38"/>
      <c r="BZ9" s="38"/>
      <c r="CA9" s="38"/>
      <c r="CB9" s="38"/>
      <c r="CC9" s="38"/>
      <c r="CD9" s="38"/>
      <c r="CE9" s="38"/>
      <c r="CF9" s="38"/>
      <c r="CG9" s="38"/>
      <c r="CH9" s="38"/>
      <c r="CI9" s="38"/>
      <c r="CJ9" s="38"/>
    </row>
    <row r="10" spans="1:88" ht="32.25" customHeight="1" x14ac:dyDescent="0.25">
      <c r="A10" s="81"/>
      <c r="B10" s="49" t="s">
        <v>6</v>
      </c>
      <c r="C10" s="48">
        <v>154</v>
      </c>
      <c r="D10" s="48">
        <v>508749.4</v>
      </c>
      <c r="E10" s="48">
        <v>80</v>
      </c>
      <c r="F10" s="48">
        <v>281558.17</v>
      </c>
      <c r="G10" s="48">
        <v>14</v>
      </c>
      <c r="H10" s="48">
        <v>129750.94</v>
      </c>
      <c r="I10" s="88"/>
      <c r="J10" s="89"/>
      <c r="K10" s="48">
        <v>8</v>
      </c>
      <c r="L10" s="48">
        <v>14619.78</v>
      </c>
      <c r="M10" s="48">
        <v>21</v>
      </c>
      <c r="N10" s="48">
        <v>101238.15000000001</v>
      </c>
      <c r="O10" s="48">
        <v>1868</v>
      </c>
      <c r="P10" s="48">
        <v>9605502.040000001</v>
      </c>
      <c r="Q10" s="48">
        <v>0</v>
      </c>
      <c r="R10" s="48">
        <v>0</v>
      </c>
      <c r="S10" s="48">
        <v>0</v>
      </c>
      <c r="T10" s="48">
        <v>0</v>
      </c>
      <c r="U10" s="48">
        <v>0</v>
      </c>
      <c r="V10" s="48">
        <v>0</v>
      </c>
      <c r="W10" s="27">
        <f t="shared" si="0"/>
        <v>2145</v>
      </c>
      <c r="X10" s="27">
        <f t="shared" si="0"/>
        <v>10641418.48</v>
      </c>
      <c r="Y10" s="27">
        <f>I17-W10</f>
        <v>-2027</v>
      </c>
      <c r="Z10" s="27">
        <f>J17-X10</f>
        <v>-10217397.790000001</v>
      </c>
      <c r="AA10" s="38"/>
      <c r="AB10" s="38"/>
      <c r="AC10" s="38"/>
      <c r="AD10" s="38"/>
      <c r="AE10" s="38"/>
      <c r="AF10" s="38"/>
      <c r="AG10" s="38"/>
      <c r="AH10" s="38"/>
      <c r="AI10" s="38"/>
      <c r="AJ10" s="38"/>
      <c r="AK10" s="38"/>
      <c r="AL10" s="38"/>
      <c r="AM10" s="38"/>
      <c r="AN10" s="38"/>
      <c r="AO10" s="38"/>
      <c r="AP10" s="38"/>
      <c r="AQ10" s="38"/>
      <c r="AR10" s="38"/>
      <c r="AS10" s="38"/>
      <c r="AT10" s="38"/>
      <c r="AU10" s="38"/>
      <c r="AV10" s="38"/>
      <c r="AW10" s="38"/>
      <c r="AX10" s="38"/>
      <c r="AY10" s="38"/>
      <c r="AZ10" s="38"/>
      <c r="BA10" s="38"/>
      <c r="BB10" s="38"/>
      <c r="BC10" s="38"/>
      <c r="BD10" s="38"/>
      <c r="BE10" s="38"/>
      <c r="BF10" s="38"/>
      <c r="BG10" s="38"/>
      <c r="BH10" s="38"/>
      <c r="BI10" s="38"/>
      <c r="BJ10" s="38"/>
      <c r="BK10" s="38"/>
      <c r="BL10" s="38"/>
      <c r="BM10" s="38"/>
      <c r="BN10" s="38"/>
      <c r="BO10" s="38"/>
      <c r="BP10" s="38"/>
      <c r="BQ10" s="38"/>
      <c r="BR10" s="38"/>
      <c r="BS10" s="38"/>
      <c r="BT10" s="38"/>
      <c r="BU10" s="38"/>
      <c r="BV10" s="38"/>
      <c r="BW10" s="38"/>
      <c r="BX10" s="38"/>
      <c r="BY10" s="38"/>
      <c r="BZ10" s="38"/>
      <c r="CA10" s="38"/>
      <c r="CB10" s="38"/>
      <c r="CC10" s="38"/>
      <c r="CD10" s="38"/>
      <c r="CE10" s="38"/>
      <c r="CF10" s="38"/>
      <c r="CG10" s="38"/>
      <c r="CH10" s="38"/>
      <c r="CI10" s="38"/>
      <c r="CJ10" s="38"/>
    </row>
    <row r="11" spans="1:88" ht="32.25" customHeight="1" x14ac:dyDescent="0.25">
      <c r="A11" s="81"/>
      <c r="B11" s="47" t="s">
        <v>18</v>
      </c>
      <c r="C11" s="48">
        <v>628</v>
      </c>
      <c r="D11" s="48">
        <v>1593283.4</v>
      </c>
      <c r="E11" s="48">
        <v>7</v>
      </c>
      <c r="F11" s="48">
        <v>29775.360000000001</v>
      </c>
      <c r="G11" s="48">
        <v>10</v>
      </c>
      <c r="H11" s="48">
        <v>44201.69</v>
      </c>
      <c r="I11" s="48">
        <v>25</v>
      </c>
      <c r="J11" s="48">
        <v>191205.93</v>
      </c>
      <c r="K11" s="88"/>
      <c r="L11" s="89"/>
      <c r="M11" s="48">
        <v>5</v>
      </c>
      <c r="N11" s="48">
        <v>13750.5</v>
      </c>
      <c r="O11" s="48">
        <v>0</v>
      </c>
      <c r="P11" s="48">
        <v>0</v>
      </c>
      <c r="Q11" s="48">
        <v>0</v>
      </c>
      <c r="R11" s="48">
        <v>0</v>
      </c>
      <c r="S11" s="48">
        <v>0</v>
      </c>
      <c r="T11" s="48">
        <v>0</v>
      </c>
      <c r="U11" s="48">
        <v>1</v>
      </c>
      <c r="V11" s="48">
        <v>1529.28</v>
      </c>
      <c r="W11" s="27">
        <f t="shared" si="0"/>
        <v>676</v>
      </c>
      <c r="X11" s="27">
        <f t="shared" si="0"/>
        <v>1873746.16</v>
      </c>
      <c r="Y11" s="27">
        <f>K17-W11</f>
        <v>478</v>
      </c>
      <c r="Z11" s="27">
        <f>L17-X11</f>
        <v>2887946.1700000009</v>
      </c>
      <c r="AA11" s="38"/>
      <c r="AB11" s="38"/>
      <c r="AC11" s="38"/>
      <c r="AD11" s="38"/>
      <c r="AE11" s="38"/>
      <c r="AF11" s="38"/>
      <c r="AG11" s="38"/>
      <c r="AH11" s="38"/>
      <c r="AI11" s="38"/>
      <c r="AJ11" s="38"/>
      <c r="AK11" s="38"/>
      <c r="AL11" s="38"/>
      <c r="AM11" s="38"/>
      <c r="AN11" s="38"/>
      <c r="AO11" s="38"/>
      <c r="AP11" s="38"/>
      <c r="AQ11" s="38"/>
      <c r="AR11" s="38"/>
      <c r="AS11" s="38"/>
      <c r="AT11" s="38"/>
      <c r="AU11" s="38"/>
      <c r="AV11" s="38"/>
      <c r="AW11" s="38"/>
      <c r="AX11" s="38"/>
      <c r="AY11" s="38"/>
      <c r="AZ11" s="38"/>
      <c r="BA11" s="38"/>
      <c r="BB11" s="38"/>
      <c r="BC11" s="38"/>
      <c r="BD11" s="38"/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</row>
    <row r="12" spans="1:88" ht="32.25" customHeight="1" x14ac:dyDescent="0.25">
      <c r="A12" s="81"/>
      <c r="B12" s="47" t="s">
        <v>7</v>
      </c>
      <c r="C12" s="48">
        <v>36</v>
      </c>
      <c r="D12" s="48">
        <v>86827.290000000008</v>
      </c>
      <c r="E12" s="48">
        <v>5</v>
      </c>
      <c r="F12" s="48">
        <v>32242.690000000002</v>
      </c>
      <c r="G12" s="48">
        <v>7</v>
      </c>
      <c r="H12" s="48">
        <v>13234.46</v>
      </c>
      <c r="I12" s="48">
        <v>12</v>
      </c>
      <c r="J12" s="48">
        <v>22375.59</v>
      </c>
      <c r="K12" s="48">
        <v>63</v>
      </c>
      <c r="L12" s="48">
        <v>332466.71999999997</v>
      </c>
      <c r="M12" s="88"/>
      <c r="N12" s="89"/>
      <c r="O12" s="48">
        <v>1</v>
      </c>
      <c r="P12" s="48">
        <v>796.48</v>
      </c>
      <c r="Q12" s="48">
        <v>0</v>
      </c>
      <c r="R12" s="48">
        <v>0</v>
      </c>
      <c r="S12" s="48">
        <v>0</v>
      </c>
      <c r="T12" s="48">
        <v>0</v>
      </c>
      <c r="U12" s="48">
        <v>0</v>
      </c>
      <c r="V12" s="48">
        <v>0</v>
      </c>
      <c r="W12" s="27">
        <f t="shared" si="0"/>
        <v>124</v>
      </c>
      <c r="X12" s="27">
        <f t="shared" si="0"/>
        <v>487943.23</v>
      </c>
      <c r="Y12" s="27">
        <f>M17-W12</f>
        <v>-92</v>
      </c>
      <c r="Z12" s="27">
        <f>N17-X12</f>
        <v>-362823.77999999997</v>
      </c>
      <c r="AA12" s="38"/>
      <c r="AB12" s="38"/>
      <c r="AC12" s="38"/>
      <c r="AD12" s="38"/>
      <c r="AE12" s="38"/>
      <c r="AF12" s="38"/>
      <c r="AG12" s="38"/>
      <c r="AH12" s="38"/>
      <c r="AI12" s="38"/>
      <c r="AJ12" s="38"/>
      <c r="AK12" s="38"/>
      <c r="AL12" s="38"/>
      <c r="AM12" s="38"/>
      <c r="AN12" s="38"/>
      <c r="AO12" s="38"/>
      <c r="AP12" s="38"/>
      <c r="AQ12" s="38"/>
      <c r="AR12" s="38"/>
      <c r="AS12" s="38"/>
      <c r="AT12" s="38"/>
      <c r="AU12" s="38"/>
      <c r="AV12" s="38"/>
      <c r="AW12" s="38"/>
      <c r="AX12" s="38"/>
      <c r="AY12" s="38"/>
      <c r="AZ12" s="38"/>
      <c r="BA12" s="38"/>
      <c r="BB12" s="38"/>
      <c r="BC12" s="38"/>
      <c r="BD12" s="38"/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/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</row>
    <row r="13" spans="1:88" s="34" customFormat="1" ht="32.25" customHeight="1" x14ac:dyDescent="0.25">
      <c r="A13" s="81"/>
      <c r="B13" s="50" t="s">
        <v>15</v>
      </c>
      <c r="C13" s="48">
        <v>13</v>
      </c>
      <c r="D13" s="48">
        <v>25820.9</v>
      </c>
      <c r="E13" s="48">
        <v>2</v>
      </c>
      <c r="F13" s="48">
        <v>15797.810000000001</v>
      </c>
      <c r="G13" s="48">
        <v>0</v>
      </c>
      <c r="H13" s="48">
        <v>0</v>
      </c>
      <c r="I13" s="48">
        <v>1</v>
      </c>
      <c r="J13" s="48">
        <v>13769.1</v>
      </c>
      <c r="K13" s="48">
        <v>16</v>
      </c>
      <c r="L13" s="48">
        <v>25478.54</v>
      </c>
      <c r="M13" s="48">
        <v>0</v>
      </c>
      <c r="N13" s="48">
        <v>0</v>
      </c>
      <c r="O13" s="88"/>
      <c r="P13" s="89"/>
      <c r="Q13" s="48">
        <v>0</v>
      </c>
      <c r="R13" s="48">
        <v>0</v>
      </c>
      <c r="S13" s="48">
        <v>0</v>
      </c>
      <c r="T13" s="48">
        <v>0</v>
      </c>
      <c r="U13" s="48">
        <v>1</v>
      </c>
      <c r="V13" s="48">
        <v>1444.62</v>
      </c>
      <c r="W13" s="27">
        <f t="shared" si="0"/>
        <v>33</v>
      </c>
      <c r="X13" s="27">
        <f t="shared" si="0"/>
        <v>82310.97</v>
      </c>
      <c r="Y13" s="27">
        <f>O17-W13</f>
        <v>1841</v>
      </c>
      <c r="Z13" s="27">
        <f>P17-X13</f>
        <v>9527773.0200000014</v>
      </c>
      <c r="AA13" s="38"/>
      <c r="AB13" s="38"/>
      <c r="AC13" s="38"/>
      <c r="AD13" s="38"/>
      <c r="AE13" s="38"/>
      <c r="AF13" s="38"/>
      <c r="AG13" s="38"/>
      <c r="AH13" s="38"/>
      <c r="AI13" s="38"/>
      <c r="AJ13" s="38"/>
      <c r="AK13" s="38"/>
      <c r="AL13" s="38"/>
      <c r="AM13" s="38"/>
      <c r="AN13" s="38"/>
      <c r="AO13" s="38"/>
      <c r="AP13" s="38"/>
      <c r="AQ13" s="38"/>
      <c r="AR13" s="38"/>
      <c r="AS13" s="38"/>
      <c r="AT13" s="38"/>
      <c r="AU13" s="38"/>
      <c r="AV13" s="38"/>
      <c r="AW13" s="38"/>
      <c r="AX13" s="38"/>
      <c r="AY13" s="38"/>
      <c r="AZ13" s="38"/>
      <c r="BA13" s="38"/>
      <c r="BB13" s="38"/>
      <c r="BC13" s="38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/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/>
      <c r="CG13" s="38"/>
      <c r="CH13" s="38"/>
      <c r="CI13" s="38"/>
      <c r="CJ13" s="38"/>
    </row>
    <row r="14" spans="1:88" s="34" customFormat="1" ht="32.25" customHeight="1" x14ac:dyDescent="0.25">
      <c r="A14" s="81"/>
      <c r="B14" s="51" t="s">
        <v>13</v>
      </c>
      <c r="C14" s="52">
        <v>9</v>
      </c>
      <c r="D14" s="52">
        <v>20937.32</v>
      </c>
      <c r="E14" s="52">
        <v>5</v>
      </c>
      <c r="F14" s="52">
        <v>6906.6299999999992</v>
      </c>
      <c r="G14" s="52">
        <v>0</v>
      </c>
      <c r="H14" s="52">
        <v>0</v>
      </c>
      <c r="I14" s="52">
        <v>2</v>
      </c>
      <c r="J14" s="52">
        <v>3927.48</v>
      </c>
      <c r="K14" s="52">
        <v>3</v>
      </c>
      <c r="L14" s="52">
        <v>5729.58</v>
      </c>
      <c r="M14" s="52">
        <v>0</v>
      </c>
      <c r="N14" s="52">
        <v>0</v>
      </c>
      <c r="O14" s="52">
        <v>0</v>
      </c>
      <c r="P14" s="52">
        <v>0</v>
      </c>
      <c r="Q14" s="88"/>
      <c r="R14" s="89"/>
      <c r="S14" s="48">
        <v>3</v>
      </c>
      <c r="T14" s="48">
        <v>19880.14</v>
      </c>
      <c r="U14" s="52">
        <v>0</v>
      </c>
      <c r="V14" s="52">
        <v>0</v>
      </c>
      <c r="W14" s="27">
        <f t="shared" si="0"/>
        <v>22</v>
      </c>
      <c r="X14" s="27">
        <f t="shared" si="0"/>
        <v>57381.149999999994</v>
      </c>
      <c r="Y14" s="27">
        <f>Q17-W14</f>
        <v>-22</v>
      </c>
      <c r="Z14" s="27">
        <f>R17-X14</f>
        <v>-57381.149999999994</v>
      </c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8"/>
      <c r="AU14" s="38"/>
      <c r="AV14" s="38"/>
      <c r="AW14" s="38"/>
      <c r="AX14" s="38"/>
      <c r="AY14" s="38"/>
      <c r="AZ14" s="38"/>
      <c r="BA14" s="38"/>
      <c r="BB14" s="38"/>
      <c r="BC14" s="38"/>
      <c r="BD14" s="38"/>
      <c r="BE14" s="38"/>
      <c r="BF14" s="38"/>
      <c r="BG14" s="38"/>
      <c r="BH14" s="38"/>
      <c r="BI14" s="38"/>
      <c r="BJ14" s="38"/>
      <c r="BK14" s="38"/>
      <c r="BL14" s="38"/>
      <c r="BM14" s="38"/>
      <c r="BN14" s="38"/>
      <c r="BO14" s="38"/>
      <c r="BP14" s="38"/>
      <c r="BQ14" s="38"/>
      <c r="BR14" s="38"/>
      <c r="BS14" s="38"/>
      <c r="BT14" s="38"/>
      <c r="BU14" s="38"/>
      <c r="BV14" s="38"/>
      <c r="BW14" s="38"/>
      <c r="BX14" s="38"/>
      <c r="BY14" s="38"/>
      <c r="BZ14" s="38"/>
      <c r="CA14" s="38"/>
      <c r="CB14" s="38"/>
      <c r="CC14" s="38"/>
      <c r="CD14" s="38"/>
      <c r="CE14" s="38"/>
      <c r="CF14" s="38"/>
      <c r="CG14" s="38"/>
      <c r="CH14" s="38"/>
      <c r="CI14" s="38"/>
      <c r="CJ14" s="38"/>
    </row>
    <row r="15" spans="1:88" s="34" customFormat="1" ht="32.25" customHeight="1" x14ac:dyDescent="0.25">
      <c r="A15" s="81"/>
      <c r="B15" s="50" t="s">
        <v>16</v>
      </c>
      <c r="C15" s="52">
        <v>4</v>
      </c>
      <c r="D15" s="52">
        <v>9005.25</v>
      </c>
      <c r="E15" s="52">
        <v>0</v>
      </c>
      <c r="F15" s="52">
        <v>0</v>
      </c>
      <c r="G15" s="52">
        <v>0</v>
      </c>
      <c r="H15" s="52">
        <v>0</v>
      </c>
      <c r="I15" s="52">
        <v>0</v>
      </c>
      <c r="J15" s="52">
        <v>0</v>
      </c>
      <c r="K15" s="52">
        <v>0</v>
      </c>
      <c r="L15" s="52">
        <v>0</v>
      </c>
      <c r="M15" s="52">
        <v>0</v>
      </c>
      <c r="N15" s="52">
        <v>0</v>
      </c>
      <c r="O15" s="52">
        <v>0</v>
      </c>
      <c r="P15" s="52">
        <v>0</v>
      </c>
      <c r="Q15" s="48">
        <v>0</v>
      </c>
      <c r="R15" s="48">
        <v>0</v>
      </c>
      <c r="S15" s="90"/>
      <c r="T15" s="90"/>
      <c r="U15" s="52">
        <v>0</v>
      </c>
      <c r="V15" s="52">
        <v>0</v>
      </c>
      <c r="W15" s="27">
        <f t="shared" si="0"/>
        <v>4</v>
      </c>
      <c r="X15" s="27">
        <f t="shared" si="0"/>
        <v>9005.25</v>
      </c>
      <c r="Y15" s="27">
        <f>S17-W15</f>
        <v>-1</v>
      </c>
      <c r="Z15" s="27">
        <f>T17-X15</f>
        <v>10874.89</v>
      </c>
      <c r="AA15" s="38"/>
      <c r="AB15" s="38"/>
      <c r="AC15" s="38"/>
      <c r="AD15" s="38"/>
      <c r="AE15" s="38"/>
      <c r="AF15" s="38"/>
      <c r="AG15" s="38"/>
      <c r="AH15" s="38"/>
      <c r="AI15" s="38"/>
      <c r="AJ15" s="38"/>
      <c r="AK15" s="38"/>
      <c r="AL15" s="38"/>
      <c r="AM15" s="38"/>
      <c r="AN15" s="38"/>
      <c r="AO15" s="38"/>
      <c r="AP15" s="38"/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/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/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/>
      <c r="CG15" s="38"/>
      <c r="CH15" s="38"/>
      <c r="CI15" s="38"/>
      <c r="CJ15" s="38"/>
    </row>
    <row r="16" spans="1:88" s="34" customFormat="1" ht="33.75" customHeight="1" thickBot="1" x14ac:dyDescent="0.3">
      <c r="A16" s="82"/>
      <c r="B16" s="61" t="s">
        <v>21</v>
      </c>
      <c r="C16" s="53">
        <v>0</v>
      </c>
      <c r="D16" s="53">
        <v>0</v>
      </c>
      <c r="E16" s="53">
        <v>0</v>
      </c>
      <c r="F16" s="53">
        <v>0</v>
      </c>
      <c r="G16" s="53">
        <v>0</v>
      </c>
      <c r="H16" s="53">
        <v>0</v>
      </c>
      <c r="I16" s="53">
        <v>0</v>
      </c>
      <c r="J16" s="53">
        <v>0</v>
      </c>
      <c r="K16" s="53">
        <v>0</v>
      </c>
      <c r="L16" s="53">
        <v>0</v>
      </c>
      <c r="M16" s="53">
        <v>0</v>
      </c>
      <c r="N16" s="53">
        <v>0</v>
      </c>
      <c r="O16" s="53">
        <v>0</v>
      </c>
      <c r="P16" s="53">
        <v>0</v>
      </c>
      <c r="Q16" s="53">
        <v>0</v>
      </c>
      <c r="R16" s="53">
        <v>0</v>
      </c>
      <c r="S16" s="53">
        <v>0</v>
      </c>
      <c r="T16" s="53">
        <v>0</v>
      </c>
      <c r="U16" s="91"/>
      <c r="V16" s="92"/>
      <c r="W16" s="30">
        <f t="shared" si="0"/>
        <v>0</v>
      </c>
      <c r="X16" s="31">
        <f t="shared" si="0"/>
        <v>0</v>
      </c>
      <c r="Y16" s="32">
        <f>U17-W16</f>
        <v>2</v>
      </c>
      <c r="Z16" s="32">
        <f>V17-X16</f>
        <v>2973.8999999999996</v>
      </c>
      <c r="AA16" s="38"/>
      <c r="AB16" s="38"/>
      <c r="AC16" s="38"/>
      <c r="AD16" s="38"/>
      <c r="AE16" s="38"/>
      <c r="AF16" s="38"/>
      <c r="AG16" s="38"/>
      <c r="AH16" s="38"/>
      <c r="AI16" s="38"/>
      <c r="AJ16" s="38"/>
      <c r="AK16" s="38"/>
      <c r="AL16" s="38"/>
      <c r="AM16" s="38"/>
      <c r="AN16" s="38"/>
      <c r="AO16" s="38"/>
      <c r="AP16" s="38"/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/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/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/>
      <c r="CG16" s="38"/>
      <c r="CH16" s="38"/>
      <c r="CI16" s="38"/>
      <c r="CJ16" s="38"/>
    </row>
    <row r="17" spans="1:88" s="54" customFormat="1" ht="16.5" thickTop="1" x14ac:dyDescent="0.25">
      <c r="A17" s="54" t="s">
        <v>0</v>
      </c>
      <c r="C17" s="18">
        <f>SUM(C7:C16)</f>
        <v>961</v>
      </c>
      <c r="D17" s="18">
        <f t="shared" ref="D17:X17" si="1">SUM(D7:D16)</f>
        <v>2484563.4299999997</v>
      </c>
      <c r="E17" s="18">
        <f t="shared" si="1"/>
        <v>122</v>
      </c>
      <c r="F17" s="18">
        <f t="shared" si="1"/>
        <v>415877.13999999996</v>
      </c>
      <c r="G17" s="18">
        <f t="shared" si="1"/>
        <v>43</v>
      </c>
      <c r="H17" s="18">
        <f t="shared" si="1"/>
        <v>226902.59</v>
      </c>
      <c r="I17" s="18">
        <f t="shared" si="1"/>
        <v>118</v>
      </c>
      <c r="J17" s="18">
        <f t="shared" si="1"/>
        <v>424020.69</v>
      </c>
      <c r="K17" s="18">
        <f t="shared" si="1"/>
        <v>1154</v>
      </c>
      <c r="L17" s="18">
        <f t="shared" si="1"/>
        <v>4761692.330000001</v>
      </c>
      <c r="M17" s="18">
        <f t="shared" si="1"/>
        <v>32</v>
      </c>
      <c r="N17" s="18">
        <f t="shared" si="1"/>
        <v>125119.45000000001</v>
      </c>
      <c r="O17" s="18">
        <f t="shared" si="1"/>
        <v>1874</v>
      </c>
      <c r="P17" s="18">
        <f t="shared" si="1"/>
        <v>9610083.9900000021</v>
      </c>
      <c r="Q17" s="18">
        <f t="shared" si="1"/>
        <v>0</v>
      </c>
      <c r="R17" s="18">
        <f t="shared" si="1"/>
        <v>0</v>
      </c>
      <c r="S17" s="18">
        <f t="shared" si="1"/>
        <v>3</v>
      </c>
      <c r="T17" s="18">
        <f t="shared" si="1"/>
        <v>19880.14</v>
      </c>
      <c r="U17" s="18">
        <f t="shared" si="1"/>
        <v>2</v>
      </c>
      <c r="V17" s="18">
        <f t="shared" si="1"/>
        <v>2973.8999999999996</v>
      </c>
      <c r="W17" s="18">
        <f t="shared" si="1"/>
        <v>4309</v>
      </c>
      <c r="X17" s="18">
        <f t="shared" si="1"/>
        <v>18071113.659999996</v>
      </c>
      <c r="Y17" s="55"/>
      <c r="Z17" s="56"/>
      <c r="AA17" s="57"/>
      <c r="AB17" s="57"/>
      <c r="AC17" s="57"/>
      <c r="AD17" s="57"/>
      <c r="AE17" s="57"/>
      <c r="AF17" s="57"/>
      <c r="AG17" s="57"/>
      <c r="AH17" s="57"/>
      <c r="AI17" s="57"/>
      <c r="AJ17" s="57"/>
      <c r="AK17" s="57"/>
      <c r="AL17" s="57"/>
      <c r="AM17" s="57"/>
      <c r="AN17" s="57"/>
      <c r="AO17" s="57"/>
      <c r="AP17" s="57"/>
      <c r="AQ17" s="57"/>
      <c r="AR17" s="57"/>
      <c r="AS17" s="57"/>
      <c r="AT17" s="57"/>
      <c r="AU17" s="57"/>
      <c r="AV17" s="57"/>
      <c r="AW17" s="57"/>
      <c r="AX17" s="57"/>
      <c r="AY17" s="57"/>
      <c r="AZ17" s="57"/>
      <c r="BA17" s="57"/>
      <c r="BB17" s="57"/>
      <c r="BC17" s="57"/>
      <c r="BD17" s="57"/>
      <c r="BE17" s="57"/>
      <c r="BF17" s="57"/>
      <c r="BG17" s="57"/>
      <c r="BH17" s="57"/>
      <c r="BI17" s="57"/>
      <c r="BJ17" s="57"/>
      <c r="BK17" s="57"/>
      <c r="BL17" s="57"/>
      <c r="BM17" s="57"/>
      <c r="BN17" s="57"/>
      <c r="BO17" s="57"/>
      <c r="BP17" s="57"/>
      <c r="BQ17" s="57"/>
      <c r="BR17" s="57"/>
      <c r="BS17" s="57"/>
      <c r="BT17" s="57"/>
      <c r="BU17" s="57"/>
      <c r="BV17" s="57"/>
      <c r="BW17" s="57"/>
      <c r="BX17" s="57"/>
      <c r="BY17" s="57"/>
      <c r="BZ17" s="57"/>
      <c r="CA17" s="57"/>
      <c r="CB17" s="57"/>
      <c r="CC17" s="57"/>
      <c r="CD17" s="57"/>
      <c r="CE17" s="57"/>
      <c r="CF17" s="57"/>
      <c r="CG17" s="57"/>
      <c r="CH17" s="57"/>
      <c r="CI17" s="57"/>
      <c r="CJ17" s="57"/>
    </row>
    <row r="18" spans="1:88" s="54" customFormat="1" x14ac:dyDescent="0.25">
      <c r="U18" s="58"/>
      <c r="V18" s="58"/>
      <c r="W18" s="59"/>
      <c r="X18" s="59"/>
      <c r="Y18" s="60"/>
      <c r="Z18" s="56"/>
      <c r="AA18" s="57"/>
      <c r="AB18" s="57"/>
      <c r="AC18" s="57"/>
      <c r="AD18" s="57"/>
      <c r="AE18" s="57"/>
      <c r="AF18" s="57"/>
      <c r="AG18" s="57"/>
      <c r="AH18" s="57"/>
      <c r="AI18" s="57"/>
      <c r="AJ18" s="57"/>
      <c r="AK18" s="57"/>
      <c r="AL18" s="57"/>
      <c r="AM18" s="57"/>
      <c r="AN18" s="57"/>
      <c r="AO18" s="57"/>
      <c r="AP18" s="57"/>
      <c r="AQ18" s="57"/>
      <c r="AR18" s="57"/>
      <c r="AS18" s="57"/>
      <c r="AT18" s="57"/>
      <c r="AU18" s="57"/>
      <c r="AV18" s="57"/>
      <c r="AW18" s="57"/>
      <c r="AX18" s="57"/>
      <c r="AY18" s="57"/>
      <c r="AZ18" s="57"/>
      <c r="BA18" s="57"/>
      <c r="BB18" s="57"/>
      <c r="BC18" s="57"/>
      <c r="BD18" s="57"/>
      <c r="BE18" s="57"/>
      <c r="BF18" s="57"/>
      <c r="BG18" s="57"/>
      <c r="BH18" s="57"/>
      <c r="BI18" s="57"/>
      <c r="BJ18" s="57"/>
      <c r="BK18" s="57"/>
      <c r="BL18" s="57"/>
      <c r="BM18" s="57"/>
      <c r="BN18" s="57"/>
      <c r="BO18" s="57"/>
      <c r="BP18" s="57"/>
      <c r="BQ18" s="57"/>
      <c r="BR18" s="57"/>
      <c r="BS18" s="57"/>
      <c r="BT18" s="57"/>
      <c r="BU18" s="57"/>
      <c r="BV18" s="57"/>
      <c r="BW18" s="57"/>
      <c r="BX18" s="57"/>
      <c r="BY18" s="57"/>
      <c r="BZ18" s="57"/>
      <c r="CA18" s="57"/>
      <c r="CB18" s="57"/>
      <c r="CC18" s="57"/>
      <c r="CD18" s="57"/>
      <c r="CE18" s="57"/>
      <c r="CF18" s="57"/>
      <c r="CG18" s="57"/>
      <c r="CH18" s="57"/>
      <c r="CI18" s="57"/>
      <c r="CJ18" s="57"/>
    </row>
    <row r="19" spans="1:88" ht="13.5" customHeight="1" x14ac:dyDescent="0.25">
      <c r="A19" s="74"/>
      <c r="B19" s="74"/>
      <c r="C19" s="74"/>
      <c r="D19" s="74"/>
      <c r="E19" s="74"/>
      <c r="F19" s="74"/>
      <c r="G19" s="74"/>
      <c r="H19" s="74"/>
      <c r="I19" s="74"/>
      <c r="J19" s="74"/>
      <c r="K19" s="74"/>
      <c r="L19" s="74"/>
      <c r="M19" s="74"/>
      <c r="N19" s="74"/>
      <c r="O19" s="74"/>
      <c r="P19" s="74"/>
      <c r="Q19" s="74"/>
      <c r="R19" s="74"/>
      <c r="S19" s="74"/>
      <c r="T19" s="74"/>
      <c r="U19" s="74"/>
      <c r="V19" s="74"/>
      <c r="W19" s="74"/>
      <c r="X19" s="74"/>
      <c r="Y19" s="74"/>
      <c r="Z19" s="74"/>
    </row>
    <row r="20" spans="1:88" ht="11.25" customHeight="1" x14ac:dyDescent="0.25"/>
  </sheetData>
  <mergeCells count="18">
    <mergeCell ref="A1:Z1"/>
    <mergeCell ref="A2:Z2"/>
    <mergeCell ref="A4:B6"/>
    <mergeCell ref="C4:Z4"/>
    <mergeCell ref="C5:D5"/>
    <mergeCell ref="E5:F5"/>
    <mergeCell ref="G5:H5"/>
    <mergeCell ref="I5:J5"/>
    <mergeCell ref="K5:L5"/>
    <mergeCell ref="M5:N5"/>
    <mergeCell ref="A19:Z19"/>
    <mergeCell ref="S5:T5"/>
    <mergeCell ref="O5:P5"/>
    <mergeCell ref="Q5:R5"/>
    <mergeCell ref="U5:V5"/>
    <mergeCell ref="W5:X5"/>
    <mergeCell ref="Y5:Z5"/>
    <mergeCell ref="A7:A16"/>
  </mergeCells>
  <printOptions horizontalCentered="1" verticalCentered="1"/>
  <pageMargins left="0" right="0" top="0" bottom="0" header="0" footer="0"/>
  <pageSetup paperSize="9" scale="52" orientation="landscape" r:id="rId1"/>
  <headerFooter alignWithMargins="0">
    <oddHeader>&amp;R&amp;"Times New Roman,Regular"&amp;12&amp;A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ДПФ - IІ-ро тримесечие 2022 г.</vt:lpstr>
      <vt:lpstr>ДПФ - I-во полугодие на 2022 г.</vt:lpstr>
      <vt:lpstr>'ДПФ - I-во полугодие на 2022 г.'!Print_Area</vt:lpstr>
      <vt:lpstr>'ДПФ - IІ-ро тримесечие 2022 г.'!Print_Area</vt:lpstr>
      <vt:lpstr>'ДПФ - I-во полугодие на 2022 г.'!Print_Titles</vt:lpstr>
      <vt:lpstr>'ДПФ - IІ-ро тримесечие 2022 г.'!Print_Titles</vt:lpstr>
    </vt:vector>
  </TitlesOfParts>
  <Company>BerlinischeLeiben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Kiril L. Dashev</dc:creator>
  <cp:lastModifiedBy>Valentina Lilova</cp:lastModifiedBy>
  <cp:lastPrinted>2022-09-15T11:26:51Z</cp:lastPrinted>
  <dcterms:created xsi:type="dcterms:W3CDTF">2004-05-22T18:25:26Z</dcterms:created>
  <dcterms:modified xsi:type="dcterms:W3CDTF">2022-09-15T11:26:55Z</dcterms:modified>
</cp:coreProperties>
</file>