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1_2022\"/>
    </mc:Choice>
  </mc:AlternateContent>
  <bookViews>
    <workbookView xWindow="0" yWindow="0" windowWidth="28800" windowHeight="1170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3.1-Д'!$A$1:$G$19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C27" i="35" l="1"/>
  <c r="C26" i="35"/>
  <c r="C25" i="35"/>
  <c r="C28" i="35" l="1"/>
  <c r="D25" i="35" s="1"/>
  <c r="D26" i="35" l="1"/>
  <c r="D27" i="35"/>
  <c r="A10" i="20"/>
  <c r="A11" i="18"/>
  <c r="A11" i="10"/>
  <c r="A10" i="28"/>
  <c r="A10" i="7"/>
  <c r="D28" i="35" l="1"/>
</calcChain>
</file>

<file path=xl/sharedStrings.xml><?xml version="1.0" encoding="utf-8"?>
<sst xmlns="http://schemas.openxmlformats.org/spreadsheetml/2006/main" count="298" uniqueCount="112">
  <si>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</si>
  <si>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</si>
  <si>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</si>
  <si>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</si>
  <si>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</si>
  <si>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</si>
  <si>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</si>
  <si>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</si>
  <si>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</si>
  <si>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</si>
  <si>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</si>
  <si>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</si>
  <si>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</si>
  <si>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</si>
  <si>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</si>
  <si>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</si>
  <si>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</si>
  <si>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</si>
  <si>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</si>
  <si>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</si>
  <si>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</si>
  <si>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</si>
  <si>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</si>
  <si>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</si>
  <si>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</si>
  <si>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</si>
  <si>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</si>
  <si>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</si>
  <si>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</si>
  <si>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</si>
  <si>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</si>
  <si>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</si>
  <si>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</si>
  <si>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</si>
  <si>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</si>
  <si>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</si>
  <si>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</si>
  <si>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</si>
  <si>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</si>
  <si>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</si>
  <si>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</si>
  <si>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</si>
  <si>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</si>
  <si>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</si>
  <si>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</si>
  <si>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</si>
  <si>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</si>
  <si>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</si>
  <si>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</si>
  <si>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</si>
  <si>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</si>
  <si>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</si>
  <si>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</si>
  <si>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</si>
  <si>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</si>
  <si>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</si>
  <si>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</si>
  <si>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</si>
  <si>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</si>
  <si>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</si>
  <si>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</si>
  <si>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</si>
  <si>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</si>
  <si>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</si>
  <si>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</si>
  <si>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</si>
  <si>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</si>
  <si>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</si>
  <si>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</si>
  <si>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</si>
  <si>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</si>
  <si>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</si>
  <si>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</si>
  <si>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</si>
  <si>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</si>
  <si>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</si>
  <si>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</si>
  <si>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</si>
  <si>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</si>
  <si>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</si>
  <si>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</si>
  <si>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</si>
  <si>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</si>
  <si>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</si>
  <si>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</si>
  <si>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</si>
  <si>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</si>
  <si>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</si>
  <si>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</si>
  <si>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</si>
  <si>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</si>
  <si>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</si>
  <si>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</si>
  <si>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</si>
  <si>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</si>
  <si>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</si>
  <si>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</si>
  <si>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</si>
  <si>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</si>
  <si>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-</t>
  </si>
  <si>
    <t>ДПФ "ДАЛЛБОГГ: ЖИВОТ И ЗДРАВЕ"</t>
  </si>
  <si>
    <t>Брой на осигурените лица* по видове договори в ДПФ към 31.03.2022 г.</t>
  </si>
  <si>
    <t>Динамика на нетните активи в ДПФ през 2022 г. (по месеци)</t>
  </si>
  <si>
    <t>I-во трим.</t>
  </si>
  <si>
    <t>Инвестиционен портфейл и балансови активи на ДПФ към 31.03.2022 г.</t>
  </si>
  <si>
    <t>Структура на инвестиционния портфейл и балансовите активи на ДПФ към 31.03.2022 г.</t>
  </si>
  <si>
    <t>Брой на пенсионерите в ДПФ към 31.03.2022 г.</t>
  </si>
  <si>
    <t>Брой на осигурените лица по договор от работодател към 31.03.2022 г. (брой лица)</t>
  </si>
  <si>
    <t>Натрупани средства по партидите на лицата с работодателски договори към 31.03.2022 г. (хил. лв.)</t>
  </si>
  <si>
    <t>Постъпления от осигурителни вноски по работодателски договори за първото тримесечие на 2022 г. (хил. лв.)</t>
  </si>
  <si>
    <t>Структура на осигурителните вноски в ДПФ за първото тримесечие на 2022 г.</t>
  </si>
  <si>
    <t xml:space="preserve">Начислени и изплатени суми на осигурени лица и пенсионери за периода 01.01.2022 г. - 31.03.2022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</si>
</sst>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#,##0.000_ ;\-#,##0.000\ "/>
    <numFmt numFmtId="174" formatCode="0.000"/>
    <numFmt numFmtId="175" formatCode="0.0000"/>
  </numFmts>
  <fonts count="2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8" fillId="0" borderId="0"/>
    <xf numFmtId="9" fontId="2" fillId="0" borderId="0" applyFont="0" applyFill="0" applyBorder="0" applyAlignment="0" applyProtection="0"/>
    <xf numFmtId="167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0" fontId="2" fillId="0" borderId="0"/>
  </cellStyleXfs>
  <cellXfs count="280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1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4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4" fillId="0" borderId="0" xfId="6" applyNumberFormat="1" applyFont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7" fontId="14" fillId="0" borderId="6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3" fontId="1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5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9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1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7" xfId="3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4" fillId="0" borderId="2" xfId="0" applyNumberFormat="1" applyFont="1" applyFill="1" applyBorder="1" applyAlignment="1">
      <alignment vertical="top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22" fillId="0" borderId="0" xfId="3" applyFont="1" applyAlignment="1">
      <alignment horizontal="center" vertical="center" wrapText="1"/>
    </xf>
    <xf numFmtId="0" fontId="22" fillId="0" borderId="0" xfId="3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3" fontId="5" fillId="0" borderId="0" xfId="1" applyNumberFormat="1" applyFont="1" applyBorder="1" applyAlignment="1">
      <alignment vertical="center" wrapText="1"/>
    </xf>
    <xf numFmtId="3" fontId="5" fillId="0" borderId="2" xfId="4" applyNumberFormat="1" applyFont="1" applyFill="1" applyBorder="1" applyAlignment="1">
      <alignment horizontal="center" vertical="center" wrapText="1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right" wrapText="1"/>
    </xf>
    <xf numFmtId="3" fontId="14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4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166" fontId="3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vertical="center" wrapText="1"/>
    </xf>
    <xf numFmtId="168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/>
    <xf numFmtId="3" fontId="3" fillId="0" borderId="2" xfId="3" applyNumberFormat="1" applyFont="1" applyFill="1" applyBorder="1" applyAlignment="1">
      <alignment vertical="center"/>
    </xf>
    <xf numFmtId="2" fontId="3" fillId="0" borderId="2" xfId="3" applyNumberFormat="1" applyFont="1" applyFill="1" applyBorder="1" applyAlignment="1">
      <alignment horizontal="right" vertical="center"/>
    </xf>
    <xf numFmtId="1" fontId="8" fillId="0" borderId="0" xfId="3" applyNumberFormat="1" applyFont="1" applyAlignment="1">
      <alignment horizontal="center" vertical="center" wrapText="1"/>
    </xf>
    <xf numFmtId="2" fontId="3" fillId="0" borderId="2" xfId="3" applyNumberFormat="1" applyFont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 wrapText="1"/>
    </xf>
    <xf numFmtId="174" fontId="0" fillId="0" borderId="0" xfId="0" applyNumberFormat="1" applyFill="1" applyAlignment="1"/>
    <xf numFmtId="2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Border="1" applyAlignment="1">
      <alignment horizontal="right" wrapText="1"/>
    </xf>
    <xf numFmtId="4" fontId="5" fillId="0" borderId="7" xfId="0" applyNumberFormat="1" applyFont="1" applyFill="1" applyBorder="1" applyAlignment="1">
      <alignment horizontal="right" wrapText="1"/>
    </xf>
    <xf numFmtId="0" fontId="8" fillId="3" borderId="0" xfId="3" applyFont="1" applyFill="1" applyAlignment="1">
      <alignment horizontal="left" vertical="center" wrapText="1"/>
    </xf>
    <xf numFmtId="0" fontId="8" fillId="3" borderId="0" xfId="3" applyFont="1" applyFill="1" applyAlignment="1">
      <alignment horizontal="center" vertical="center" wrapText="1"/>
    </xf>
    <xf numFmtId="10" fontId="24" fillId="0" borderId="0" xfId="3" applyNumberFormat="1" applyFont="1" applyFill="1" applyAlignment="1">
      <alignment horizontal="center" vertical="center" wrapText="1"/>
    </xf>
    <xf numFmtId="0" fontId="24" fillId="0" borderId="0" xfId="3" applyFont="1" applyFill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right" vertical="center" wrapText="1"/>
    </xf>
    <xf numFmtId="174" fontId="5" fillId="0" borderId="0" xfId="0" applyNumberFormat="1" applyFont="1" applyAlignment="1">
      <alignment horizontal="center"/>
    </xf>
    <xf numFmtId="0" fontId="24" fillId="0" borderId="0" xfId="0" applyFont="1" applyFill="1" applyBorder="1" applyAlignment="1">
      <alignment horizontal="left" vertical="center" wrapText="1"/>
    </xf>
    <xf numFmtId="175" fontId="24" fillId="0" borderId="0" xfId="6" applyNumberFormat="1" applyFont="1" applyFill="1" applyAlignment="1">
      <alignment horizontal="center" vertical="center" wrapText="1"/>
    </xf>
    <xf numFmtId="0" fontId="24" fillId="0" borderId="0" xfId="3" applyFont="1" applyFill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0" xfId="3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3" fontId="8" fillId="0" borderId="2" xfId="1" applyNumberFormat="1" applyFont="1" applyFill="1" applyBorder="1" applyAlignment="1">
      <alignment horizontal="right" vertical="center"/>
    </xf>
    <xf numFmtId="3" fontId="3" fillId="0" borderId="8" xfId="0" applyNumberFormat="1" applyFont="1" applyFill="1" applyBorder="1" applyAlignment="1">
      <alignment horizontal="right"/>
    </xf>
    <xf numFmtId="0" fontId="3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3" fillId="0" borderId="4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1.1-Д'!$E$6:$E$15</c:f>
              <c:numCache>
                <c:formatCode>#,##0.00</c:formatCode>
                <c:ptCount val="10"/>
                <c:pt idx="0">
                  <c:v>22.2</c:v>
                </c:pt>
                <c:pt idx="1">
                  <c:v>7.63</c:v>
                </c:pt>
                <c:pt idx="2">
                  <c:v>18.84</c:v>
                </c:pt>
                <c:pt idx="3">
                  <c:v>32.96</c:v>
                </c:pt>
                <c:pt idx="4">
                  <c:v>7</c:v>
                </c:pt>
                <c:pt idx="5">
                  <c:v>8.69</c:v>
                </c:pt>
                <c:pt idx="6">
                  <c:v>0.67</c:v>
                </c:pt>
                <c:pt idx="7">
                  <c:v>1.67</c:v>
                </c:pt>
                <c:pt idx="8">
                  <c:v>7.0000000000000007E-2</c:v>
                </c:pt>
                <c:pt idx="9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2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2.1-Д'!$A$12:$A$15)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"ДПФ ОББ"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2.1-Д'!$E$6:$E$15</c:f>
              <c:numCache>
                <c:formatCode>#,##0.00</c:formatCode>
                <c:ptCount val="10"/>
                <c:pt idx="0">
                  <c:v>12.72</c:v>
                </c:pt>
                <c:pt idx="1">
                  <c:v>7.44</c:v>
                </c:pt>
                <c:pt idx="2">
                  <c:v>11.25</c:v>
                </c:pt>
                <c:pt idx="3">
                  <c:v>45.59</c:v>
                </c:pt>
                <c:pt idx="4">
                  <c:v>13.82</c:v>
                </c:pt>
                <c:pt idx="5">
                  <c:v>7.92</c:v>
                </c:pt>
                <c:pt idx="6">
                  <c:v>0.22</c:v>
                </c:pt>
                <c:pt idx="7">
                  <c:v>0.94</c:v>
                </c:pt>
                <c:pt idx="8">
                  <c:v>7.0000000000000007E-2</c:v>
                </c:pt>
                <c:pt idx="9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9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3007"/>
                  <c:y val="-0.106202130825017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4.1-Д'!$M$6:$M$7,'Таблица № 4.1-Д'!$M$8:$M$9,'Таблица № 4.1-Д'!$M$13:$M$14)</c15:sqref>
                  </c15:fullRef>
                </c:ext>
              </c:extLst>
              <c:f>('Таблица № 4.1-Д'!$M$6:$M$7,'Таблица № 4.1-Д'!$M$9,'Таблица № 4.1-Д'!$M$13:$M$14)</c:f>
              <c:numCache>
                <c:formatCode>_-* #\ ##0.00\ _л_в_-;\-* #\ ##0.00\ _л_в_-;_-* "-"\ _л_в_-;_-@_-</c:formatCode>
                <c:ptCount val="5"/>
                <c:pt idx="0">
                  <c:v>45.75</c:v>
                </c:pt>
                <c:pt idx="1">
                  <c:v>6.48</c:v>
                </c:pt>
                <c:pt idx="2">
                  <c:v>45.24</c:v>
                </c:pt>
                <c:pt idx="3">
                  <c:v>0.49</c:v>
                </c:pt>
                <c:pt idx="4">
                  <c:v>2.04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4.1-Д'!$M$8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4D8B-495C-8565-4E8B5ACB760D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0.73237691049721909</c:v>
                </c:pt>
                <c:pt idx="1">
                  <c:v>4.085784716860357E-3</c:v>
                </c:pt>
                <c:pt idx="2">
                  <c:v>0.26353311423749304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.03.20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18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3.140625" style="2" customWidth="1"/>
    <col min="2" max="5" width="10.7109375" style="2" customWidth="1"/>
    <col min="6" max="16384" width="10.28515625" style="2"/>
  </cols>
  <sheetData>
    <row r="1" spans="1:5" ht="15.75" customHeight="1">
      <c r="A1" s="250" t="s">
        <v>54</v>
      </c>
      <c r="B1" s="250"/>
      <c r="C1" s="250"/>
      <c r="D1" s="250"/>
      <c r="E1" s="250"/>
    </row>
    <row r="2" spans="1:5" ht="13.5" customHeight="1">
      <c r="A2" s="1"/>
      <c r="B2" s="3"/>
      <c r="C2" s="150"/>
      <c r="D2" s="150"/>
    </row>
    <row r="3" spans="1:5" s="1" customFormat="1" ht="21" customHeight="1">
      <c r="A3" s="245" t="s">
        <v>10</v>
      </c>
      <c r="B3" s="4">
        <v>2021</v>
      </c>
      <c r="C3" s="247">
        <v>2022</v>
      </c>
      <c r="D3" s="248"/>
      <c r="E3" s="249"/>
    </row>
    <row r="4" spans="1:5" s="1" customFormat="1" ht="21" customHeight="1">
      <c r="A4" s="246"/>
      <c r="B4" s="4">
        <v>12</v>
      </c>
      <c r="C4" s="151">
        <v>1</v>
      </c>
      <c r="D4" s="151">
        <v>2</v>
      </c>
      <c r="E4" s="197">
        <v>3</v>
      </c>
    </row>
    <row r="5" spans="1:5" s="9" customFormat="1" ht="21" customHeight="1">
      <c r="A5" s="7" t="s">
        <v>0</v>
      </c>
      <c r="B5" s="117">
        <v>144177</v>
      </c>
      <c r="C5" s="117">
        <v>144310</v>
      </c>
      <c r="D5" s="117">
        <v>143827</v>
      </c>
      <c r="E5" s="117">
        <v>143677</v>
      </c>
    </row>
    <row r="6" spans="1:5" s="9" customFormat="1" ht="21" customHeight="1">
      <c r="A6" s="7" t="s">
        <v>1</v>
      </c>
      <c r="B6" s="117">
        <v>49610</v>
      </c>
      <c r="C6" s="117">
        <v>49579</v>
      </c>
      <c r="D6" s="117">
        <v>49495</v>
      </c>
      <c r="E6" s="117">
        <v>49354</v>
      </c>
    </row>
    <row r="7" spans="1:5" s="9" customFormat="1" ht="21" customHeight="1">
      <c r="A7" s="7" t="s">
        <v>11</v>
      </c>
      <c r="B7" s="117">
        <v>122791</v>
      </c>
      <c r="C7" s="117">
        <v>122581</v>
      </c>
      <c r="D7" s="117">
        <v>122325</v>
      </c>
      <c r="E7" s="117">
        <v>121924</v>
      </c>
    </row>
    <row r="8" spans="1:5" s="9" customFormat="1" ht="21" customHeight="1">
      <c r="A8" s="7" t="s">
        <v>2</v>
      </c>
      <c r="B8" s="117">
        <v>213351</v>
      </c>
      <c r="C8" s="117">
        <v>213356</v>
      </c>
      <c r="D8" s="117">
        <v>213391</v>
      </c>
      <c r="E8" s="117">
        <v>213248</v>
      </c>
    </row>
    <row r="9" spans="1:5" s="9" customFormat="1" ht="21" customHeight="1">
      <c r="A9" s="178" t="s">
        <v>98</v>
      </c>
      <c r="B9" s="117">
        <v>44763</v>
      </c>
      <c r="C9" s="117">
        <v>44634</v>
      </c>
      <c r="D9" s="117">
        <v>45360</v>
      </c>
      <c r="E9" s="117">
        <v>45300</v>
      </c>
    </row>
    <row r="10" spans="1:5" s="9" customFormat="1" ht="21" customHeight="1">
      <c r="A10" s="7" t="s">
        <v>8</v>
      </c>
      <c r="B10" s="117">
        <v>56317</v>
      </c>
      <c r="C10" s="117">
        <v>56253</v>
      </c>
      <c r="D10" s="117">
        <v>56265</v>
      </c>
      <c r="E10" s="117">
        <v>56237</v>
      </c>
    </row>
    <row r="11" spans="1:5" s="9" customFormat="1" ht="21" customHeight="1">
      <c r="A11" s="7" t="s">
        <v>55</v>
      </c>
      <c r="B11" s="162">
        <v>3788</v>
      </c>
      <c r="C11" s="162">
        <v>3784</v>
      </c>
      <c r="D11" s="162">
        <v>4332</v>
      </c>
      <c r="E11" s="162">
        <v>4324</v>
      </c>
    </row>
    <row r="12" spans="1:5" s="9" customFormat="1" ht="21" customHeight="1">
      <c r="A12" s="7" t="s">
        <v>33</v>
      </c>
      <c r="B12" s="117">
        <v>10802</v>
      </c>
      <c r="C12" s="117">
        <v>10827</v>
      </c>
      <c r="D12" s="117">
        <v>10830</v>
      </c>
      <c r="E12" s="117">
        <v>10843</v>
      </c>
    </row>
    <row r="13" spans="1:5" s="9" customFormat="1" ht="31.5">
      <c r="A13" s="7" t="s">
        <v>74</v>
      </c>
      <c r="B13" s="163">
        <v>428</v>
      </c>
      <c r="C13" s="163">
        <v>427</v>
      </c>
      <c r="D13" s="163">
        <v>427</v>
      </c>
      <c r="E13" s="163">
        <v>428</v>
      </c>
    </row>
    <row r="14" spans="1:5" s="9" customFormat="1" ht="21" customHeight="1">
      <c r="A14" s="241" t="s">
        <v>100</v>
      </c>
      <c r="B14" s="242" t="s">
        <v>99</v>
      </c>
      <c r="C14" s="242">
        <v>1631</v>
      </c>
      <c r="D14" s="163">
        <v>1685</v>
      </c>
      <c r="E14" s="163">
        <v>1719</v>
      </c>
    </row>
    <row r="15" spans="1:5" s="9" customFormat="1" ht="21" customHeight="1">
      <c r="A15" s="10" t="s">
        <v>6</v>
      </c>
      <c r="B15" s="117">
        <v>646027</v>
      </c>
      <c r="C15" s="117">
        <v>647382</v>
      </c>
      <c r="D15" s="117">
        <v>647937</v>
      </c>
      <c r="E15" s="117">
        <v>647054</v>
      </c>
    </row>
    <row r="16" spans="1:5" s="9" customFormat="1" ht="12.75" customHeight="1">
      <c r="A16" s="73"/>
      <c r="B16" s="157"/>
      <c r="C16" s="157"/>
      <c r="D16" s="157"/>
    </row>
    <row r="17" spans="1:4">
      <c r="A17" s="183"/>
    </row>
    <row r="18" spans="1:4">
      <c r="A18" s="244"/>
      <c r="B18" s="244"/>
      <c r="C18" s="244"/>
      <c r="D18" s="244"/>
    </row>
  </sheetData>
  <mergeCells count="4">
    <mergeCell ref="A18:D18"/>
    <mergeCell ref="A3:A4"/>
    <mergeCell ref="C3:E3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24"/>
  <sheetViews>
    <sheetView showGridLines="0" zoomScaleNormal="75" workbookViewId="0">
      <selection sqref="A1:E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16384" width="9.140625" style="15"/>
  </cols>
  <sheetData>
    <row r="1" spans="1:5" ht="33.75" customHeight="1">
      <c r="A1" s="254" t="s">
        <v>79</v>
      </c>
      <c r="B1" s="254"/>
      <c r="C1" s="254"/>
      <c r="D1" s="254"/>
      <c r="E1" s="254"/>
    </row>
    <row r="2" spans="1:5" ht="8.25" customHeight="1">
      <c r="A2" s="14"/>
      <c r="B2" s="44"/>
      <c r="C2" s="44"/>
      <c r="D2" s="44"/>
    </row>
    <row r="3" spans="1:5" ht="13.5" customHeight="1">
      <c r="A3" s="16"/>
      <c r="B3" s="16"/>
      <c r="C3" s="17"/>
      <c r="D3" s="17"/>
      <c r="E3" s="239" t="s">
        <v>48</v>
      </c>
    </row>
    <row r="4" spans="1:5" s="18" customFormat="1" ht="21" customHeight="1">
      <c r="A4" s="258" t="s">
        <v>10</v>
      </c>
      <c r="B4" s="4">
        <v>2021</v>
      </c>
      <c r="C4" s="247">
        <v>2022</v>
      </c>
      <c r="D4" s="248"/>
      <c r="E4" s="249"/>
    </row>
    <row r="5" spans="1:5" s="18" customFormat="1" ht="21" customHeight="1">
      <c r="A5" s="258"/>
      <c r="B5" s="4">
        <v>12</v>
      </c>
      <c r="C5" s="151">
        <v>1</v>
      </c>
      <c r="D5" s="151">
        <v>2</v>
      </c>
      <c r="E5" s="237">
        <v>3</v>
      </c>
    </row>
    <row r="6" spans="1:5" ht="21" customHeight="1">
      <c r="A6" s="7" t="s">
        <v>0</v>
      </c>
      <c r="B6" s="215">
        <v>1261.9974059662775</v>
      </c>
      <c r="C6" s="215">
        <v>1244.1410851638834</v>
      </c>
      <c r="D6" s="215">
        <v>1199.2671751479209</v>
      </c>
      <c r="E6" s="215">
        <v>1197.8604787126681</v>
      </c>
    </row>
    <row r="7" spans="1:5" ht="21" customHeight="1">
      <c r="A7" s="7" t="s">
        <v>1</v>
      </c>
      <c r="B7" s="215">
        <v>1986.7567022777666</v>
      </c>
      <c r="C7" s="215">
        <v>2037.2940156114485</v>
      </c>
      <c r="D7" s="215">
        <v>1992.3830689968684</v>
      </c>
      <c r="E7" s="215">
        <v>2040.6451351460873</v>
      </c>
    </row>
    <row r="8" spans="1:5" ht="21" customHeight="1">
      <c r="A8" s="7" t="s">
        <v>11</v>
      </c>
      <c r="B8" s="215">
        <v>1262.7554136703829</v>
      </c>
      <c r="C8" s="215">
        <v>1257.560307062269</v>
      </c>
      <c r="D8" s="215">
        <v>1238.1933374208052</v>
      </c>
      <c r="E8" s="215">
        <v>1248.7123125881697</v>
      </c>
    </row>
    <row r="9" spans="1:5" ht="21" customHeight="1">
      <c r="A9" s="7" t="s">
        <v>2</v>
      </c>
      <c r="B9" s="215">
        <v>2964.2232752600175</v>
      </c>
      <c r="C9" s="215">
        <v>2940.9765837379778</v>
      </c>
      <c r="D9" s="215">
        <v>2886.3494711585777</v>
      </c>
      <c r="E9" s="215">
        <v>2892.7727340936376</v>
      </c>
    </row>
    <row r="10" spans="1:5" ht="21" customHeight="1">
      <c r="A10" s="7" t="str">
        <f>'Таблица № 1.1-Д'!A10</f>
        <v>"ДПФ ОББ"</v>
      </c>
      <c r="B10" s="215">
        <v>4279.9857024774929</v>
      </c>
      <c r="C10" s="215">
        <v>4211.2515123000403</v>
      </c>
      <c r="D10" s="215">
        <v>4098.7433862433863</v>
      </c>
      <c r="E10" s="215">
        <v>4127.0640176600446</v>
      </c>
    </row>
    <row r="11" spans="1:5" ht="21" customHeight="1">
      <c r="A11" s="7" t="s">
        <v>8</v>
      </c>
      <c r="B11" s="215">
        <v>1889.5537759468721</v>
      </c>
      <c r="C11" s="215">
        <v>1887.6682132508488</v>
      </c>
      <c r="D11" s="215">
        <v>1877.9347729494357</v>
      </c>
      <c r="E11" s="215">
        <v>1906.0582890267974</v>
      </c>
    </row>
    <row r="12" spans="1:5" ht="21" customHeight="1">
      <c r="A12" s="7" t="s">
        <v>55</v>
      </c>
      <c r="B12" s="215">
        <v>658.9229144667371</v>
      </c>
      <c r="C12" s="215">
        <v>666.75475687103597</v>
      </c>
      <c r="D12" s="215">
        <v>568.79039704524473</v>
      </c>
      <c r="E12" s="215">
        <v>674.37557816836261</v>
      </c>
    </row>
    <row r="13" spans="1:5" ht="21" customHeight="1">
      <c r="A13" s="7" t="s">
        <v>33</v>
      </c>
      <c r="B13" s="215">
        <v>1192.9272356970932</v>
      </c>
      <c r="C13" s="215">
        <v>1186.7553338875034</v>
      </c>
      <c r="D13" s="215">
        <v>1156.4173591874423</v>
      </c>
      <c r="E13" s="215">
        <v>1174.5826800700913</v>
      </c>
    </row>
    <row r="14" spans="1:5" ht="31.5">
      <c r="A14" s="7" t="s">
        <v>74</v>
      </c>
      <c r="B14" s="216">
        <v>2287.3831775700933</v>
      </c>
      <c r="C14" s="216">
        <v>2302.1077283372365</v>
      </c>
      <c r="D14" s="216">
        <v>2269.3208430913351</v>
      </c>
      <c r="E14" s="216">
        <v>2292.0560747663553</v>
      </c>
    </row>
    <row r="15" spans="1:5" ht="21" customHeight="1">
      <c r="A15" s="241" t="s">
        <v>100</v>
      </c>
      <c r="B15" s="242" t="s">
        <v>99</v>
      </c>
      <c r="C15" s="242">
        <v>106.06989576946658</v>
      </c>
      <c r="D15" s="242">
        <v>150.74183976261128</v>
      </c>
      <c r="E15" s="242">
        <v>257.12623618382781</v>
      </c>
    </row>
    <row r="16" spans="1:5" ht="21" customHeight="1">
      <c r="A16" s="10" t="s">
        <v>14</v>
      </c>
      <c r="B16" s="215">
        <v>2139.7697000280173</v>
      </c>
      <c r="C16" s="215">
        <v>2120.6289331492071</v>
      </c>
      <c r="D16" s="215">
        <v>2077.7868836013376</v>
      </c>
      <c r="E16" s="215">
        <v>2091.2736804037995</v>
      </c>
    </row>
    <row r="17" spans="1:8" ht="11.25" customHeight="1"/>
    <row r="18" spans="1:8" ht="14.25" customHeight="1">
      <c r="A18" s="181" t="s">
        <v>64</v>
      </c>
    </row>
    <row r="19" spans="1:8" ht="65.25" customHeight="1">
      <c r="A19" s="274" t="s">
        <v>80</v>
      </c>
      <c r="B19" s="274"/>
      <c r="C19" s="274"/>
      <c r="D19" s="274"/>
      <c r="E19" s="274"/>
      <c r="F19" s="182"/>
      <c r="G19" s="182"/>
      <c r="H19" s="182"/>
    </row>
    <row r="23" spans="1:8" ht="14.25" customHeight="1">
      <c r="B23" s="14"/>
    </row>
    <row r="24" spans="1:8" ht="14.25" customHeight="1">
      <c r="B24" s="14"/>
    </row>
  </sheetData>
  <mergeCells count="4">
    <mergeCell ref="A4:A5"/>
    <mergeCell ref="C4:E4"/>
    <mergeCell ref="A1:E1"/>
    <mergeCell ref="A19:E19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4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59" customWidth="1"/>
    <col min="2" max="2" width="35.42578125" style="60" customWidth="1"/>
    <col min="3" max="3" width="10.7109375" style="59" customWidth="1"/>
    <col min="4" max="4" width="12.42578125" style="59" customWidth="1"/>
    <col min="5" max="5" width="10.42578125" style="59" customWidth="1"/>
    <col min="6" max="6" width="11.5703125" style="59" bestFit="1" customWidth="1"/>
    <col min="7" max="7" width="12.5703125" style="59" bestFit="1" customWidth="1"/>
    <col min="8" max="8" width="12.140625" style="59" customWidth="1"/>
    <col min="9" max="9" width="9.140625" style="59" bestFit="1" customWidth="1"/>
    <col min="10" max="10" width="11.7109375" style="59" bestFit="1" customWidth="1"/>
    <col min="11" max="11" width="16.28515625" style="59" bestFit="1" customWidth="1"/>
    <col min="12" max="12" width="12.7109375" style="59" customWidth="1"/>
    <col min="13" max="13" width="13.28515625" style="59" customWidth="1"/>
    <col min="14" max="14" width="11.42578125" style="59" customWidth="1"/>
    <col min="15" max="16384" width="10.28515625" style="59"/>
  </cols>
  <sheetData>
    <row r="1" spans="1:27">
      <c r="B1" s="275" t="s">
        <v>106</v>
      </c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</row>
    <row r="2" spans="1:27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7">
      <c r="I3" s="277" t="s">
        <v>36</v>
      </c>
      <c r="J3" s="277"/>
      <c r="K3" s="277"/>
      <c r="L3" s="277"/>
      <c r="M3" s="278"/>
    </row>
    <row r="4" spans="1:27" ht="54" customHeight="1">
      <c r="A4" s="61"/>
      <c r="B4" s="62" t="s">
        <v>5</v>
      </c>
      <c r="C4" s="122" t="s">
        <v>0</v>
      </c>
      <c r="D4" s="122" t="s">
        <v>1</v>
      </c>
      <c r="E4" s="122" t="s">
        <v>17</v>
      </c>
      <c r="F4" s="122" t="s">
        <v>18</v>
      </c>
      <c r="G4" s="124" t="s">
        <v>98</v>
      </c>
      <c r="H4" s="122" t="s">
        <v>8</v>
      </c>
      <c r="I4" s="123" t="s">
        <v>55</v>
      </c>
      <c r="J4" s="123" t="s">
        <v>33</v>
      </c>
      <c r="K4" s="125" t="s">
        <v>75</v>
      </c>
      <c r="L4" s="125" t="s">
        <v>100</v>
      </c>
      <c r="M4" s="56" t="s">
        <v>6</v>
      </c>
    </row>
    <row r="5" spans="1:27">
      <c r="A5" s="63"/>
      <c r="B5" s="63" t="s">
        <v>19</v>
      </c>
      <c r="C5" s="185">
        <v>730</v>
      </c>
      <c r="D5" s="185">
        <v>30</v>
      </c>
      <c r="E5" s="185">
        <v>27</v>
      </c>
      <c r="F5" s="185">
        <v>103</v>
      </c>
      <c r="G5" s="185">
        <v>6</v>
      </c>
      <c r="H5" s="185">
        <v>81</v>
      </c>
      <c r="I5" s="162">
        <v>0</v>
      </c>
      <c r="J5" s="162">
        <v>0</v>
      </c>
      <c r="K5" s="162">
        <v>0</v>
      </c>
      <c r="L5" s="162">
        <v>0</v>
      </c>
      <c r="M5" s="186">
        <v>977</v>
      </c>
      <c r="N5" s="64"/>
    </row>
    <row r="6" spans="1:27" s="33" customFormat="1">
      <c r="A6" s="79">
        <v>1</v>
      </c>
      <c r="B6" s="79" t="s">
        <v>20</v>
      </c>
      <c r="C6" s="185">
        <v>473</v>
      </c>
      <c r="D6" s="185">
        <v>29</v>
      </c>
      <c r="E6" s="185">
        <v>25</v>
      </c>
      <c r="F6" s="185">
        <v>103</v>
      </c>
      <c r="G6" s="185">
        <v>6</v>
      </c>
      <c r="H6" s="185">
        <v>81</v>
      </c>
      <c r="I6" s="162">
        <v>0</v>
      </c>
      <c r="J6" s="162">
        <v>0</v>
      </c>
      <c r="K6" s="162">
        <v>0</v>
      </c>
      <c r="L6" s="162">
        <v>0</v>
      </c>
      <c r="M6" s="186">
        <v>717</v>
      </c>
      <c r="N6" s="105"/>
    </row>
    <row r="7" spans="1:27">
      <c r="A7" s="63" t="s">
        <v>21</v>
      </c>
      <c r="B7" s="63" t="s">
        <v>22</v>
      </c>
      <c r="C7" s="185">
        <v>410</v>
      </c>
      <c r="D7" s="185">
        <v>2</v>
      </c>
      <c r="E7" s="162">
        <v>4</v>
      </c>
      <c r="F7" s="162">
        <v>11</v>
      </c>
      <c r="G7" s="162">
        <v>0</v>
      </c>
      <c r="H7" s="185">
        <v>9</v>
      </c>
      <c r="I7" s="162">
        <v>0</v>
      </c>
      <c r="J7" s="162">
        <v>0</v>
      </c>
      <c r="K7" s="162">
        <v>0</v>
      </c>
      <c r="L7" s="162">
        <v>0</v>
      </c>
      <c r="M7" s="186">
        <v>436</v>
      </c>
      <c r="N7" s="106"/>
    </row>
    <row r="8" spans="1:27">
      <c r="A8" s="63" t="s">
        <v>23</v>
      </c>
      <c r="B8" s="63" t="s">
        <v>24</v>
      </c>
      <c r="C8" s="185">
        <v>63</v>
      </c>
      <c r="D8" s="185">
        <v>27</v>
      </c>
      <c r="E8" s="185">
        <v>21</v>
      </c>
      <c r="F8" s="185">
        <v>92</v>
      </c>
      <c r="G8" s="185">
        <v>6</v>
      </c>
      <c r="H8" s="185">
        <v>72</v>
      </c>
      <c r="I8" s="162">
        <v>0</v>
      </c>
      <c r="J8" s="162">
        <v>0</v>
      </c>
      <c r="K8" s="162">
        <v>0</v>
      </c>
      <c r="L8" s="162">
        <v>0</v>
      </c>
      <c r="M8" s="186">
        <v>281</v>
      </c>
      <c r="N8" s="106"/>
    </row>
    <row r="9" spans="1:27" s="33" customFormat="1">
      <c r="A9" s="79">
        <v>2</v>
      </c>
      <c r="B9" s="79" t="s">
        <v>25</v>
      </c>
      <c r="C9" s="185">
        <v>4</v>
      </c>
      <c r="D9" s="162">
        <v>0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162">
        <v>0</v>
      </c>
      <c r="L9" s="162">
        <v>0</v>
      </c>
      <c r="M9" s="186">
        <v>4</v>
      </c>
      <c r="N9" s="105"/>
    </row>
    <row r="10" spans="1:27">
      <c r="A10" s="63" t="s">
        <v>26</v>
      </c>
      <c r="B10" s="63" t="s">
        <v>22</v>
      </c>
      <c r="C10" s="185">
        <v>4</v>
      </c>
      <c r="D10" s="162">
        <v>0</v>
      </c>
      <c r="E10" s="162">
        <v>0</v>
      </c>
      <c r="F10" s="162">
        <v>0</v>
      </c>
      <c r="G10" s="162">
        <v>0</v>
      </c>
      <c r="H10" s="162">
        <v>0</v>
      </c>
      <c r="I10" s="162">
        <v>0</v>
      </c>
      <c r="J10" s="162">
        <v>0</v>
      </c>
      <c r="K10" s="162">
        <v>0</v>
      </c>
      <c r="L10" s="162">
        <v>0</v>
      </c>
      <c r="M10" s="186">
        <v>4</v>
      </c>
      <c r="N10" s="106"/>
    </row>
    <row r="11" spans="1:27">
      <c r="A11" s="63" t="s">
        <v>27</v>
      </c>
      <c r="B11" s="63" t="s">
        <v>24</v>
      </c>
      <c r="C11" s="187">
        <v>0</v>
      </c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0</v>
      </c>
      <c r="M11" s="162">
        <v>0</v>
      </c>
      <c r="N11" s="106"/>
    </row>
    <row r="12" spans="1:27" s="33" customFormat="1">
      <c r="A12" s="79">
        <v>3</v>
      </c>
      <c r="B12" s="79" t="s">
        <v>28</v>
      </c>
      <c r="C12" s="185">
        <v>255</v>
      </c>
      <c r="D12" s="187">
        <v>1</v>
      </c>
      <c r="E12" s="187">
        <v>2</v>
      </c>
      <c r="F12" s="162">
        <v>0</v>
      </c>
      <c r="G12" s="162">
        <v>0</v>
      </c>
      <c r="H12" s="162">
        <v>0</v>
      </c>
      <c r="I12" s="162">
        <v>0</v>
      </c>
      <c r="J12" s="162">
        <v>0</v>
      </c>
      <c r="K12" s="162">
        <v>0</v>
      </c>
      <c r="L12" s="162">
        <v>0</v>
      </c>
      <c r="M12" s="186">
        <v>258</v>
      </c>
      <c r="N12" s="105"/>
    </row>
    <row r="13" spans="1:27">
      <c r="A13" s="63" t="s">
        <v>29</v>
      </c>
      <c r="B13" s="63" t="s">
        <v>22</v>
      </c>
      <c r="C13" s="185">
        <v>255</v>
      </c>
      <c r="D13" s="162">
        <v>0</v>
      </c>
      <c r="E13" s="162">
        <v>1</v>
      </c>
      <c r="F13" s="162">
        <v>0</v>
      </c>
      <c r="G13" s="162">
        <v>0</v>
      </c>
      <c r="H13" s="162">
        <v>0</v>
      </c>
      <c r="I13" s="162">
        <v>0</v>
      </c>
      <c r="J13" s="162">
        <v>0</v>
      </c>
      <c r="K13" s="162">
        <v>0</v>
      </c>
      <c r="L13" s="162">
        <v>0</v>
      </c>
      <c r="M13" s="186">
        <v>256</v>
      </c>
      <c r="N13" s="88"/>
    </row>
    <row r="14" spans="1:27">
      <c r="A14" s="63" t="s">
        <v>30</v>
      </c>
      <c r="B14" s="63" t="s">
        <v>24</v>
      </c>
      <c r="C14" s="162">
        <v>0</v>
      </c>
      <c r="D14" s="187">
        <v>1</v>
      </c>
      <c r="E14" s="162">
        <v>1</v>
      </c>
      <c r="F14" s="162">
        <v>0</v>
      </c>
      <c r="G14" s="162">
        <v>0</v>
      </c>
      <c r="H14" s="162">
        <v>0</v>
      </c>
      <c r="I14" s="162">
        <v>0</v>
      </c>
      <c r="J14" s="162">
        <v>0</v>
      </c>
      <c r="K14" s="162">
        <v>0</v>
      </c>
      <c r="L14" s="162">
        <v>0</v>
      </c>
      <c r="M14" s="186">
        <v>2</v>
      </c>
      <c r="N14" s="88"/>
    </row>
    <row r="15" spans="1:27">
      <c r="C15" s="156"/>
      <c r="D15" s="156"/>
      <c r="E15" s="156"/>
      <c r="F15" s="156"/>
      <c r="G15" s="156"/>
      <c r="H15" s="156"/>
      <c r="I15" s="153"/>
      <c r="J15" s="156"/>
      <c r="K15" s="156"/>
      <c r="L15" s="156"/>
    </row>
    <row r="16" spans="1:27"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O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</row>
    <row r="17" spans="2:27"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O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</row>
    <row r="18" spans="2:27"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O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</row>
    <row r="19" spans="2:27"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O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</row>
    <row r="20" spans="2:27"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O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</row>
    <row r="24" spans="2:27" s="228" customFormat="1">
      <c r="B24" s="227"/>
    </row>
    <row r="25" spans="2:27" s="230" customFormat="1">
      <c r="B25" s="234" t="s">
        <v>73</v>
      </c>
      <c r="C25" s="235">
        <f>M6/M$5</f>
        <v>0.73387922210849543</v>
      </c>
      <c r="D25" s="229">
        <f>C25-(C$28-1)*C25</f>
        <v>0.73237691049721909</v>
      </c>
      <c r="E25" s="229"/>
    </row>
    <row r="26" spans="2:27" s="230" customFormat="1">
      <c r="B26" s="234" t="s">
        <v>72</v>
      </c>
      <c r="C26" s="235">
        <f>M9/M$5</f>
        <v>4.0941658137154556E-3</v>
      </c>
      <c r="D26" s="229">
        <f>C26-(C$28-1)*C26</f>
        <v>4.085784716860357E-3</v>
      </c>
      <c r="E26" s="229"/>
    </row>
    <row r="27" spans="2:27" s="230" customFormat="1">
      <c r="B27" s="234" t="s">
        <v>71</v>
      </c>
      <c r="C27" s="235">
        <f>M12/M$5</f>
        <v>0.26407369498464689</v>
      </c>
      <c r="D27" s="229">
        <f>C27-(C$28-1)*C27</f>
        <v>0.26353311423749304</v>
      </c>
      <c r="E27" s="229"/>
    </row>
    <row r="28" spans="2:27" s="230" customFormat="1">
      <c r="B28" s="236"/>
      <c r="C28" s="235">
        <f>SUM(C25:C27)</f>
        <v>1.0020470829068577</v>
      </c>
      <c r="D28" s="229">
        <f>SUM(D25:D27)</f>
        <v>0.99999580945157251</v>
      </c>
      <c r="E28" s="229"/>
    </row>
    <row r="31" spans="2:27" s="179" customFormat="1">
      <c r="B31" s="180"/>
    </row>
    <row r="33" spans="1:6">
      <c r="A33" s="179"/>
      <c r="B33" s="180"/>
      <c r="C33" s="179"/>
      <c r="D33" s="179"/>
      <c r="E33" s="179"/>
      <c r="F33" s="179"/>
    </row>
    <row r="34" spans="1:6">
      <c r="A34" s="179"/>
      <c r="B34" s="180"/>
      <c r="C34" s="179"/>
      <c r="D34" s="179"/>
      <c r="E34" s="179"/>
      <c r="F34" s="179"/>
    </row>
  </sheetData>
  <mergeCells count="2">
    <mergeCell ref="B1:M1"/>
    <mergeCell ref="I3:M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11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60" customWidth="1"/>
    <col min="2" max="2" width="10.7109375" style="59" bestFit="1" customWidth="1"/>
    <col min="3" max="3" width="12.42578125" style="59" bestFit="1" customWidth="1"/>
    <col min="4" max="4" width="10.42578125" style="59" bestFit="1" customWidth="1"/>
    <col min="5" max="5" width="11.5703125" style="59" bestFit="1" customWidth="1"/>
    <col min="6" max="6" width="12.5703125" style="59" bestFit="1" customWidth="1"/>
    <col min="7" max="7" width="10.28515625" style="59" bestFit="1" customWidth="1"/>
    <col min="8" max="8" width="9.140625" style="59" bestFit="1" customWidth="1"/>
    <col min="9" max="9" width="11.7109375" style="59" bestFit="1" customWidth="1"/>
    <col min="10" max="10" width="16.28515625" style="59" bestFit="1" customWidth="1"/>
    <col min="11" max="11" width="12.5703125" style="59" customWidth="1"/>
    <col min="12" max="12" width="13.5703125" style="59" customWidth="1"/>
    <col min="13" max="13" width="13.85546875" style="59" bestFit="1" customWidth="1"/>
    <col min="14" max="16384" width="10.28515625" style="59"/>
  </cols>
  <sheetData>
    <row r="1" spans="1:14" ht="21" customHeight="1">
      <c r="A1" s="279" t="s">
        <v>111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</row>
    <row r="2" spans="1:14" ht="7.5" customHeight="1">
      <c r="A2" s="59"/>
    </row>
    <row r="3" spans="1:14">
      <c r="I3" s="270" t="s">
        <v>47</v>
      </c>
      <c r="J3" s="270"/>
      <c r="K3" s="270"/>
      <c r="L3" s="270"/>
    </row>
    <row r="4" spans="1:14" ht="57.75" customHeight="1">
      <c r="A4" s="62" t="s">
        <v>5</v>
      </c>
      <c r="B4" s="122" t="s">
        <v>0</v>
      </c>
      <c r="C4" s="122" t="s">
        <v>1</v>
      </c>
      <c r="D4" s="122" t="s">
        <v>17</v>
      </c>
      <c r="E4" s="122" t="s">
        <v>18</v>
      </c>
      <c r="F4" s="124" t="s">
        <v>98</v>
      </c>
      <c r="G4" s="122" t="s">
        <v>8</v>
      </c>
      <c r="H4" s="123" t="s">
        <v>55</v>
      </c>
      <c r="I4" s="123" t="s">
        <v>33</v>
      </c>
      <c r="J4" s="125" t="s">
        <v>75</v>
      </c>
      <c r="K4" s="125" t="s">
        <v>100</v>
      </c>
      <c r="L4" s="56" t="s">
        <v>6</v>
      </c>
    </row>
    <row r="5" spans="1:14">
      <c r="A5" s="65" t="s">
        <v>31</v>
      </c>
      <c r="B5" s="193">
        <v>116</v>
      </c>
      <c r="C5" s="193">
        <v>31</v>
      </c>
      <c r="D5" s="193">
        <v>16</v>
      </c>
      <c r="E5" s="193">
        <v>245</v>
      </c>
      <c r="F5" s="193">
        <v>6</v>
      </c>
      <c r="G5" s="193">
        <v>25</v>
      </c>
      <c r="H5" s="162">
        <v>0</v>
      </c>
      <c r="I5" s="162">
        <v>0</v>
      </c>
      <c r="J5" s="162">
        <v>0</v>
      </c>
      <c r="K5" s="162">
        <v>0</v>
      </c>
      <c r="L5" s="194">
        <v>439</v>
      </c>
      <c r="M5" s="64"/>
    </row>
    <row r="6" spans="1:14" ht="47.25">
      <c r="A6" s="65" t="s">
        <v>69</v>
      </c>
      <c r="B6" s="193">
        <v>1881</v>
      </c>
      <c r="C6" s="193">
        <v>1240</v>
      </c>
      <c r="D6" s="193">
        <v>1768</v>
      </c>
      <c r="E6" s="193">
        <v>7239</v>
      </c>
      <c r="F6" s="193">
        <v>810</v>
      </c>
      <c r="G6" s="193">
        <v>955</v>
      </c>
      <c r="H6" s="172">
        <v>29</v>
      </c>
      <c r="I6" s="193">
        <v>153</v>
      </c>
      <c r="J6" s="160">
        <v>10</v>
      </c>
      <c r="K6" s="160">
        <v>0</v>
      </c>
      <c r="L6" s="194">
        <v>14085</v>
      </c>
      <c r="M6" s="64"/>
      <c r="N6" s="210"/>
    </row>
    <row r="7" spans="1:14">
      <c r="A7" s="65" t="s">
        <v>70</v>
      </c>
      <c r="B7" s="193">
        <v>368</v>
      </c>
      <c r="C7" s="193">
        <v>218</v>
      </c>
      <c r="D7" s="193">
        <v>2070</v>
      </c>
      <c r="E7" s="193">
        <v>2404</v>
      </c>
      <c r="F7" s="162">
        <v>1002</v>
      </c>
      <c r="G7" s="193">
        <v>340</v>
      </c>
      <c r="H7" s="162">
        <v>0</v>
      </c>
      <c r="I7" s="162">
        <v>17</v>
      </c>
      <c r="J7" s="162">
        <v>1</v>
      </c>
      <c r="K7" s="162">
        <v>0</v>
      </c>
      <c r="L7" s="194">
        <v>6420</v>
      </c>
      <c r="M7" s="64"/>
      <c r="N7" s="210"/>
    </row>
    <row r="8" spans="1:14" ht="31.5">
      <c r="A8" s="65" t="s">
        <v>96</v>
      </c>
      <c r="B8" s="193">
        <v>236</v>
      </c>
      <c r="C8" s="193">
        <v>142</v>
      </c>
      <c r="D8" s="193">
        <v>317</v>
      </c>
      <c r="E8" s="193">
        <v>1056</v>
      </c>
      <c r="F8" s="193">
        <v>193</v>
      </c>
      <c r="G8" s="193">
        <v>174</v>
      </c>
      <c r="H8" s="160">
        <v>0</v>
      </c>
      <c r="I8" s="193">
        <v>18</v>
      </c>
      <c r="J8" s="160">
        <v>0</v>
      </c>
      <c r="K8" s="160">
        <v>0</v>
      </c>
      <c r="L8" s="194">
        <v>2136</v>
      </c>
      <c r="M8" s="64"/>
      <c r="N8" s="210"/>
    </row>
    <row r="9" spans="1:14" ht="31.5">
      <c r="A9" s="65" t="s">
        <v>97</v>
      </c>
      <c r="B9" s="160">
        <v>0</v>
      </c>
      <c r="C9" s="160">
        <v>0</v>
      </c>
      <c r="D9" s="160">
        <v>0</v>
      </c>
      <c r="E9" s="160">
        <v>0</v>
      </c>
      <c r="F9" s="160">
        <v>0</v>
      </c>
      <c r="G9" s="160">
        <v>0</v>
      </c>
      <c r="H9" s="160">
        <v>0</v>
      </c>
      <c r="I9" s="160">
        <v>0</v>
      </c>
      <c r="J9" s="160">
        <v>0</v>
      </c>
      <c r="K9" s="160">
        <v>0</v>
      </c>
      <c r="L9" s="195">
        <v>0</v>
      </c>
      <c r="M9" s="64"/>
      <c r="N9" s="210"/>
    </row>
    <row r="10" spans="1:14">
      <c r="A10" s="66" t="s">
        <v>6</v>
      </c>
      <c r="B10" s="194">
        <v>2601</v>
      </c>
      <c r="C10" s="194">
        <v>1631</v>
      </c>
      <c r="D10" s="194">
        <v>4171</v>
      </c>
      <c r="E10" s="194">
        <v>10944</v>
      </c>
      <c r="F10" s="194">
        <v>2011</v>
      </c>
      <c r="G10" s="194">
        <v>1494</v>
      </c>
      <c r="H10" s="194">
        <v>29</v>
      </c>
      <c r="I10" s="194">
        <v>188</v>
      </c>
      <c r="J10" s="194">
        <v>11</v>
      </c>
      <c r="K10" s="160">
        <v>0</v>
      </c>
      <c r="L10" s="194">
        <v>23080</v>
      </c>
      <c r="M10" s="220"/>
      <c r="N10" s="210"/>
    </row>
    <row r="11" spans="1:14" ht="9.75" customHeight="1"/>
  </sheetData>
  <mergeCells count="2">
    <mergeCell ref="A1:L1"/>
    <mergeCell ref="I3:L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8"/>
  <sheetViews>
    <sheetView showGridLines="0" zoomScaleNormal="75" workbookViewId="0">
      <selection sqref="A1:M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5703125" style="38" customWidth="1"/>
    <col min="13" max="13" width="12.7109375" style="38" customWidth="1"/>
    <col min="14" max="14" width="9.7109375" style="38" bestFit="1" customWidth="1"/>
    <col min="15" max="15" width="17.85546875" style="39" bestFit="1" customWidth="1"/>
    <col min="16" max="16" width="32.42578125" style="39" bestFit="1" customWidth="1"/>
    <col min="17" max="17" width="11.5703125" style="38" bestFit="1" customWidth="1"/>
    <col min="18" max="18" width="13.28515625" style="38" bestFit="1" customWidth="1"/>
    <col min="19" max="19" width="15.7109375" style="38" bestFit="1" customWidth="1"/>
    <col min="20" max="20" width="11.5703125" style="38" bestFit="1" customWidth="1"/>
    <col min="21" max="21" width="15.7109375" style="38" bestFit="1" customWidth="1"/>
    <col min="22" max="16384" width="9.140625" style="38"/>
  </cols>
  <sheetData>
    <row r="1" spans="1:16">
      <c r="A1" s="252" t="s">
        <v>40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16">
      <c r="A2" s="49"/>
      <c r="B2" s="49"/>
      <c r="C2" s="49"/>
      <c r="D2" s="49"/>
      <c r="E2" s="49"/>
      <c r="F2" s="49"/>
      <c r="G2" s="49"/>
      <c r="H2" s="50"/>
      <c r="I2" s="52"/>
      <c r="J2" s="84"/>
      <c r="K2" s="84"/>
      <c r="L2" s="84"/>
      <c r="M2" s="17"/>
    </row>
    <row r="3" spans="1:16" s="41" customFormat="1" ht="56.25" customHeight="1">
      <c r="A3" s="53" t="s">
        <v>7</v>
      </c>
      <c r="B3" s="62" t="s">
        <v>5</v>
      </c>
      <c r="C3" s="124" t="s">
        <v>0</v>
      </c>
      <c r="D3" s="124" t="s">
        <v>1</v>
      </c>
      <c r="E3" s="124" t="s">
        <v>17</v>
      </c>
      <c r="F3" s="124" t="s">
        <v>2</v>
      </c>
      <c r="G3" s="124" t="s">
        <v>98</v>
      </c>
      <c r="H3" s="124" t="s">
        <v>8</v>
      </c>
      <c r="I3" s="125" t="s">
        <v>55</v>
      </c>
      <c r="J3" s="125" t="s">
        <v>33</v>
      </c>
      <c r="K3" s="125" t="s">
        <v>75</v>
      </c>
      <c r="L3" s="125" t="s">
        <v>100</v>
      </c>
      <c r="M3" s="56" t="s">
        <v>6</v>
      </c>
      <c r="O3" s="42"/>
      <c r="P3" s="42"/>
    </row>
    <row r="4" spans="1:16" s="41" customFormat="1" ht="31.5">
      <c r="A4" s="57">
        <v>1</v>
      </c>
      <c r="B4" s="78" t="s">
        <v>107</v>
      </c>
      <c r="C4" s="163">
        <v>130596</v>
      </c>
      <c r="D4" s="163">
        <v>35528</v>
      </c>
      <c r="E4" s="163">
        <v>17115</v>
      </c>
      <c r="F4" s="163">
        <v>138844</v>
      </c>
      <c r="G4" s="163">
        <v>31893</v>
      </c>
      <c r="H4" s="163">
        <v>45450</v>
      </c>
      <c r="I4" s="160">
        <v>3368</v>
      </c>
      <c r="J4" s="163">
        <v>10740</v>
      </c>
      <c r="K4" s="163">
        <v>234</v>
      </c>
      <c r="L4" s="163">
        <v>1706</v>
      </c>
      <c r="M4" s="163">
        <v>415474</v>
      </c>
      <c r="O4" s="42"/>
      <c r="P4" s="42"/>
    </row>
    <row r="5" spans="1:16" ht="32.25" customHeight="1">
      <c r="A5" s="57">
        <v>2</v>
      </c>
      <c r="B5" s="78" t="s">
        <v>108</v>
      </c>
      <c r="C5" s="222">
        <v>135321</v>
      </c>
      <c r="D5" s="222">
        <v>57333</v>
      </c>
      <c r="E5" s="222">
        <v>22617</v>
      </c>
      <c r="F5" s="222">
        <v>273963</v>
      </c>
      <c r="G5" s="222">
        <v>77974</v>
      </c>
      <c r="H5" s="222">
        <v>83132</v>
      </c>
      <c r="I5" s="222">
        <v>2020</v>
      </c>
      <c r="J5" s="222">
        <v>12483</v>
      </c>
      <c r="K5" s="222">
        <v>386</v>
      </c>
      <c r="L5" s="222">
        <v>367</v>
      </c>
      <c r="M5" s="222">
        <v>665596</v>
      </c>
      <c r="N5" s="43"/>
    </row>
    <row r="6" spans="1:16" s="90" customFormat="1" ht="47.25">
      <c r="A6" s="57">
        <v>3</v>
      </c>
      <c r="B6" s="191" t="s">
        <v>109</v>
      </c>
      <c r="C6" s="222">
        <v>1823</v>
      </c>
      <c r="D6" s="222">
        <v>503</v>
      </c>
      <c r="E6" s="222">
        <v>75</v>
      </c>
      <c r="F6" s="222">
        <v>3315</v>
      </c>
      <c r="G6" s="222">
        <v>1380</v>
      </c>
      <c r="H6" s="222">
        <v>786</v>
      </c>
      <c r="I6" s="160">
        <v>31</v>
      </c>
      <c r="J6" s="222">
        <v>234</v>
      </c>
      <c r="K6" s="222">
        <v>2</v>
      </c>
      <c r="L6" s="222">
        <v>384</v>
      </c>
      <c r="M6" s="222">
        <v>8533</v>
      </c>
      <c r="N6" s="101"/>
      <c r="O6" s="91"/>
      <c r="P6" s="91"/>
    </row>
    <row r="7" spans="1:16">
      <c r="A7" s="43"/>
      <c r="B7" s="39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O7" s="38"/>
      <c r="P7" s="38"/>
    </row>
    <row r="8" spans="1:16"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68"/>
      <c r="O8" s="68"/>
    </row>
    <row r="9" spans="1:16">
      <c r="C9" s="85"/>
      <c r="D9" s="85"/>
      <c r="E9" s="85"/>
      <c r="F9" s="85"/>
      <c r="G9" s="85"/>
      <c r="H9" s="85"/>
      <c r="I9" s="85"/>
      <c r="J9" s="85"/>
      <c r="K9" s="85"/>
      <c r="L9" s="85"/>
      <c r="M9" s="132"/>
    </row>
    <row r="10" spans="1:16"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132"/>
    </row>
    <row r="11" spans="1:16">
      <c r="M11" s="68"/>
    </row>
    <row r="12" spans="1:16">
      <c r="M12" s="68"/>
    </row>
    <row r="13" spans="1:16">
      <c r="M13" s="68"/>
    </row>
    <row r="14" spans="1:16">
      <c r="M14" s="68"/>
    </row>
    <row r="15" spans="1:16">
      <c r="M15" s="68"/>
    </row>
    <row r="16" spans="1:16">
      <c r="M16" s="68"/>
    </row>
    <row r="17" spans="13:13">
      <c r="M17" s="68"/>
    </row>
    <row r="18" spans="13:13">
      <c r="M18" s="68"/>
    </row>
  </sheetData>
  <mergeCells count="1">
    <mergeCell ref="A1:M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0" customFormat="1" ht="15.75" customHeight="1">
      <c r="A1" s="252" t="s">
        <v>110</v>
      </c>
      <c r="B1" s="252"/>
      <c r="C1" s="252"/>
      <c r="D1" s="48"/>
      <c r="E1" s="48"/>
      <c r="F1" s="48"/>
      <c r="G1" s="48"/>
      <c r="H1" s="48"/>
      <c r="I1" s="48"/>
      <c r="J1" s="48"/>
      <c r="K1" s="48"/>
      <c r="M1" s="91"/>
      <c r="N1" s="91"/>
    </row>
    <row r="2" spans="1:14" s="90" customFormat="1" ht="10.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M2" s="91"/>
      <c r="N2" s="91"/>
    </row>
    <row r="3" spans="1:14" s="90" customFormat="1" ht="14.25" customHeight="1">
      <c r="A3" s="49"/>
      <c r="B3" s="49"/>
      <c r="C3" s="92" t="s">
        <v>41</v>
      </c>
      <c r="D3" s="50"/>
      <c r="E3" s="50"/>
      <c r="F3" s="50"/>
      <c r="G3" s="50"/>
      <c r="H3" s="50"/>
      <c r="I3" s="51"/>
      <c r="J3" s="84"/>
      <c r="K3" s="93"/>
      <c r="M3" s="91"/>
      <c r="N3" s="91"/>
    </row>
    <row r="4" spans="1:14" s="98" customFormat="1" ht="46.5" customHeight="1">
      <c r="A4" s="94" t="s">
        <v>7</v>
      </c>
      <c r="B4" s="95" t="s">
        <v>5</v>
      </c>
      <c r="C4" s="77" t="s">
        <v>42</v>
      </c>
      <c r="D4" s="96"/>
      <c r="E4" s="97"/>
      <c r="F4" s="97"/>
      <c r="G4" s="96"/>
      <c r="H4" s="96"/>
      <c r="I4" s="96"/>
      <c r="J4" s="96"/>
    </row>
    <row r="5" spans="1:14" s="111" customFormat="1" ht="15.75">
      <c r="A5" s="107" t="s">
        <v>56</v>
      </c>
      <c r="B5" s="108" t="s">
        <v>59</v>
      </c>
      <c r="C5" s="168">
        <v>100</v>
      </c>
      <c r="D5" s="109"/>
      <c r="E5" s="110"/>
      <c r="F5" s="110"/>
      <c r="G5" s="109"/>
      <c r="H5" s="109"/>
      <c r="I5" s="109"/>
      <c r="J5" s="109"/>
    </row>
    <row r="6" spans="1:14" s="98" customFormat="1" ht="15.75">
      <c r="A6" s="57">
        <v>1</v>
      </c>
      <c r="B6" s="99" t="s">
        <v>43</v>
      </c>
      <c r="C6" s="226">
        <v>80.09</v>
      </c>
      <c r="D6" s="133"/>
      <c r="E6" s="100"/>
      <c r="F6" s="100"/>
    </row>
    <row r="7" spans="1:14" s="90" customFormat="1" ht="15.75">
      <c r="A7" s="57">
        <v>2</v>
      </c>
      <c r="B7" s="99" t="s">
        <v>44</v>
      </c>
      <c r="C7" s="226">
        <v>19.260000000000002</v>
      </c>
      <c r="D7" s="133"/>
      <c r="E7" s="91"/>
      <c r="F7" s="91"/>
    </row>
    <row r="8" spans="1:14" s="90" customFormat="1" ht="15.75">
      <c r="A8" s="57">
        <v>3</v>
      </c>
      <c r="B8" s="102" t="s">
        <v>45</v>
      </c>
      <c r="C8" s="226">
        <v>0.65</v>
      </c>
      <c r="D8" s="133"/>
      <c r="E8" s="91"/>
      <c r="F8" s="91"/>
    </row>
    <row r="9" spans="1:14" s="83" customFormat="1" ht="15" customHeight="1">
      <c r="A9" s="112" t="s">
        <v>39</v>
      </c>
      <c r="B9" s="113" t="s">
        <v>60</v>
      </c>
      <c r="C9" s="168">
        <v>100</v>
      </c>
      <c r="D9" s="133"/>
      <c r="E9" s="114"/>
      <c r="F9" s="114"/>
      <c r="G9" s="114"/>
      <c r="H9" s="114"/>
      <c r="I9" s="114"/>
      <c r="J9" s="114"/>
      <c r="K9" s="114"/>
    </row>
    <row r="10" spans="1:14" ht="15.75">
      <c r="A10" s="115">
        <v>1</v>
      </c>
      <c r="B10" s="116" t="s">
        <v>57</v>
      </c>
      <c r="C10" s="226">
        <v>40</v>
      </c>
      <c r="D10" s="133"/>
      <c r="E10" s="86"/>
      <c r="F10" s="86"/>
      <c r="G10" s="86"/>
      <c r="H10" s="86"/>
      <c r="I10" s="86"/>
      <c r="J10" s="86"/>
      <c r="K10" s="86"/>
      <c r="L10" s="68"/>
      <c r="M10" s="68"/>
    </row>
    <row r="11" spans="1:14" ht="15.75">
      <c r="A11" s="115">
        <v>2</v>
      </c>
      <c r="B11" s="116" t="s">
        <v>58</v>
      </c>
      <c r="C11" s="226">
        <v>60</v>
      </c>
      <c r="D11" s="133"/>
      <c r="E11" s="85"/>
      <c r="F11" s="85"/>
      <c r="G11" s="85"/>
      <c r="H11" s="85"/>
      <c r="I11" s="85"/>
      <c r="J11" s="85"/>
      <c r="K11" s="68"/>
    </row>
    <row r="12" spans="1:14" ht="14.25" customHeight="1">
      <c r="C12" s="87"/>
      <c r="K12" s="68"/>
    </row>
    <row r="13" spans="1:14" ht="14.25" customHeight="1">
      <c r="C13" s="87"/>
      <c r="K13" s="68"/>
    </row>
    <row r="14" spans="1:14" ht="14.25" customHeight="1">
      <c r="C14" s="87"/>
      <c r="K14" s="68"/>
    </row>
    <row r="15" spans="1:14" ht="14.25" customHeight="1">
      <c r="K15" s="68"/>
    </row>
    <row r="16" spans="1:14" ht="14.25" customHeight="1">
      <c r="B16" s="38"/>
      <c r="I16" s="68"/>
      <c r="K16" s="39"/>
      <c r="L16" s="39"/>
      <c r="M16" s="38"/>
      <c r="N16" s="38"/>
    </row>
    <row r="17" spans="2:14" ht="14.25" customHeight="1">
      <c r="B17" s="38"/>
      <c r="I17" s="68"/>
      <c r="K17" s="39"/>
      <c r="L17" s="39"/>
      <c r="M17" s="38"/>
      <c r="N17" s="38"/>
    </row>
    <row r="18" spans="2:14" ht="14.25" customHeight="1">
      <c r="B18" s="38"/>
      <c r="I18" s="68"/>
      <c r="K18" s="39"/>
      <c r="L18" s="39"/>
      <c r="M18" s="38"/>
      <c r="N18" s="38"/>
    </row>
    <row r="19" spans="2:14" ht="14.25" customHeight="1">
      <c r="B19" s="38"/>
      <c r="I19" s="68"/>
      <c r="K19" s="39"/>
      <c r="L19" s="39"/>
      <c r="M19" s="38"/>
      <c r="N19" s="38"/>
    </row>
    <row r="20" spans="2:14" ht="14.25" customHeight="1">
      <c r="B20" s="38"/>
      <c r="I20" s="68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26"/>
  <sheetViews>
    <sheetView showGridLines="0" zoomScaleNormal="75" workbookViewId="0">
      <selection sqref="A1:E1"/>
    </sheetView>
  </sheetViews>
  <sheetFormatPr defaultColWidth="10.28515625" defaultRowHeight="15.75"/>
  <cols>
    <col min="1" max="1" width="43" style="2" customWidth="1"/>
    <col min="2" max="5" width="10.7109375" style="2" customWidth="1"/>
    <col min="6" max="16384" width="10.28515625" style="2"/>
  </cols>
  <sheetData>
    <row r="1" spans="1:5" ht="18.75" customHeight="1">
      <c r="A1" s="251" t="s">
        <v>95</v>
      </c>
      <c r="B1" s="251"/>
      <c r="C1" s="251"/>
      <c r="D1" s="251"/>
      <c r="E1" s="251"/>
    </row>
    <row r="2" spans="1:5" ht="12" customHeight="1">
      <c r="E2" s="231"/>
    </row>
    <row r="3" spans="1:5">
      <c r="E3" s="12" t="s">
        <v>41</v>
      </c>
    </row>
    <row r="4" spans="1:5" s="1" customFormat="1" ht="21" customHeight="1">
      <c r="A4" s="245" t="s">
        <v>10</v>
      </c>
      <c r="B4" s="4">
        <v>2021</v>
      </c>
      <c r="C4" s="247">
        <v>2022</v>
      </c>
      <c r="D4" s="248"/>
      <c r="E4" s="249"/>
    </row>
    <row r="5" spans="1:5" ht="21" customHeight="1">
      <c r="A5" s="246"/>
      <c r="B5" s="4">
        <v>12</v>
      </c>
      <c r="C5" s="151">
        <v>1</v>
      </c>
      <c r="D5" s="151">
        <v>2</v>
      </c>
      <c r="E5" s="151">
        <v>3</v>
      </c>
    </row>
    <row r="6" spans="1:5" ht="21" customHeight="1">
      <c r="A6" s="7" t="s">
        <v>0</v>
      </c>
      <c r="B6" s="158">
        <v>22.32</v>
      </c>
      <c r="C6" s="158">
        <v>22.29</v>
      </c>
      <c r="D6" s="158">
        <v>22.2</v>
      </c>
      <c r="E6" s="158">
        <v>22.2</v>
      </c>
    </row>
    <row r="7" spans="1:5" ht="21" customHeight="1">
      <c r="A7" s="7" t="s">
        <v>1</v>
      </c>
      <c r="B7" s="158">
        <v>7.68</v>
      </c>
      <c r="C7" s="158">
        <v>7.66</v>
      </c>
      <c r="D7" s="158">
        <v>7.64</v>
      </c>
      <c r="E7" s="158">
        <v>7.63</v>
      </c>
    </row>
    <row r="8" spans="1:5" ht="21" customHeight="1">
      <c r="A8" s="7" t="s">
        <v>11</v>
      </c>
      <c r="B8" s="158">
        <v>19.010000000000002</v>
      </c>
      <c r="C8" s="158">
        <v>18.93</v>
      </c>
      <c r="D8" s="158">
        <v>18.88</v>
      </c>
      <c r="E8" s="158">
        <v>18.84</v>
      </c>
    </row>
    <row r="9" spans="1:5" ht="21" customHeight="1">
      <c r="A9" s="7" t="s">
        <v>2</v>
      </c>
      <c r="B9" s="158">
        <v>33.020000000000003</v>
      </c>
      <c r="C9" s="158">
        <v>32.96</v>
      </c>
      <c r="D9" s="158">
        <v>32.93</v>
      </c>
      <c r="E9" s="158">
        <v>32.96</v>
      </c>
    </row>
    <row r="10" spans="1:5" ht="21" customHeight="1">
      <c r="A10" s="178" t="s">
        <v>98</v>
      </c>
      <c r="B10" s="158">
        <v>6.93</v>
      </c>
      <c r="C10" s="158">
        <v>6.9</v>
      </c>
      <c r="D10" s="158">
        <v>7</v>
      </c>
      <c r="E10" s="158">
        <v>7</v>
      </c>
    </row>
    <row r="11" spans="1:5" ht="21" customHeight="1">
      <c r="A11" s="7" t="s">
        <v>8</v>
      </c>
      <c r="B11" s="158">
        <v>8.7200000000000006</v>
      </c>
      <c r="C11" s="158">
        <v>8.69</v>
      </c>
      <c r="D11" s="158">
        <v>8.68</v>
      </c>
      <c r="E11" s="158">
        <v>8.69</v>
      </c>
    </row>
    <row r="12" spans="1:5" ht="21" customHeight="1">
      <c r="A12" s="7" t="s">
        <v>55</v>
      </c>
      <c r="B12" s="158">
        <v>0.57999999999999996</v>
      </c>
      <c r="C12" s="158">
        <v>0.57999999999999996</v>
      </c>
      <c r="D12" s="158">
        <v>0.67</v>
      </c>
      <c r="E12" s="158">
        <v>0.67</v>
      </c>
    </row>
    <row r="13" spans="1:5" ht="21" customHeight="1">
      <c r="A13" s="7" t="s">
        <v>33</v>
      </c>
      <c r="B13" s="158">
        <v>1.67</v>
      </c>
      <c r="C13" s="158">
        <v>1.67</v>
      </c>
      <c r="D13" s="158">
        <v>1.67</v>
      </c>
      <c r="E13" s="158">
        <v>1.67</v>
      </c>
    </row>
    <row r="14" spans="1:5" ht="31.5">
      <c r="A14" s="7" t="s">
        <v>74</v>
      </c>
      <c r="B14" s="164">
        <v>7.0000000000000007E-2</v>
      </c>
      <c r="C14" s="164">
        <v>7.0000000000000007E-2</v>
      </c>
      <c r="D14" s="164">
        <v>7.0000000000000007E-2</v>
      </c>
      <c r="E14" s="164">
        <v>7.0000000000000007E-2</v>
      </c>
    </row>
    <row r="15" spans="1:5" ht="21" customHeight="1">
      <c r="A15" s="241" t="s">
        <v>100</v>
      </c>
      <c r="B15" s="242" t="s">
        <v>99</v>
      </c>
      <c r="C15" s="158">
        <v>0.25</v>
      </c>
      <c r="D15" s="158">
        <v>0.26</v>
      </c>
      <c r="E15" s="158">
        <v>0.27</v>
      </c>
    </row>
    <row r="16" spans="1:5" ht="21" customHeight="1">
      <c r="A16" s="10" t="s">
        <v>6</v>
      </c>
      <c r="B16" s="158">
        <v>100</v>
      </c>
      <c r="C16" s="13">
        <v>100</v>
      </c>
      <c r="D16" s="13">
        <v>100.00000000000001</v>
      </c>
      <c r="E16" s="13">
        <v>99.999999999999986</v>
      </c>
    </row>
    <row r="18" spans="3:4">
      <c r="C18" s="137"/>
      <c r="D18" s="137"/>
    </row>
    <row r="19" spans="3:4">
      <c r="C19" s="137"/>
      <c r="D19" s="137"/>
    </row>
    <row r="20" spans="3:4">
      <c r="C20" s="137"/>
      <c r="D20" s="137"/>
    </row>
    <row r="21" spans="3:4">
      <c r="C21" s="137"/>
      <c r="D21" s="137"/>
    </row>
    <row r="22" spans="3:4">
      <c r="C22" s="137"/>
      <c r="D22" s="137"/>
    </row>
    <row r="23" spans="3:4">
      <c r="C23" s="137"/>
      <c r="D23" s="137"/>
    </row>
    <row r="24" spans="3:4">
      <c r="C24" s="137"/>
      <c r="D24" s="137"/>
    </row>
    <row r="25" spans="3:4">
      <c r="C25" s="137"/>
      <c r="D25" s="137"/>
    </row>
    <row r="26" spans="3:4">
      <c r="C26" s="137"/>
      <c r="D26" s="137"/>
    </row>
  </sheetData>
  <mergeCells count="3">
    <mergeCell ref="A4:A5"/>
    <mergeCell ref="C4:E4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2" style="38" customWidth="1"/>
    <col min="12" max="12" width="11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20" ht="21" customHeight="1">
      <c r="A1" s="252" t="s">
        <v>101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20">
      <c r="A2" s="49"/>
      <c r="B2" s="49"/>
      <c r="C2" s="49"/>
      <c r="D2" s="49"/>
      <c r="E2" s="49"/>
      <c r="F2" s="49"/>
      <c r="G2" s="50"/>
      <c r="H2" s="52"/>
      <c r="I2" s="84"/>
      <c r="J2" s="84"/>
      <c r="K2" s="84"/>
      <c r="L2" s="17"/>
    </row>
    <row r="3" spans="1:20" s="41" customFormat="1" ht="54.75" customHeight="1">
      <c r="A3" s="62" t="s">
        <v>62</v>
      </c>
      <c r="B3" s="124" t="s">
        <v>0</v>
      </c>
      <c r="C3" s="124" t="s">
        <v>1</v>
      </c>
      <c r="D3" s="124" t="s">
        <v>17</v>
      </c>
      <c r="E3" s="124" t="s">
        <v>2</v>
      </c>
      <c r="F3" s="124" t="s">
        <v>98</v>
      </c>
      <c r="G3" s="124" t="s">
        <v>8</v>
      </c>
      <c r="H3" s="125" t="s">
        <v>55</v>
      </c>
      <c r="I3" s="125" t="s">
        <v>33</v>
      </c>
      <c r="J3" s="125" t="s">
        <v>75</v>
      </c>
      <c r="K3" s="125" t="s">
        <v>100</v>
      </c>
      <c r="L3" s="139" t="s">
        <v>6</v>
      </c>
      <c r="N3" s="42"/>
      <c r="O3" s="42"/>
    </row>
    <row r="4" spans="1:20" s="41" customFormat="1">
      <c r="A4" s="66" t="s">
        <v>63</v>
      </c>
      <c r="B4" s="117">
        <v>143677</v>
      </c>
      <c r="C4" s="117">
        <v>49354</v>
      </c>
      <c r="D4" s="117">
        <v>121924</v>
      </c>
      <c r="E4" s="117">
        <v>213248</v>
      </c>
      <c r="F4" s="117">
        <v>45300</v>
      </c>
      <c r="G4" s="117">
        <v>56237</v>
      </c>
      <c r="H4" s="162">
        <v>4324</v>
      </c>
      <c r="I4" s="117">
        <v>10843</v>
      </c>
      <c r="J4" s="163">
        <v>428</v>
      </c>
      <c r="K4" s="163">
        <v>1719</v>
      </c>
      <c r="L4" s="117">
        <v>647054</v>
      </c>
      <c r="N4" s="42"/>
      <c r="O4" s="42"/>
    </row>
    <row r="5" spans="1:20" s="41" customFormat="1" ht="15.75" customHeight="1">
      <c r="A5" s="141" t="s">
        <v>66</v>
      </c>
      <c r="B5" s="165">
        <v>55521</v>
      </c>
      <c r="C5" s="165">
        <v>21594</v>
      </c>
      <c r="D5" s="165">
        <v>108254</v>
      </c>
      <c r="E5" s="165">
        <v>99280</v>
      </c>
      <c r="F5" s="165">
        <v>16894</v>
      </c>
      <c r="G5" s="165">
        <v>20021</v>
      </c>
      <c r="H5" s="165">
        <v>1339</v>
      </c>
      <c r="I5" s="165">
        <v>166</v>
      </c>
      <c r="J5" s="165">
        <v>224</v>
      </c>
      <c r="K5" s="165">
        <v>31</v>
      </c>
      <c r="L5" s="140">
        <v>323324</v>
      </c>
      <c r="N5" s="42"/>
      <c r="O5" s="42"/>
    </row>
    <row r="6" spans="1:20" s="41" customFormat="1" ht="15.75" customHeight="1">
      <c r="A6" s="141" t="s">
        <v>67</v>
      </c>
      <c r="B6" s="166">
        <v>130596</v>
      </c>
      <c r="C6" s="166">
        <v>35528</v>
      </c>
      <c r="D6" s="166">
        <v>17115</v>
      </c>
      <c r="E6" s="166">
        <v>138844</v>
      </c>
      <c r="F6" s="166">
        <v>31893</v>
      </c>
      <c r="G6" s="166">
        <v>45450</v>
      </c>
      <c r="H6" s="167">
        <v>3368</v>
      </c>
      <c r="I6" s="167">
        <v>10740</v>
      </c>
      <c r="J6" s="167">
        <v>234</v>
      </c>
      <c r="K6" s="167">
        <v>1706</v>
      </c>
      <c r="L6" s="140">
        <v>415474</v>
      </c>
      <c r="N6" s="42"/>
      <c r="O6" s="42"/>
    </row>
    <row r="7" spans="1:20" s="41" customFormat="1" ht="15.75" customHeight="1">
      <c r="A7" s="141" t="s">
        <v>68</v>
      </c>
      <c r="B7" s="165">
        <v>115</v>
      </c>
      <c r="C7" s="165">
        <v>16</v>
      </c>
      <c r="D7" s="165">
        <v>8</v>
      </c>
      <c r="E7" s="165">
        <v>433</v>
      </c>
      <c r="F7" s="165">
        <v>395</v>
      </c>
      <c r="G7" s="165">
        <v>26</v>
      </c>
      <c r="H7" s="165">
        <v>5</v>
      </c>
      <c r="I7" s="165">
        <v>2</v>
      </c>
      <c r="J7" s="165">
        <v>1</v>
      </c>
      <c r="K7" s="243" t="s">
        <v>99</v>
      </c>
      <c r="L7" s="140">
        <v>1001</v>
      </c>
      <c r="N7" s="42"/>
      <c r="O7" s="42"/>
    </row>
    <row r="8" spans="1:20"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3"/>
    </row>
    <row r="9" spans="1:20">
      <c r="A9" s="46" t="s">
        <v>64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68"/>
    </row>
    <row r="10" spans="1:20">
      <c r="A10" s="46" t="s">
        <v>65</v>
      </c>
      <c r="L10" s="145"/>
    </row>
    <row r="11" spans="1:20">
      <c r="L11" s="68"/>
    </row>
    <row r="12" spans="1:20">
      <c r="B12" s="47"/>
      <c r="C12" s="47"/>
      <c r="D12" s="47"/>
      <c r="E12" s="47"/>
      <c r="F12" s="47"/>
    </row>
    <row r="13" spans="1:20">
      <c r="B13" s="47"/>
      <c r="C13" s="47"/>
      <c r="D13" s="47"/>
      <c r="E13" s="47"/>
      <c r="F13" s="47"/>
    </row>
    <row r="14" spans="1:20"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T14" s="152"/>
    </row>
    <row r="15" spans="1:20"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T15" s="152"/>
    </row>
    <row r="16" spans="1:20"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T16" s="152"/>
    </row>
    <row r="17" spans="8:15">
      <c r="H17" s="39"/>
      <c r="I17" s="39"/>
      <c r="O17" s="38"/>
    </row>
  </sheetData>
  <mergeCells count="1">
    <mergeCell ref="A1:L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548"/>
  <sheetViews>
    <sheetView showGridLines="0" zoomScaleNormal="75" workbookViewId="0">
      <selection sqref="A1:E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16384" width="9.140625" style="15"/>
  </cols>
  <sheetData>
    <row r="1" spans="1:5" ht="21" customHeight="1">
      <c r="A1" s="254" t="s">
        <v>102</v>
      </c>
      <c r="B1" s="254"/>
      <c r="C1" s="254"/>
      <c r="D1" s="254"/>
      <c r="E1" s="254"/>
    </row>
    <row r="2" spans="1:5" ht="8.25" customHeight="1">
      <c r="A2" s="14"/>
      <c r="B2" s="14"/>
      <c r="C2" s="11"/>
      <c r="D2" s="11"/>
    </row>
    <row r="3" spans="1:5" ht="13.5" customHeight="1">
      <c r="A3" s="16"/>
      <c r="B3" s="16"/>
      <c r="C3" s="17"/>
      <c r="D3" s="209"/>
      <c r="E3" s="238" t="s">
        <v>47</v>
      </c>
    </row>
    <row r="4" spans="1:5" s="18" customFormat="1" ht="21" customHeight="1">
      <c r="A4" s="245" t="s">
        <v>76</v>
      </c>
      <c r="B4" s="4">
        <v>2021</v>
      </c>
      <c r="C4" s="247">
        <v>2022</v>
      </c>
      <c r="D4" s="248"/>
      <c r="E4" s="249"/>
    </row>
    <row r="5" spans="1:5" s="18" customFormat="1" ht="21" customHeight="1">
      <c r="A5" s="246"/>
      <c r="B5" s="4">
        <v>12</v>
      </c>
      <c r="C5" s="151">
        <v>1</v>
      </c>
      <c r="D5" s="151">
        <v>2</v>
      </c>
      <c r="E5" s="237">
        <v>3</v>
      </c>
    </row>
    <row r="6" spans="1:5" ht="21" customHeight="1">
      <c r="A6" s="7" t="s">
        <v>0</v>
      </c>
      <c r="B6" s="214">
        <v>181951</v>
      </c>
      <c r="C6" s="173">
        <v>179542</v>
      </c>
      <c r="D6" s="173">
        <v>172487</v>
      </c>
      <c r="E6" s="173">
        <v>172105</v>
      </c>
    </row>
    <row r="7" spans="1:5" ht="21" customHeight="1">
      <c r="A7" s="7" t="s">
        <v>1</v>
      </c>
      <c r="B7" s="214">
        <v>98563</v>
      </c>
      <c r="C7" s="173">
        <v>101007</v>
      </c>
      <c r="D7" s="173">
        <v>98613</v>
      </c>
      <c r="E7" s="173">
        <v>100714</v>
      </c>
    </row>
    <row r="8" spans="1:5" ht="21" customHeight="1">
      <c r="A8" s="7" t="s">
        <v>11</v>
      </c>
      <c r="B8" s="214">
        <v>155055</v>
      </c>
      <c r="C8" s="173">
        <v>154153</v>
      </c>
      <c r="D8" s="173">
        <v>151462</v>
      </c>
      <c r="E8" s="173">
        <v>152248</v>
      </c>
    </row>
    <row r="9" spans="1:5" ht="21" customHeight="1">
      <c r="A9" s="7" t="s">
        <v>2</v>
      </c>
      <c r="B9" s="214">
        <v>632420</v>
      </c>
      <c r="C9" s="173">
        <v>627475</v>
      </c>
      <c r="D9" s="173">
        <v>615921</v>
      </c>
      <c r="E9" s="173">
        <v>616878</v>
      </c>
    </row>
    <row r="10" spans="1:5" ht="21" customHeight="1">
      <c r="A10" s="7" t="str">
        <f>'Таблица № 1.1-Д'!A10</f>
        <v>"ДПФ ОББ"</v>
      </c>
      <c r="B10" s="214">
        <v>191585</v>
      </c>
      <c r="C10" s="173">
        <v>187965</v>
      </c>
      <c r="D10" s="173">
        <v>185919</v>
      </c>
      <c r="E10" s="173">
        <v>186956</v>
      </c>
    </row>
    <row r="11" spans="1:5" ht="21" customHeight="1">
      <c r="A11" s="7" t="s">
        <v>8</v>
      </c>
      <c r="B11" s="214">
        <v>106414</v>
      </c>
      <c r="C11" s="173">
        <v>106187</v>
      </c>
      <c r="D11" s="173">
        <v>105662</v>
      </c>
      <c r="E11" s="173">
        <v>107191</v>
      </c>
    </row>
    <row r="12" spans="1:5" ht="21" customHeight="1">
      <c r="A12" s="7" t="s">
        <v>55</v>
      </c>
      <c r="B12" s="212">
        <v>2496</v>
      </c>
      <c r="C12" s="173">
        <v>2523</v>
      </c>
      <c r="D12" s="162">
        <v>2464</v>
      </c>
      <c r="E12" s="162">
        <v>2916</v>
      </c>
    </row>
    <row r="13" spans="1:5" ht="21" customHeight="1">
      <c r="A13" s="7" t="s">
        <v>33</v>
      </c>
      <c r="B13" s="214">
        <v>12886</v>
      </c>
      <c r="C13" s="117">
        <v>12849</v>
      </c>
      <c r="D13" s="173">
        <v>12524</v>
      </c>
      <c r="E13" s="173">
        <v>12736</v>
      </c>
    </row>
    <row r="14" spans="1:5" ht="31.5">
      <c r="A14" s="7" t="s">
        <v>74</v>
      </c>
      <c r="B14" s="213">
        <v>979</v>
      </c>
      <c r="C14" s="163">
        <v>983</v>
      </c>
      <c r="D14" s="163">
        <v>969</v>
      </c>
      <c r="E14" s="163">
        <v>981</v>
      </c>
    </row>
    <row r="15" spans="1:5" ht="21" customHeight="1">
      <c r="A15" s="241" t="s">
        <v>100</v>
      </c>
      <c r="B15" s="242" t="s">
        <v>99</v>
      </c>
      <c r="C15" s="163">
        <v>173</v>
      </c>
      <c r="D15" s="163">
        <v>254</v>
      </c>
      <c r="E15" s="163">
        <v>442</v>
      </c>
    </row>
    <row r="16" spans="1:5" ht="21" customHeight="1">
      <c r="A16" s="10" t="s">
        <v>6</v>
      </c>
      <c r="B16" s="225">
        <v>1382349</v>
      </c>
      <c r="C16" s="8">
        <v>1372857</v>
      </c>
      <c r="D16" s="8">
        <v>1346275</v>
      </c>
      <c r="E16" s="8">
        <v>1353167</v>
      </c>
    </row>
    <row r="17" spans="1:4" ht="13.5" customHeight="1">
      <c r="A17" s="20"/>
      <c r="B17" s="20"/>
      <c r="C17" s="20"/>
      <c r="D17" s="20"/>
    </row>
    <row r="18" spans="1:4" ht="13.5" customHeight="1">
      <c r="A18" s="253"/>
      <c r="B18" s="253"/>
      <c r="C18" s="253"/>
      <c r="D18" s="253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7" spans="1:4" ht="13.5" customHeight="1">
      <c r="A37" s="20"/>
      <c r="B37" s="20"/>
      <c r="C37" s="20"/>
      <c r="D37" s="20"/>
    </row>
    <row r="38" spans="1:4" ht="13.5" customHeight="1">
      <c r="A38" s="20"/>
      <c r="B38" s="20"/>
      <c r="C38" s="20"/>
      <c r="D38" s="20"/>
    </row>
    <row r="39" spans="1:4" ht="13.5" customHeight="1">
      <c r="A39" s="20"/>
      <c r="B39" s="20"/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6" spans="1:4" ht="13.5" customHeight="1">
      <c r="A46" s="20"/>
      <c r="B46" s="20"/>
      <c r="C46" s="20"/>
      <c r="D46" s="20"/>
    </row>
    <row r="48" spans="1:4" ht="13.5" customHeight="1"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  <row r="539" spans="1:4" ht="13.5" customHeight="1">
      <c r="A539" s="20"/>
      <c r="B539" s="20"/>
      <c r="C539" s="20"/>
      <c r="D539" s="20"/>
    </row>
    <row r="540" spans="1:4" ht="13.5" customHeight="1">
      <c r="A540" s="20"/>
      <c r="B540" s="20"/>
      <c r="C540" s="20"/>
      <c r="D540" s="20"/>
    </row>
    <row r="541" spans="1:4" ht="13.5" customHeight="1">
      <c r="A541" s="20"/>
      <c r="B541" s="20"/>
      <c r="C541" s="20"/>
      <c r="D541" s="20"/>
    </row>
    <row r="542" spans="1:4" ht="13.5" customHeight="1">
      <c r="A542" s="20"/>
      <c r="B542" s="20"/>
      <c r="C542" s="20"/>
      <c r="D542" s="20"/>
    </row>
    <row r="543" spans="1:4" ht="13.5" customHeight="1">
      <c r="A543" s="20"/>
      <c r="B543" s="20"/>
      <c r="C543" s="20"/>
      <c r="D543" s="20"/>
    </row>
    <row r="544" spans="1:4" ht="13.5" customHeight="1">
      <c r="A544" s="20"/>
      <c r="B544" s="20"/>
      <c r="C544" s="20"/>
      <c r="D544" s="20"/>
    </row>
    <row r="545" spans="1:4" ht="13.5" customHeight="1">
      <c r="A545" s="20"/>
      <c r="B545" s="20"/>
      <c r="C545" s="20"/>
      <c r="D545" s="20"/>
    </row>
    <row r="546" spans="1:4" ht="13.5" customHeight="1">
      <c r="A546" s="20"/>
      <c r="B546" s="20"/>
      <c r="C546" s="20"/>
      <c r="D546" s="20"/>
    </row>
    <row r="547" spans="1:4" ht="13.5" customHeight="1">
      <c r="A547" s="20"/>
      <c r="B547" s="20"/>
      <c r="C547" s="20"/>
      <c r="D547" s="20"/>
    </row>
    <row r="548" spans="1:4" ht="13.5" customHeight="1">
      <c r="A548" s="20"/>
      <c r="B548" s="20"/>
      <c r="C548" s="20"/>
      <c r="D548" s="20"/>
    </row>
  </sheetData>
  <mergeCells count="4">
    <mergeCell ref="A18:D18"/>
    <mergeCell ref="A4:A5"/>
    <mergeCell ref="C4:E4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F549"/>
  <sheetViews>
    <sheetView showGridLines="0" zoomScaleNormal="75" workbookViewId="0">
      <selection sqref="A1:E1"/>
    </sheetView>
  </sheetViews>
  <sheetFormatPr defaultRowHeight="13.5" customHeight="1"/>
  <cols>
    <col min="1" max="1" width="42.42578125" style="15" customWidth="1"/>
    <col min="2" max="5" width="10.7109375" style="15" customWidth="1"/>
    <col min="6" max="16384" width="9.140625" style="15"/>
  </cols>
  <sheetData>
    <row r="1" spans="1:6" ht="15.75" customHeight="1">
      <c r="A1" s="254" t="s">
        <v>49</v>
      </c>
      <c r="B1" s="254"/>
      <c r="C1" s="254"/>
      <c r="D1" s="254"/>
      <c r="E1" s="254"/>
      <c r="F1" s="21"/>
    </row>
    <row r="2" spans="1:6" ht="13.5" customHeight="1">
      <c r="A2" s="14"/>
      <c r="B2" s="14"/>
      <c r="C2" s="14"/>
      <c r="D2" s="14"/>
      <c r="E2" s="11"/>
      <c r="F2" s="21"/>
    </row>
    <row r="3" spans="1:6" ht="13.5" customHeight="1">
      <c r="A3" s="16"/>
      <c r="B3" s="16"/>
      <c r="C3" s="17"/>
      <c r="D3" s="17"/>
      <c r="E3" s="12" t="s">
        <v>41</v>
      </c>
    </row>
    <row r="4" spans="1:6" s="18" customFormat="1" ht="21" customHeight="1">
      <c r="A4" s="245" t="s">
        <v>10</v>
      </c>
      <c r="B4" s="4">
        <v>2021</v>
      </c>
      <c r="C4" s="247">
        <v>2022</v>
      </c>
      <c r="D4" s="248"/>
      <c r="E4" s="249"/>
    </row>
    <row r="5" spans="1:6" s="18" customFormat="1" ht="21" customHeight="1">
      <c r="A5" s="246"/>
      <c r="B5" s="19">
        <v>12</v>
      </c>
      <c r="C5" s="151">
        <v>1</v>
      </c>
      <c r="D5" s="151">
        <v>2</v>
      </c>
      <c r="E5" s="19">
        <v>3</v>
      </c>
    </row>
    <row r="6" spans="1:6" ht="21" customHeight="1">
      <c r="A6" s="7" t="s">
        <v>0</v>
      </c>
      <c r="B6" s="215">
        <v>13.16</v>
      </c>
      <c r="C6" s="118">
        <v>13.08</v>
      </c>
      <c r="D6" s="118">
        <v>12.81</v>
      </c>
      <c r="E6" s="118">
        <v>12.72</v>
      </c>
      <c r="F6" s="196"/>
    </row>
    <row r="7" spans="1:6" ht="21" customHeight="1">
      <c r="A7" s="7" t="s">
        <v>1</v>
      </c>
      <c r="B7" s="215">
        <v>7.13</v>
      </c>
      <c r="C7" s="118">
        <v>7.36</v>
      </c>
      <c r="D7" s="118">
        <v>7.33</v>
      </c>
      <c r="E7" s="118">
        <v>7.44</v>
      </c>
      <c r="F7" s="196"/>
    </row>
    <row r="8" spans="1:6" ht="21" customHeight="1">
      <c r="A8" s="7" t="s">
        <v>11</v>
      </c>
      <c r="B8" s="215">
        <v>11.22</v>
      </c>
      <c r="C8" s="118">
        <v>11.23</v>
      </c>
      <c r="D8" s="118">
        <v>11.25</v>
      </c>
      <c r="E8" s="118">
        <v>11.25</v>
      </c>
      <c r="F8" s="196"/>
    </row>
    <row r="9" spans="1:6" ht="21" customHeight="1">
      <c r="A9" s="7" t="s">
        <v>2</v>
      </c>
      <c r="B9" s="215">
        <v>45.75</v>
      </c>
      <c r="C9" s="118">
        <v>45.71</v>
      </c>
      <c r="D9" s="118">
        <v>45.75</v>
      </c>
      <c r="E9" s="118">
        <v>45.59</v>
      </c>
      <c r="F9" s="196"/>
    </row>
    <row r="10" spans="1:6" ht="21" customHeight="1">
      <c r="A10" s="7" t="str">
        <f>'Таблица № 1.1-Д'!A10</f>
        <v>"ДПФ ОББ"</v>
      </c>
      <c r="B10" s="215">
        <v>13.86</v>
      </c>
      <c r="C10" s="118">
        <v>13.69</v>
      </c>
      <c r="D10" s="118">
        <v>13.81</v>
      </c>
      <c r="E10" s="118">
        <v>13.82</v>
      </c>
      <c r="F10" s="196"/>
    </row>
    <row r="11" spans="1:6" ht="21" customHeight="1">
      <c r="A11" s="7" t="s">
        <v>8</v>
      </c>
      <c r="B11" s="215">
        <v>7.7</v>
      </c>
      <c r="C11" s="118">
        <v>7.73</v>
      </c>
      <c r="D11" s="118">
        <v>7.85</v>
      </c>
      <c r="E11" s="118">
        <v>7.92</v>
      </c>
      <c r="F11" s="196"/>
    </row>
    <row r="12" spans="1:6" ht="21" customHeight="1">
      <c r="A12" s="7" t="s">
        <v>55</v>
      </c>
      <c r="B12" s="215">
        <v>0.18</v>
      </c>
      <c r="C12" s="118">
        <v>0.18</v>
      </c>
      <c r="D12" s="118">
        <v>0.18</v>
      </c>
      <c r="E12" s="118">
        <v>0.22</v>
      </c>
      <c r="F12" s="196"/>
    </row>
    <row r="13" spans="1:6" ht="21" customHeight="1">
      <c r="A13" s="7" t="s">
        <v>33</v>
      </c>
      <c r="B13" s="215">
        <v>0.93</v>
      </c>
      <c r="C13" s="118">
        <v>0.94</v>
      </c>
      <c r="D13" s="118">
        <v>0.93</v>
      </c>
      <c r="E13" s="118">
        <v>0.94</v>
      </c>
      <c r="F13" s="196"/>
    </row>
    <row r="14" spans="1:6" ht="31.5">
      <c r="A14" s="7" t="s">
        <v>74</v>
      </c>
      <c r="B14" s="216">
        <v>7.0000000000000007E-2</v>
      </c>
      <c r="C14" s="149">
        <v>7.0000000000000007E-2</v>
      </c>
      <c r="D14" s="149">
        <v>7.0000000000000007E-2</v>
      </c>
      <c r="E14" s="149">
        <v>7.0000000000000007E-2</v>
      </c>
      <c r="F14" s="196"/>
    </row>
    <row r="15" spans="1:6" ht="21.75" customHeight="1">
      <c r="A15" s="241" t="s">
        <v>100</v>
      </c>
      <c r="B15" s="242" t="s">
        <v>99</v>
      </c>
      <c r="C15" s="118">
        <v>0.01</v>
      </c>
      <c r="D15" s="118">
        <v>0.02</v>
      </c>
      <c r="E15" s="118">
        <v>0.03</v>
      </c>
      <c r="F15" s="196"/>
    </row>
    <row r="16" spans="1:6" ht="21" customHeight="1">
      <c r="A16" s="10" t="s">
        <v>6</v>
      </c>
      <c r="B16" s="215">
        <v>100</v>
      </c>
      <c r="C16" s="22">
        <v>100</v>
      </c>
      <c r="D16" s="22">
        <v>100</v>
      </c>
      <c r="E16" s="22">
        <v>99.999999999999986</v>
      </c>
    </row>
    <row r="17" spans="1:4" ht="13.5" customHeight="1">
      <c r="A17" s="20"/>
      <c r="B17" s="20"/>
      <c r="C17" s="20"/>
      <c r="D17" s="20"/>
    </row>
    <row r="18" spans="1:4" ht="13.5" customHeight="1">
      <c r="A18" s="20"/>
      <c r="B18" s="76"/>
      <c r="C18" s="76"/>
      <c r="D18" s="76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7" spans="1:4" ht="13.5" customHeight="1">
      <c r="A37" s="20"/>
      <c r="B37" s="20"/>
      <c r="C37" s="20"/>
      <c r="D37" s="20"/>
    </row>
    <row r="38" spans="1:4" ht="13.5" customHeight="1">
      <c r="A38" s="20"/>
      <c r="B38" s="20"/>
      <c r="C38" s="20"/>
      <c r="D38" s="20"/>
    </row>
    <row r="39" spans="1:4" ht="13.5" customHeight="1">
      <c r="A39" s="20"/>
      <c r="B39" s="20"/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6" spans="1:4" ht="13.5" customHeight="1">
      <c r="A46" s="20"/>
      <c r="B46" s="20"/>
      <c r="C46" s="20"/>
      <c r="D46" s="20"/>
    </row>
    <row r="47" spans="1:4" ht="13.5" customHeight="1">
      <c r="A47" s="20"/>
      <c r="B47" s="20"/>
      <c r="C47" s="20"/>
      <c r="D47" s="20"/>
    </row>
    <row r="49" spans="1:4" ht="13.5" customHeight="1"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  <row r="539" spans="1:4" ht="13.5" customHeight="1">
      <c r="A539" s="20"/>
      <c r="B539" s="20"/>
      <c r="C539" s="20"/>
      <c r="D539" s="20"/>
    </row>
    <row r="540" spans="1:4" ht="13.5" customHeight="1">
      <c r="A540" s="20"/>
      <c r="B540" s="20"/>
      <c r="C540" s="20"/>
      <c r="D540" s="20"/>
    </row>
    <row r="541" spans="1:4" ht="13.5" customHeight="1">
      <c r="A541" s="20"/>
      <c r="B541" s="20"/>
      <c r="C541" s="20"/>
      <c r="D541" s="20"/>
    </row>
    <row r="542" spans="1:4" ht="13.5" customHeight="1">
      <c r="A542" s="20"/>
      <c r="B542" s="20"/>
      <c r="C542" s="20"/>
      <c r="D542" s="20"/>
    </row>
    <row r="543" spans="1:4" ht="13.5" customHeight="1">
      <c r="A543" s="20"/>
      <c r="B543" s="20"/>
      <c r="C543" s="20"/>
      <c r="D543" s="20"/>
    </row>
    <row r="544" spans="1:4" ht="13.5" customHeight="1">
      <c r="A544" s="20"/>
      <c r="B544" s="20"/>
      <c r="C544" s="20"/>
      <c r="D544" s="20"/>
    </row>
    <row r="545" spans="1:4" ht="13.5" customHeight="1">
      <c r="A545" s="20"/>
      <c r="B545" s="20"/>
      <c r="C545" s="20"/>
      <c r="D545" s="20"/>
    </row>
    <row r="546" spans="1:4" ht="13.5" customHeight="1">
      <c r="A546" s="20"/>
      <c r="B546" s="20"/>
      <c r="C546" s="20"/>
      <c r="D546" s="20"/>
    </row>
    <row r="547" spans="1:4" ht="13.5" customHeight="1">
      <c r="A547" s="20"/>
      <c r="B547" s="20"/>
      <c r="C547" s="20"/>
      <c r="D547" s="20"/>
    </row>
    <row r="548" spans="1:4" ht="13.5" customHeight="1">
      <c r="A548" s="20"/>
      <c r="B548" s="20"/>
      <c r="C548" s="20"/>
      <c r="D548" s="20"/>
    </row>
    <row r="549" spans="1:4" ht="13.5" customHeight="1">
      <c r="A549" s="20"/>
      <c r="B549" s="20"/>
      <c r="C549" s="20"/>
      <c r="D549" s="20"/>
    </row>
  </sheetData>
  <mergeCells count="3">
    <mergeCell ref="A4:A5"/>
    <mergeCell ref="C4:E4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L41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5" style="25" customWidth="1"/>
    <col min="2" max="2" width="10" style="25" customWidth="1"/>
    <col min="3" max="3" width="10.7109375" style="25" customWidth="1"/>
    <col min="4" max="6" width="9.7109375" style="27" customWidth="1"/>
    <col min="7" max="7" width="10" style="25" customWidth="1"/>
    <col min="8" max="16384" width="10.28515625" style="25"/>
  </cols>
  <sheetData>
    <row r="1" spans="1:12" ht="15.75" customHeight="1">
      <c r="A1" s="256" t="s">
        <v>34</v>
      </c>
      <c r="B1" s="256"/>
      <c r="C1" s="257"/>
      <c r="D1" s="257"/>
      <c r="E1" s="257"/>
      <c r="F1" s="257"/>
      <c r="G1" s="257"/>
    </row>
    <row r="2" spans="1:12" ht="9.75" customHeight="1">
      <c r="A2" s="23"/>
      <c r="B2" s="240"/>
      <c r="C2" s="23"/>
      <c r="D2" s="24"/>
      <c r="E2" s="24"/>
      <c r="F2" s="24"/>
    </row>
    <row r="3" spans="1:12" ht="14.25" customHeight="1">
      <c r="G3" s="184" t="s">
        <v>47</v>
      </c>
    </row>
    <row r="4" spans="1:12" ht="21" customHeight="1">
      <c r="A4" s="258" t="s">
        <v>16</v>
      </c>
      <c r="B4" s="263">
        <v>2021</v>
      </c>
      <c r="C4" s="264"/>
      <c r="D4" s="255">
        <v>2022</v>
      </c>
      <c r="E4" s="255"/>
      <c r="F4" s="255"/>
      <c r="G4" s="255"/>
    </row>
    <row r="5" spans="1:12" ht="21" customHeight="1">
      <c r="A5" s="258"/>
      <c r="B5" s="259" t="s">
        <v>103</v>
      </c>
      <c r="C5" s="259" t="s">
        <v>32</v>
      </c>
      <c r="D5" s="261" t="s">
        <v>12</v>
      </c>
      <c r="E5" s="262"/>
      <c r="F5" s="262"/>
      <c r="G5" s="259" t="s">
        <v>103</v>
      </c>
    </row>
    <row r="6" spans="1:12" ht="21" customHeight="1">
      <c r="A6" s="258"/>
      <c r="B6" s="260"/>
      <c r="C6" s="260"/>
      <c r="D6" s="5">
        <v>1</v>
      </c>
      <c r="E6" s="5">
        <v>2</v>
      </c>
      <c r="F6" s="6">
        <v>3</v>
      </c>
      <c r="G6" s="260"/>
    </row>
    <row r="7" spans="1:12" ht="21" customHeight="1">
      <c r="A7" s="7" t="s">
        <v>0</v>
      </c>
      <c r="B7" s="217">
        <v>2722</v>
      </c>
      <c r="C7" s="217">
        <v>13843</v>
      </c>
      <c r="D7" s="217">
        <v>1009</v>
      </c>
      <c r="E7" s="171">
        <v>857</v>
      </c>
      <c r="F7" s="171">
        <v>1307</v>
      </c>
      <c r="G7" s="171">
        <v>3173</v>
      </c>
      <c r="K7" s="192"/>
      <c r="L7" s="192"/>
    </row>
    <row r="8" spans="1:12" ht="21" customHeight="1">
      <c r="A8" s="7" t="s">
        <v>1</v>
      </c>
      <c r="B8" s="217">
        <v>926</v>
      </c>
      <c r="C8" s="217">
        <v>4448</v>
      </c>
      <c r="D8" s="217">
        <v>349</v>
      </c>
      <c r="E8" s="171">
        <v>324</v>
      </c>
      <c r="F8" s="171">
        <v>365</v>
      </c>
      <c r="G8" s="171">
        <v>1038</v>
      </c>
      <c r="K8" s="192"/>
      <c r="L8" s="192"/>
    </row>
    <row r="9" spans="1:12" ht="21" customHeight="1">
      <c r="A9" s="7" t="s">
        <v>11</v>
      </c>
      <c r="B9" s="217">
        <v>6561</v>
      </c>
      <c r="C9" s="217">
        <v>36000</v>
      </c>
      <c r="D9" s="217">
        <v>3439</v>
      </c>
      <c r="E9" s="171">
        <v>2681</v>
      </c>
      <c r="F9" s="171">
        <v>2539</v>
      </c>
      <c r="G9" s="171">
        <v>8659</v>
      </c>
      <c r="K9" s="192"/>
      <c r="L9" s="192"/>
    </row>
    <row r="10" spans="1:12" ht="21" customHeight="1">
      <c r="A10" s="7" t="s">
        <v>2</v>
      </c>
      <c r="B10" s="217">
        <v>17643</v>
      </c>
      <c r="C10" s="217">
        <v>86955</v>
      </c>
      <c r="D10" s="217">
        <v>8676</v>
      </c>
      <c r="E10" s="171">
        <v>8702</v>
      </c>
      <c r="F10" s="171">
        <v>6471</v>
      </c>
      <c r="G10" s="171">
        <v>23849</v>
      </c>
      <c r="K10" s="192"/>
      <c r="L10" s="192"/>
    </row>
    <row r="11" spans="1:12" ht="21" customHeight="1">
      <c r="A11" s="7" t="str">
        <f>'Таблица № 1.1-Д'!A10</f>
        <v>"ДПФ ОББ"</v>
      </c>
      <c r="B11" s="217">
        <v>3628</v>
      </c>
      <c r="C11" s="217">
        <v>15364</v>
      </c>
      <c r="D11" s="217">
        <v>1461</v>
      </c>
      <c r="E11" s="171">
        <v>1284</v>
      </c>
      <c r="F11" s="171">
        <v>1240</v>
      </c>
      <c r="G11" s="171">
        <v>3985</v>
      </c>
      <c r="K11" s="192"/>
      <c r="L11" s="192"/>
    </row>
    <row r="12" spans="1:12" ht="21" customHeight="1">
      <c r="A12" s="7" t="s">
        <v>8</v>
      </c>
      <c r="B12" s="217">
        <v>6689</v>
      </c>
      <c r="C12" s="217">
        <v>13254</v>
      </c>
      <c r="D12" s="217">
        <v>442</v>
      </c>
      <c r="E12" s="171">
        <v>798</v>
      </c>
      <c r="F12" s="171">
        <v>689</v>
      </c>
      <c r="G12" s="171">
        <v>1929</v>
      </c>
      <c r="K12" s="192"/>
      <c r="L12" s="192"/>
    </row>
    <row r="13" spans="1:12" ht="21" customHeight="1">
      <c r="A13" s="7" t="s">
        <v>55</v>
      </c>
      <c r="B13" s="217">
        <v>6</v>
      </c>
      <c r="C13" s="217">
        <v>26</v>
      </c>
      <c r="D13" s="217">
        <v>3</v>
      </c>
      <c r="E13" s="162">
        <v>16</v>
      </c>
      <c r="F13" s="162">
        <v>21</v>
      </c>
      <c r="G13" s="171">
        <v>40</v>
      </c>
      <c r="K13" s="192"/>
      <c r="L13" s="192"/>
    </row>
    <row r="14" spans="1:12" ht="21" customHeight="1">
      <c r="A14" s="7" t="s">
        <v>33</v>
      </c>
      <c r="B14" s="217">
        <v>216</v>
      </c>
      <c r="C14" s="217">
        <v>905</v>
      </c>
      <c r="D14" s="217">
        <v>89</v>
      </c>
      <c r="E14" s="171">
        <v>81</v>
      </c>
      <c r="F14" s="117">
        <v>75</v>
      </c>
      <c r="G14" s="171">
        <v>245</v>
      </c>
      <c r="K14" s="192"/>
      <c r="L14" s="192"/>
    </row>
    <row r="15" spans="1:12" ht="31.5">
      <c r="A15" s="7" t="s">
        <v>74</v>
      </c>
      <c r="B15" s="218">
        <v>18</v>
      </c>
      <c r="C15" s="218">
        <v>137</v>
      </c>
      <c r="D15" s="218">
        <v>13</v>
      </c>
      <c r="E15" s="163">
        <v>6</v>
      </c>
      <c r="F15" s="172">
        <v>6</v>
      </c>
      <c r="G15" s="172">
        <v>25</v>
      </c>
      <c r="K15" s="192"/>
      <c r="L15" s="192"/>
    </row>
    <row r="16" spans="1:12" ht="21" customHeight="1">
      <c r="A16" s="241" t="s">
        <v>100</v>
      </c>
      <c r="B16" s="242" t="s">
        <v>99</v>
      </c>
      <c r="C16" s="242" t="s">
        <v>99</v>
      </c>
      <c r="D16" s="242">
        <v>193</v>
      </c>
      <c r="E16" s="163">
        <v>100</v>
      </c>
      <c r="F16" s="172">
        <v>175</v>
      </c>
      <c r="G16" s="171">
        <v>468</v>
      </c>
      <c r="K16" s="192"/>
      <c r="L16" s="192"/>
    </row>
    <row r="17" spans="1:12" ht="21" customHeight="1">
      <c r="A17" s="10" t="s">
        <v>6</v>
      </c>
      <c r="B17" s="217">
        <v>38409</v>
      </c>
      <c r="C17" s="217">
        <v>170932</v>
      </c>
      <c r="D17" s="29">
        <v>15674</v>
      </c>
      <c r="E17" s="29">
        <v>14849</v>
      </c>
      <c r="F17" s="29">
        <v>12888</v>
      </c>
      <c r="G17" s="171">
        <v>43411</v>
      </c>
      <c r="H17" s="192"/>
      <c r="K17" s="192"/>
      <c r="L17" s="192"/>
    </row>
    <row r="18" spans="1:12" ht="9.75" customHeight="1">
      <c r="F18" s="31"/>
      <c r="G18" s="30"/>
    </row>
    <row r="19" spans="1:12" ht="15" customHeight="1">
      <c r="D19" s="134"/>
      <c r="E19" s="135"/>
      <c r="F19" s="136"/>
      <c r="G19" s="192"/>
    </row>
    <row r="20" spans="1:12" ht="15" customHeight="1">
      <c r="D20" s="134"/>
      <c r="E20" s="135"/>
      <c r="F20" s="136"/>
    </row>
    <row r="21" spans="1:12" ht="15" customHeight="1">
      <c r="D21" s="134"/>
      <c r="E21" s="135"/>
      <c r="F21" s="136"/>
    </row>
    <row r="22" spans="1:12" ht="15" customHeight="1">
      <c r="D22" s="134"/>
      <c r="E22" s="135"/>
      <c r="F22" s="136"/>
    </row>
    <row r="23" spans="1:12" ht="15" customHeight="1">
      <c r="D23" s="134"/>
      <c r="E23" s="135"/>
      <c r="F23" s="136"/>
    </row>
    <row r="24" spans="1:12" ht="15" customHeight="1">
      <c r="D24" s="134"/>
      <c r="E24" s="135"/>
      <c r="F24" s="136"/>
    </row>
    <row r="25" spans="1:12" ht="15" customHeight="1">
      <c r="D25" s="134"/>
      <c r="E25" s="135"/>
      <c r="F25" s="136"/>
    </row>
    <row r="26" spans="1:12" ht="15" customHeight="1">
      <c r="D26" s="67"/>
      <c r="E26" s="68"/>
    </row>
    <row r="27" spans="1:12" ht="15" customHeight="1">
      <c r="D27" s="67"/>
      <c r="E27" s="68"/>
    </row>
    <row r="28" spans="1:12" ht="15" customHeight="1">
      <c r="D28" s="67"/>
      <c r="E28" s="68"/>
    </row>
    <row r="29" spans="1:12" ht="15" customHeight="1">
      <c r="D29" s="67"/>
      <c r="E29" s="68"/>
    </row>
    <row r="30" spans="1:12" ht="15" customHeight="1">
      <c r="D30" s="67"/>
      <c r="E30" s="68"/>
    </row>
    <row r="31" spans="1:12" ht="15" customHeight="1">
      <c r="D31" s="67"/>
      <c r="E31" s="68"/>
    </row>
    <row r="32" spans="1:12" ht="15" customHeight="1">
      <c r="D32" s="67"/>
      <c r="E32" s="68"/>
    </row>
    <row r="33" spans="4:5" ht="15" customHeight="1">
      <c r="D33" s="67"/>
      <c r="E33" s="68"/>
    </row>
    <row r="34" spans="4:5" ht="15" customHeight="1">
      <c r="D34" s="67"/>
      <c r="E34" s="68"/>
    </row>
    <row r="35" spans="4:5" ht="15" customHeight="1">
      <c r="D35" s="67"/>
      <c r="E35" s="68"/>
    </row>
    <row r="36" spans="4:5" ht="15" customHeight="1">
      <c r="D36" s="67"/>
      <c r="E36" s="68"/>
    </row>
    <row r="37" spans="4:5" ht="15" customHeight="1">
      <c r="D37" s="67"/>
      <c r="E37" s="68"/>
    </row>
    <row r="38" spans="4:5" ht="15" customHeight="1">
      <c r="D38" s="67"/>
      <c r="E38" s="68"/>
    </row>
    <row r="39" spans="4:5" ht="15" customHeight="1">
      <c r="D39" s="67"/>
      <c r="E39" s="68"/>
    </row>
    <row r="40" spans="4:5" ht="15" customHeight="1">
      <c r="D40" s="67"/>
      <c r="E40" s="68"/>
    </row>
    <row r="41" spans="4:5" ht="15" customHeight="1">
      <c r="D41" s="67"/>
      <c r="E41" s="68"/>
    </row>
  </sheetData>
  <mergeCells count="8">
    <mergeCell ref="D4:G4"/>
    <mergeCell ref="A1:G1"/>
    <mergeCell ref="A4:A6"/>
    <mergeCell ref="G5:G6"/>
    <mergeCell ref="C5:C6"/>
    <mergeCell ref="D5:F5"/>
    <mergeCell ref="B4:C4"/>
    <mergeCell ref="B5:B6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K37"/>
  <sheetViews>
    <sheetView showGridLines="0" zoomScaleNormal="75" workbookViewId="0">
      <selection sqref="A1:G1"/>
    </sheetView>
  </sheetViews>
  <sheetFormatPr defaultColWidth="10.28515625" defaultRowHeight="15.75" customHeight="1"/>
  <cols>
    <col min="1" max="1" width="43.28515625" style="36" customWidth="1"/>
    <col min="2" max="2" width="10.42578125" style="36" customWidth="1"/>
    <col min="3" max="3" width="11.28515625" style="25" customWidth="1"/>
    <col min="4" max="6" width="9.7109375" style="27" customWidth="1"/>
    <col min="7" max="7" width="10.42578125" style="25" customWidth="1"/>
    <col min="8" max="16384" width="10.28515625" style="25"/>
  </cols>
  <sheetData>
    <row r="1" spans="1:11" ht="15.75" customHeight="1">
      <c r="A1" s="256" t="s">
        <v>35</v>
      </c>
      <c r="B1" s="256"/>
      <c r="C1" s="257"/>
      <c r="D1" s="257"/>
      <c r="E1" s="257"/>
      <c r="F1" s="257"/>
      <c r="G1" s="257"/>
    </row>
    <row r="2" spans="1:11" ht="9.75" customHeight="1">
      <c r="A2" s="23"/>
      <c r="B2" s="240"/>
      <c r="C2" s="23"/>
      <c r="D2" s="26"/>
      <c r="E2" s="26"/>
      <c r="F2" s="26"/>
    </row>
    <row r="3" spans="1:11" ht="13.5" customHeight="1">
      <c r="A3" s="32"/>
      <c r="B3" s="32"/>
      <c r="C3" s="34"/>
      <c r="D3" s="35"/>
      <c r="E3" s="35"/>
      <c r="F3" s="35"/>
      <c r="G3" s="28" t="s">
        <v>48</v>
      </c>
    </row>
    <row r="4" spans="1:11" ht="21" customHeight="1">
      <c r="A4" s="267" t="s">
        <v>15</v>
      </c>
      <c r="B4" s="263">
        <v>2021</v>
      </c>
      <c r="C4" s="264"/>
      <c r="D4" s="255">
        <v>2022</v>
      </c>
      <c r="E4" s="255"/>
      <c r="F4" s="255"/>
      <c r="G4" s="255"/>
    </row>
    <row r="5" spans="1:11" ht="21" customHeight="1">
      <c r="A5" s="267"/>
      <c r="B5" s="259" t="s">
        <v>103</v>
      </c>
      <c r="C5" s="259" t="s">
        <v>32</v>
      </c>
      <c r="D5" s="261" t="s">
        <v>12</v>
      </c>
      <c r="E5" s="262"/>
      <c r="F5" s="262"/>
      <c r="G5" s="268" t="s">
        <v>103</v>
      </c>
    </row>
    <row r="6" spans="1:11" ht="21" customHeight="1">
      <c r="A6" s="267"/>
      <c r="B6" s="260"/>
      <c r="C6" s="260"/>
      <c r="D6" s="5">
        <v>1</v>
      </c>
      <c r="E6" s="5">
        <v>2</v>
      </c>
      <c r="F6" s="6">
        <v>3</v>
      </c>
      <c r="G6" s="269"/>
    </row>
    <row r="7" spans="1:11" ht="21" customHeight="1">
      <c r="A7" s="7" t="s">
        <v>0</v>
      </c>
      <c r="B7" s="224">
        <v>58.306666666666665</v>
      </c>
      <c r="C7" s="224">
        <v>72.510000000000005</v>
      </c>
      <c r="D7" s="174">
        <v>86.67</v>
      </c>
      <c r="E7" s="174">
        <v>65.44</v>
      </c>
      <c r="F7" s="174">
        <v>89.71</v>
      </c>
      <c r="G7" s="188">
        <v>80.606666666666669</v>
      </c>
      <c r="H7" s="177"/>
      <c r="I7" s="177"/>
      <c r="J7" s="177"/>
      <c r="K7" s="177"/>
    </row>
    <row r="8" spans="1:11" ht="21" customHeight="1">
      <c r="A8" s="7" t="s">
        <v>1</v>
      </c>
      <c r="B8" s="224">
        <v>55.793333333333329</v>
      </c>
      <c r="C8" s="224">
        <v>61.770833333333336</v>
      </c>
      <c r="D8" s="174">
        <v>69.06</v>
      </c>
      <c r="E8" s="174">
        <v>62.56</v>
      </c>
      <c r="F8" s="174">
        <v>66.59</v>
      </c>
      <c r="G8" s="188">
        <v>66.070000000000007</v>
      </c>
      <c r="H8" s="177"/>
      <c r="I8" s="177"/>
      <c r="J8" s="177"/>
      <c r="K8" s="177"/>
    </row>
    <row r="9" spans="1:11" ht="21" customHeight="1">
      <c r="A9" s="7" t="s">
        <v>11</v>
      </c>
      <c r="B9" s="224">
        <v>31.51</v>
      </c>
      <c r="C9" s="224">
        <v>43.360000000000007</v>
      </c>
      <c r="D9" s="174">
        <v>50.83</v>
      </c>
      <c r="E9" s="174">
        <v>45.07</v>
      </c>
      <c r="F9" s="174">
        <v>39.64</v>
      </c>
      <c r="G9" s="188">
        <v>45.180000000000007</v>
      </c>
      <c r="H9" s="177"/>
      <c r="I9" s="177"/>
      <c r="J9" s="177"/>
      <c r="K9" s="177"/>
    </row>
    <row r="10" spans="1:11" ht="21" customHeight="1">
      <c r="A10" s="7" t="s">
        <v>2</v>
      </c>
      <c r="B10" s="224">
        <v>248.20333333333335</v>
      </c>
      <c r="C10" s="224">
        <v>316.02500000000003</v>
      </c>
      <c r="D10" s="174">
        <v>340.06</v>
      </c>
      <c r="E10" s="174">
        <v>366.21</v>
      </c>
      <c r="F10" s="174">
        <v>334.91</v>
      </c>
      <c r="G10" s="188">
        <v>347.06</v>
      </c>
      <c r="H10" s="177"/>
      <c r="I10" s="177"/>
      <c r="J10" s="177"/>
      <c r="K10" s="177"/>
    </row>
    <row r="11" spans="1:11" ht="21" customHeight="1">
      <c r="A11" s="7" t="str">
        <f>'Таблица № 1.1-Д'!A10</f>
        <v>"ДПФ ОББ"</v>
      </c>
      <c r="B11" s="224">
        <v>151.60333333333332</v>
      </c>
      <c r="C11" s="224">
        <v>153.11166666666665</v>
      </c>
      <c r="D11" s="174">
        <v>142.11000000000001</v>
      </c>
      <c r="E11" s="174">
        <v>132.22</v>
      </c>
      <c r="F11" s="174">
        <v>116.43</v>
      </c>
      <c r="G11" s="188">
        <v>130.25333333333336</v>
      </c>
      <c r="H11" s="177"/>
      <c r="I11" s="177"/>
      <c r="J11" s="177"/>
      <c r="K11" s="177"/>
    </row>
    <row r="12" spans="1:11" ht="21" customHeight="1">
      <c r="A12" s="7" t="s">
        <v>8</v>
      </c>
      <c r="B12" s="224">
        <v>282.16000000000003</v>
      </c>
      <c r="C12" s="224">
        <v>137.91000000000003</v>
      </c>
      <c r="D12" s="174">
        <v>85.92</v>
      </c>
      <c r="E12" s="174">
        <v>100.65</v>
      </c>
      <c r="F12" s="174">
        <v>86.08</v>
      </c>
      <c r="G12" s="188">
        <v>90.883333333333326</v>
      </c>
      <c r="H12" s="177"/>
      <c r="I12" s="177"/>
      <c r="J12" s="177"/>
      <c r="K12" s="177"/>
    </row>
    <row r="13" spans="1:11" ht="21" customHeight="1">
      <c r="A13" s="7" t="s">
        <v>55</v>
      </c>
      <c r="B13" s="224">
        <v>100.89999999999999</v>
      </c>
      <c r="C13" s="224">
        <v>94.101666666666674</v>
      </c>
      <c r="D13" s="174">
        <v>181.45</v>
      </c>
      <c r="E13" s="174">
        <v>20.62</v>
      </c>
      <c r="F13" s="174">
        <v>35.85</v>
      </c>
      <c r="G13" s="188">
        <v>79.306666666666658</v>
      </c>
      <c r="H13" s="177"/>
      <c r="I13" s="177"/>
      <c r="J13" s="177"/>
      <c r="K13" s="177"/>
    </row>
    <row r="14" spans="1:11" ht="21" customHeight="1">
      <c r="A14" s="7" t="s">
        <v>33</v>
      </c>
      <c r="B14" s="224">
        <v>34.339999999999996</v>
      </c>
      <c r="C14" s="224">
        <v>35.94</v>
      </c>
      <c r="D14" s="169">
        <v>41.96</v>
      </c>
      <c r="E14" s="169">
        <v>38.369999999999997</v>
      </c>
      <c r="F14" s="174">
        <v>36.159999999999997</v>
      </c>
      <c r="G14" s="188">
        <v>38.83</v>
      </c>
      <c r="H14" s="177"/>
      <c r="I14" s="177"/>
      <c r="J14" s="177"/>
      <c r="K14" s="177"/>
    </row>
    <row r="15" spans="1:11" ht="31.5">
      <c r="A15" s="7" t="s">
        <v>74</v>
      </c>
      <c r="B15" s="219">
        <v>100.34666666666668</v>
      </c>
      <c r="C15" s="219">
        <v>185.69416666666666</v>
      </c>
      <c r="D15" s="170">
        <v>244.85</v>
      </c>
      <c r="E15" s="170">
        <v>104.8</v>
      </c>
      <c r="F15" s="175">
        <v>97.41</v>
      </c>
      <c r="G15" s="221">
        <v>149.01999999999998</v>
      </c>
      <c r="H15" s="177"/>
      <c r="I15" s="177"/>
      <c r="J15" s="177"/>
      <c r="K15" s="177"/>
    </row>
    <row r="16" spans="1:11" ht="21" customHeight="1">
      <c r="A16" s="241" t="s">
        <v>100</v>
      </c>
      <c r="B16" s="242" t="s">
        <v>99</v>
      </c>
      <c r="C16" s="242" t="s">
        <v>99</v>
      </c>
      <c r="D16" s="170">
        <v>113.97</v>
      </c>
      <c r="E16" s="170">
        <v>60</v>
      </c>
      <c r="F16" s="175">
        <v>105.34</v>
      </c>
      <c r="G16" s="221">
        <v>93.103333333333339</v>
      </c>
      <c r="H16" s="177"/>
      <c r="I16" s="177"/>
      <c r="J16" s="177"/>
      <c r="K16" s="177"/>
    </row>
    <row r="17" spans="1:11" ht="21" customHeight="1">
      <c r="A17" s="10" t="s">
        <v>14</v>
      </c>
      <c r="B17" s="224">
        <v>118.12925925925924</v>
      </c>
      <c r="C17" s="224">
        <v>122.26925925925927</v>
      </c>
      <c r="D17" s="176">
        <v>135.68799999999999</v>
      </c>
      <c r="E17" s="176">
        <v>99.593999999999994</v>
      </c>
      <c r="F17" s="176">
        <v>100.812</v>
      </c>
      <c r="G17" s="188">
        <v>112.03133333333334</v>
      </c>
      <c r="H17" s="177"/>
      <c r="I17" s="177"/>
      <c r="J17" s="177"/>
      <c r="K17" s="177"/>
    </row>
    <row r="18" spans="1:11" ht="15.75" customHeight="1">
      <c r="A18" s="36" t="s">
        <v>77</v>
      </c>
    </row>
    <row r="19" spans="1:11" ht="31.5" customHeight="1">
      <c r="A19" s="265" t="s">
        <v>78</v>
      </c>
      <c r="B19" s="265"/>
      <c r="C19" s="266"/>
      <c r="D19" s="266"/>
      <c r="E19" s="266"/>
      <c r="F19" s="266"/>
      <c r="G19" s="266"/>
    </row>
    <row r="20" spans="1:11" ht="15.75" customHeight="1">
      <c r="A20" s="71"/>
      <c r="B20" s="71"/>
      <c r="C20" s="72"/>
      <c r="D20" s="72"/>
      <c r="E20" s="72"/>
      <c r="F20" s="72"/>
    </row>
    <row r="21" spans="1:11" ht="15.75" customHeight="1">
      <c r="A21" s="71"/>
      <c r="B21" s="71"/>
      <c r="C21" s="154"/>
      <c r="D21" s="72"/>
      <c r="E21" s="72"/>
      <c r="F21" s="72"/>
    </row>
    <row r="22" spans="1:11" ht="15.75" customHeight="1">
      <c r="A22" s="71"/>
      <c r="B22" s="71"/>
      <c r="C22" s="72"/>
      <c r="D22" s="138"/>
      <c r="E22" s="72"/>
      <c r="F22" s="72"/>
    </row>
    <row r="23" spans="1:11" ht="15.75" customHeight="1">
      <c r="A23" s="71"/>
      <c r="B23" s="71"/>
      <c r="C23" s="72"/>
      <c r="D23" s="72"/>
      <c r="E23" s="72"/>
      <c r="F23" s="72"/>
    </row>
    <row r="24" spans="1:11" ht="15.75" customHeight="1">
      <c r="A24" s="71"/>
      <c r="B24" s="71"/>
      <c r="C24" s="72"/>
      <c r="D24" s="72"/>
      <c r="E24" s="72"/>
      <c r="F24" s="72"/>
    </row>
    <row r="25" spans="1:11" ht="15.75" customHeight="1">
      <c r="A25" s="71"/>
      <c r="B25" s="71"/>
      <c r="C25" s="72"/>
      <c r="D25" s="72"/>
      <c r="E25" s="72"/>
      <c r="F25" s="72"/>
    </row>
    <row r="26" spans="1:11" ht="15.75" customHeight="1">
      <c r="A26" s="71"/>
      <c r="B26" s="71"/>
      <c r="C26" s="72"/>
      <c r="D26" s="72"/>
      <c r="E26" s="72"/>
      <c r="F26" s="72"/>
    </row>
    <row r="27" spans="1:11" ht="15.75" customHeight="1">
      <c r="A27" s="71"/>
      <c r="B27" s="71"/>
      <c r="C27" s="72"/>
      <c r="D27" s="72"/>
      <c r="E27" s="72"/>
      <c r="F27" s="72"/>
    </row>
    <row r="28" spans="1:11" ht="15.75" customHeight="1">
      <c r="A28" s="73"/>
      <c r="B28" s="73"/>
      <c r="C28" s="30"/>
      <c r="D28" s="70"/>
      <c r="E28" s="70"/>
      <c r="F28" s="70"/>
    </row>
    <row r="29" spans="1:11" ht="15.75" customHeight="1">
      <c r="A29" s="69"/>
      <c r="B29" s="69"/>
      <c r="C29" s="74"/>
      <c r="D29" s="70"/>
      <c r="E29" s="75"/>
      <c r="F29" s="70"/>
    </row>
    <row r="30" spans="1:11" ht="15.75" customHeight="1">
      <c r="A30" s="69"/>
      <c r="B30" s="69"/>
      <c r="C30" s="74"/>
      <c r="D30" s="70"/>
      <c r="E30" s="75"/>
      <c r="F30" s="70"/>
    </row>
    <row r="31" spans="1:11" ht="15.75" customHeight="1">
      <c r="A31" s="69"/>
      <c r="B31" s="69"/>
      <c r="C31" s="74"/>
      <c r="D31" s="70"/>
      <c r="E31" s="75"/>
      <c r="F31" s="70"/>
    </row>
    <row r="32" spans="1:11" ht="15.75" customHeight="1">
      <c r="A32" s="69"/>
      <c r="B32" s="69"/>
      <c r="C32" s="74"/>
      <c r="D32" s="70"/>
      <c r="E32" s="75"/>
      <c r="F32" s="70"/>
    </row>
    <row r="33" spans="1:6" ht="15.75" customHeight="1">
      <c r="A33" s="69"/>
      <c r="B33" s="69"/>
      <c r="C33" s="74"/>
      <c r="D33" s="70"/>
      <c r="E33" s="75"/>
      <c r="F33" s="70"/>
    </row>
    <row r="34" spans="1:6" ht="15.75" customHeight="1">
      <c r="A34" s="69"/>
      <c r="B34" s="69"/>
      <c r="C34" s="74"/>
      <c r="D34" s="70"/>
      <c r="E34" s="75"/>
      <c r="F34" s="70"/>
    </row>
    <row r="35" spans="1:6" ht="15.75" customHeight="1">
      <c r="A35" s="69"/>
      <c r="B35" s="69"/>
      <c r="C35" s="74"/>
      <c r="D35" s="70"/>
      <c r="E35" s="75"/>
      <c r="F35" s="70"/>
    </row>
    <row r="36" spans="1:6" ht="15.75" customHeight="1">
      <c r="A36" s="69"/>
      <c r="B36" s="69"/>
      <c r="C36" s="74"/>
      <c r="D36" s="70"/>
      <c r="E36" s="75"/>
      <c r="F36" s="70"/>
    </row>
    <row r="37" spans="1:6" ht="15.75" customHeight="1">
      <c r="A37" s="69"/>
      <c r="B37" s="69"/>
      <c r="C37" s="74"/>
      <c r="D37" s="70"/>
      <c r="E37" s="75"/>
      <c r="F37" s="70"/>
    </row>
  </sheetData>
  <mergeCells count="9">
    <mergeCell ref="A19:G19"/>
    <mergeCell ref="A1:G1"/>
    <mergeCell ref="A4:A6"/>
    <mergeCell ref="G5:G6"/>
    <mergeCell ref="D4:G4"/>
    <mergeCell ref="C5:C6"/>
    <mergeCell ref="D5:F5"/>
    <mergeCell ref="B4:C4"/>
    <mergeCell ref="B5:B6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26"/>
  <sheetViews>
    <sheetView showGridLines="0" workbookViewId="0">
      <selection sqref="A1:M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1" style="38" customWidth="1"/>
    <col min="8" max="8" width="11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3" width="12.85546875" style="38" customWidth="1"/>
    <col min="14" max="14" width="10.42578125" style="38" customWidth="1"/>
    <col min="15" max="15" width="17.85546875" style="39" bestFit="1" customWidth="1"/>
    <col min="16" max="16" width="32.42578125" style="39" bestFit="1" customWidth="1"/>
    <col min="17" max="17" width="11.5703125" style="38" bestFit="1" customWidth="1"/>
    <col min="18" max="18" width="13.28515625" style="38" bestFit="1" customWidth="1"/>
    <col min="19" max="19" width="15.7109375" style="38" bestFit="1" customWidth="1"/>
    <col min="20" max="20" width="11.5703125" style="38" bestFit="1" customWidth="1"/>
    <col min="21" max="21" width="15.7109375" style="38" bestFit="1" customWidth="1"/>
    <col min="22" max="16384" width="9.140625" style="38"/>
  </cols>
  <sheetData>
    <row r="1" spans="1:16" ht="16.5" customHeight="1">
      <c r="A1" s="252" t="s">
        <v>104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16">
      <c r="A2" s="49"/>
      <c r="B2" s="49"/>
      <c r="C2" s="49"/>
      <c r="D2" s="49"/>
      <c r="E2" s="49"/>
      <c r="F2" s="49"/>
      <c r="G2" s="49"/>
      <c r="H2" s="50"/>
      <c r="I2" s="52"/>
      <c r="J2" s="270" t="s">
        <v>47</v>
      </c>
      <c r="K2" s="270"/>
      <c r="L2" s="270"/>
      <c r="M2" s="270"/>
    </row>
    <row r="3" spans="1:16" s="41" customFormat="1" ht="54.75" customHeight="1">
      <c r="A3" s="53" t="s">
        <v>7</v>
      </c>
      <c r="B3" s="77" t="s">
        <v>3</v>
      </c>
      <c r="C3" s="54" t="s">
        <v>0</v>
      </c>
      <c r="D3" s="54" t="s">
        <v>1</v>
      </c>
      <c r="E3" s="54" t="s">
        <v>17</v>
      </c>
      <c r="F3" s="54" t="s">
        <v>18</v>
      </c>
      <c r="G3" s="124" t="s">
        <v>98</v>
      </c>
      <c r="H3" s="54" t="s">
        <v>8</v>
      </c>
      <c r="I3" s="55" t="s">
        <v>55</v>
      </c>
      <c r="J3" s="55" t="s">
        <v>33</v>
      </c>
      <c r="K3" s="125" t="s">
        <v>75</v>
      </c>
      <c r="L3" s="125" t="s">
        <v>100</v>
      </c>
      <c r="M3" s="56" t="s">
        <v>6</v>
      </c>
      <c r="O3" s="42"/>
      <c r="P3" s="42"/>
    </row>
    <row r="4" spans="1:16" s="83" customFormat="1">
      <c r="A4" s="80" t="s">
        <v>46</v>
      </c>
      <c r="B4" s="81" t="s">
        <v>51</v>
      </c>
      <c r="C4" s="202">
        <v>151108</v>
      </c>
      <c r="D4" s="202">
        <v>94654</v>
      </c>
      <c r="E4" s="202">
        <v>141933</v>
      </c>
      <c r="F4" s="202">
        <v>553863</v>
      </c>
      <c r="G4" s="202">
        <v>184639</v>
      </c>
      <c r="H4" s="202">
        <v>90367</v>
      </c>
      <c r="I4" s="202">
        <v>2850</v>
      </c>
      <c r="J4" s="202">
        <v>12571</v>
      </c>
      <c r="K4" s="203">
        <v>732</v>
      </c>
      <c r="L4" s="203">
        <v>399</v>
      </c>
      <c r="M4" s="202">
        <v>1233116</v>
      </c>
      <c r="N4" s="119"/>
      <c r="O4" s="82"/>
      <c r="P4" s="82"/>
    </row>
    <row r="5" spans="1:16" s="41" customFormat="1" ht="45.75" customHeight="1">
      <c r="A5" s="198" t="s">
        <v>81</v>
      </c>
      <c r="B5" s="199" t="s">
        <v>82</v>
      </c>
      <c r="C5" s="160">
        <v>55331</v>
      </c>
      <c r="D5" s="160">
        <v>2325</v>
      </c>
      <c r="E5" s="160">
        <v>92872</v>
      </c>
      <c r="F5" s="160">
        <v>289291</v>
      </c>
      <c r="G5" s="160">
        <v>101954</v>
      </c>
      <c r="H5" s="160">
        <v>18250</v>
      </c>
      <c r="I5" s="211">
        <v>0</v>
      </c>
      <c r="J5" s="160">
        <v>3840</v>
      </c>
      <c r="K5" s="161">
        <v>338</v>
      </c>
      <c r="L5" s="161">
        <v>0</v>
      </c>
      <c r="M5" s="160">
        <v>564201</v>
      </c>
      <c r="N5" s="120"/>
      <c r="O5" s="42"/>
      <c r="P5" s="42"/>
    </row>
    <row r="6" spans="1:16">
      <c r="A6" s="200" t="s">
        <v>83</v>
      </c>
      <c r="B6" s="199" t="s">
        <v>13</v>
      </c>
      <c r="C6" s="162">
        <v>21504</v>
      </c>
      <c r="D6" s="162">
        <v>13708</v>
      </c>
      <c r="E6" s="162">
        <v>3079</v>
      </c>
      <c r="F6" s="162">
        <v>26014</v>
      </c>
      <c r="G6" s="162">
        <v>5737</v>
      </c>
      <c r="H6" s="162">
        <v>9245</v>
      </c>
      <c r="I6" s="162">
        <v>560</v>
      </c>
      <c r="J6" s="162">
        <v>0</v>
      </c>
      <c r="K6" s="204">
        <v>28</v>
      </c>
      <c r="L6" s="204">
        <v>0</v>
      </c>
      <c r="M6" s="160">
        <v>79875</v>
      </c>
      <c r="N6" s="121"/>
    </row>
    <row r="7" spans="1:16">
      <c r="A7" s="200" t="s">
        <v>84</v>
      </c>
      <c r="B7" s="199" t="s">
        <v>4</v>
      </c>
      <c r="C7" s="207">
        <v>0</v>
      </c>
      <c r="D7" s="207">
        <v>0</v>
      </c>
      <c r="E7" s="207">
        <v>0</v>
      </c>
      <c r="F7" s="162">
        <v>0</v>
      </c>
      <c r="G7" s="207">
        <v>0</v>
      </c>
      <c r="H7" s="207">
        <v>0</v>
      </c>
      <c r="I7" s="207">
        <v>0</v>
      </c>
      <c r="J7" s="207">
        <v>0</v>
      </c>
      <c r="K7" s="207">
        <v>0</v>
      </c>
      <c r="L7" s="207">
        <v>0</v>
      </c>
      <c r="M7" s="160">
        <v>0</v>
      </c>
      <c r="N7" s="121"/>
    </row>
    <row r="8" spans="1:16">
      <c r="A8" s="200" t="s">
        <v>85</v>
      </c>
      <c r="B8" s="199" t="s">
        <v>86</v>
      </c>
      <c r="C8" s="162">
        <v>68641</v>
      </c>
      <c r="D8" s="162">
        <v>76027</v>
      </c>
      <c r="E8" s="162">
        <v>45982</v>
      </c>
      <c r="F8" s="162">
        <v>220091</v>
      </c>
      <c r="G8" s="162">
        <v>76948</v>
      </c>
      <c r="H8" s="162">
        <v>59317</v>
      </c>
      <c r="I8" s="162">
        <v>2175</v>
      </c>
      <c r="J8" s="162">
        <v>7942</v>
      </c>
      <c r="K8" s="162">
        <v>366</v>
      </c>
      <c r="L8" s="162">
        <v>399</v>
      </c>
      <c r="M8" s="162">
        <v>557888</v>
      </c>
      <c r="N8" s="121"/>
    </row>
    <row r="9" spans="1:16">
      <c r="A9" s="201" t="s">
        <v>87</v>
      </c>
      <c r="B9" s="199" t="s">
        <v>61</v>
      </c>
      <c r="C9" s="162">
        <v>2782</v>
      </c>
      <c r="D9" s="162">
        <v>11652</v>
      </c>
      <c r="E9" s="162">
        <v>1405</v>
      </c>
      <c r="F9" s="162">
        <v>1046</v>
      </c>
      <c r="G9" s="162">
        <v>5154</v>
      </c>
      <c r="H9" s="162">
        <v>4393</v>
      </c>
      <c r="I9" s="162">
        <v>273</v>
      </c>
      <c r="J9" s="162">
        <v>0</v>
      </c>
      <c r="K9" s="160">
        <v>14</v>
      </c>
      <c r="L9" s="160">
        <v>0</v>
      </c>
      <c r="M9" s="160">
        <v>26719</v>
      </c>
      <c r="N9" s="121"/>
    </row>
    <row r="10" spans="1:16">
      <c r="A10" s="201" t="s">
        <v>88</v>
      </c>
      <c r="B10" s="199" t="s">
        <v>89</v>
      </c>
      <c r="C10" s="162">
        <v>34751</v>
      </c>
      <c r="D10" s="162">
        <v>20366</v>
      </c>
      <c r="E10" s="162">
        <v>26994</v>
      </c>
      <c r="F10" s="162">
        <v>90311</v>
      </c>
      <c r="G10" s="162">
        <v>51574</v>
      </c>
      <c r="H10" s="162">
        <v>19628</v>
      </c>
      <c r="I10" s="162">
        <v>743</v>
      </c>
      <c r="J10" s="162">
        <v>3502</v>
      </c>
      <c r="K10" s="160">
        <v>184</v>
      </c>
      <c r="L10" s="160">
        <v>0</v>
      </c>
      <c r="M10" s="160">
        <v>248053</v>
      </c>
      <c r="N10" s="121"/>
    </row>
    <row r="11" spans="1:16" ht="30.75" customHeight="1">
      <c r="A11" s="201" t="s">
        <v>90</v>
      </c>
      <c r="B11" s="199" t="s">
        <v>91</v>
      </c>
      <c r="C11" s="162">
        <v>31108</v>
      </c>
      <c r="D11" s="162">
        <v>44009</v>
      </c>
      <c r="E11" s="162">
        <v>17583</v>
      </c>
      <c r="F11" s="162">
        <v>128734</v>
      </c>
      <c r="G11" s="162">
        <v>20220</v>
      </c>
      <c r="H11" s="162">
        <v>35296</v>
      </c>
      <c r="I11" s="162">
        <v>1159</v>
      </c>
      <c r="J11" s="162">
        <v>4440</v>
      </c>
      <c r="K11" s="162">
        <v>168</v>
      </c>
      <c r="L11" s="162">
        <v>399</v>
      </c>
      <c r="M11" s="162">
        <v>283116</v>
      </c>
      <c r="N11" s="121"/>
    </row>
    <row r="12" spans="1:16">
      <c r="A12" s="200" t="s">
        <v>92</v>
      </c>
      <c r="B12" s="199" t="s">
        <v>93</v>
      </c>
      <c r="C12" s="162">
        <v>0</v>
      </c>
      <c r="D12" s="207">
        <v>0</v>
      </c>
      <c r="E12" s="207">
        <v>0</v>
      </c>
      <c r="F12" s="162">
        <v>6018</v>
      </c>
      <c r="G12" s="160">
        <v>0</v>
      </c>
      <c r="H12" s="207">
        <v>0</v>
      </c>
      <c r="I12" s="207">
        <v>0</v>
      </c>
      <c r="J12" s="207">
        <v>0</v>
      </c>
      <c r="K12" s="207">
        <v>0</v>
      </c>
      <c r="L12" s="207">
        <v>0</v>
      </c>
      <c r="M12" s="160">
        <v>6018</v>
      </c>
      <c r="N12" s="121"/>
    </row>
    <row r="13" spans="1:16">
      <c r="A13" s="200" t="s">
        <v>94</v>
      </c>
      <c r="B13" s="199" t="s">
        <v>9</v>
      </c>
      <c r="C13" s="162">
        <v>5632</v>
      </c>
      <c r="D13" s="162">
        <v>2594</v>
      </c>
      <c r="E13" s="207">
        <v>0</v>
      </c>
      <c r="F13" s="162">
        <v>12449</v>
      </c>
      <c r="G13" s="207">
        <v>0</v>
      </c>
      <c r="H13" s="162">
        <v>3555</v>
      </c>
      <c r="I13" s="162">
        <v>115</v>
      </c>
      <c r="J13" s="162">
        <v>789</v>
      </c>
      <c r="K13" s="207">
        <v>0</v>
      </c>
      <c r="L13" s="207">
        <v>0</v>
      </c>
      <c r="M13" s="160">
        <v>25134</v>
      </c>
      <c r="N13" s="121"/>
    </row>
    <row r="14" spans="1:16" s="83" customFormat="1">
      <c r="A14" s="80" t="s">
        <v>39</v>
      </c>
      <c r="B14" s="81" t="s">
        <v>52</v>
      </c>
      <c r="C14" s="206">
        <v>172151</v>
      </c>
      <c r="D14" s="206">
        <v>100923</v>
      </c>
      <c r="E14" s="206">
        <v>152344</v>
      </c>
      <c r="F14" s="202">
        <v>617060</v>
      </c>
      <c r="G14" s="202">
        <v>187032</v>
      </c>
      <c r="H14" s="202">
        <v>107310</v>
      </c>
      <c r="I14" s="202">
        <v>2999</v>
      </c>
      <c r="J14" s="202">
        <v>12743</v>
      </c>
      <c r="K14" s="202">
        <v>981</v>
      </c>
      <c r="L14" s="202">
        <v>447</v>
      </c>
      <c r="M14" s="206">
        <v>1353990</v>
      </c>
      <c r="N14" s="119"/>
      <c r="O14" s="82"/>
      <c r="P14" s="82"/>
    </row>
    <row r="15" spans="1:16">
      <c r="A15" s="103">
        <v>1</v>
      </c>
      <c r="B15" s="104" t="s">
        <v>50</v>
      </c>
      <c r="C15" s="162">
        <v>151108</v>
      </c>
      <c r="D15" s="162">
        <v>94654</v>
      </c>
      <c r="E15" s="162">
        <v>141933</v>
      </c>
      <c r="F15" s="162">
        <v>553863</v>
      </c>
      <c r="G15" s="162">
        <v>184639</v>
      </c>
      <c r="H15" s="162">
        <v>90367</v>
      </c>
      <c r="I15" s="162">
        <v>2850</v>
      </c>
      <c r="J15" s="162">
        <v>12571</v>
      </c>
      <c r="K15" s="162">
        <v>732</v>
      </c>
      <c r="L15" s="162">
        <v>399</v>
      </c>
      <c r="M15" s="160">
        <v>1233116</v>
      </c>
      <c r="N15" s="121"/>
    </row>
    <row r="16" spans="1:16">
      <c r="A16" s="103">
        <v>2</v>
      </c>
      <c r="B16" s="58" t="s">
        <v>37</v>
      </c>
      <c r="C16" s="207">
        <v>20681</v>
      </c>
      <c r="D16" s="207">
        <v>920</v>
      </c>
      <c r="E16" s="207">
        <v>9715</v>
      </c>
      <c r="F16" s="207">
        <v>62046</v>
      </c>
      <c r="G16" s="207">
        <v>2365</v>
      </c>
      <c r="H16" s="207">
        <v>11303</v>
      </c>
      <c r="I16" s="207">
        <v>148</v>
      </c>
      <c r="J16" s="207">
        <v>172</v>
      </c>
      <c r="K16" s="205">
        <v>249</v>
      </c>
      <c r="L16" s="205">
        <v>48</v>
      </c>
      <c r="M16" s="160">
        <v>107647</v>
      </c>
      <c r="N16" s="43"/>
    </row>
    <row r="17" spans="1:23">
      <c r="A17" s="103">
        <v>3</v>
      </c>
      <c r="B17" s="58" t="s">
        <v>38</v>
      </c>
      <c r="C17" s="207">
        <v>362</v>
      </c>
      <c r="D17" s="207">
        <v>5349</v>
      </c>
      <c r="E17" s="207">
        <v>696</v>
      </c>
      <c r="F17" s="207">
        <v>1151</v>
      </c>
      <c r="G17" s="207">
        <v>28</v>
      </c>
      <c r="H17" s="207">
        <v>5640</v>
      </c>
      <c r="I17" s="207">
        <v>1</v>
      </c>
      <c r="J17" s="207">
        <v>0</v>
      </c>
      <c r="K17" s="160">
        <v>0</v>
      </c>
      <c r="L17" s="160">
        <v>0</v>
      </c>
      <c r="M17" s="160">
        <v>13227</v>
      </c>
      <c r="N17" s="43"/>
    </row>
    <row r="18" spans="1:23">
      <c r="C18" s="127"/>
      <c r="D18" s="127"/>
      <c r="E18" s="127"/>
      <c r="F18" s="127"/>
      <c r="G18" s="127"/>
      <c r="H18" s="127"/>
      <c r="I18" s="127"/>
      <c r="J18" s="26"/>
      <c r="K18" s="26"/>
      <c r="L18" s="26"/>
      <c r="M18" s="127"/>
      <c r="O18" s="127"/>
      <c r="P18" s="38"/>
      <c r="Q18" s="127"/>
      <c r="S18" s="127"/>
      <c r="U18" s="127"/>
      <c r="W18" s="126"/>
    </row>
    <row r="19" spans="1:23">
      <c r="C19" s="148"/>
      <c r="D19" s="148"/>
      <c r="E19" s="148"/>
      <c r="F19" s="148"/>
      <c r="G19" s="148"/>
      <c r="H19" s="148"/>
      <c r="I19" s="148"/>
      <c r="J19" s="147"/>
      <c r="K19" s="147"/>
      <c r="L19" s="147"/>
      <c r="M19" s="127"/>
      <c r="O19" s="127"/>
      <c r="P19" s="38"/>
      <c r="Q19" s="127"/>
      <c r="S19" s="127"/>
      <c r="U19" s="127"/>
      <c r="W19" s="127"/>
    </row>
    <row r="20" spans="1:23">
      <c r="C20" s="128"/>
      <c r="D20" s="128"/>
      <c r="E20" s="128"/>
      <c r="F20" s="128"/>
      <c r="G20" s="128"/>
      <c r="H20" s="128"/>
      <c r="I20" s="128"/>
      <c r="J20" s="26"/>
      <c r="K20" s="26"/>
      <c r="L20" s="26"/>
      <c r="M20" s="128"/>
      <c r="O20" s="128"/>
      <c r="P20" s="38"/>
      <c r="Q20" s="128"/>
      <c r="S20" s="128"/>
      <c r="U20" s="127"/>
      <c r="W20" s="127"/>
    </row>
    <row r="21" spans="1:23"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Q21" s="26"/>
      <c r="S21" s="26"/>
      <c r="W21" s="26"/>
    </row>
    <row r="22" spans="1:23"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4" spans="1:23">
      <c r="M24" s="126"/>
    </row>
    <row r="25" spans="1:23">
      <c r="M25" s="127"/>
    </row>
    <row r="26" spans="1:23">
      <c r="M26" s="128"/>
    </row>
  </sheetData>
  <mergeCells count="2">
    <mergeCell ref="A1:M1"/>
    <mergeCell ref="J2:M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38"/>
  <sheetViews>
    <sheetView showGridLines="0" workbookViewId="0">
      <selection sqref="A1:M1"/>
    </sheetView>
  </sheetViews>
  <sheetFormatPr defaultRowHeight="15.75"/>
  <cols>
    <col min="1" max="1" width="5.42578125" style="45" customWidth="1"/>
    <col min="2" max="2" width="47" style="46" customWidth="1"/>
    <col min="3" max="3" width="10.85546875" style="38" customWidth="1"/>
    <col min="4" max="4" width="12.42578125" style="38" customWidth="1"/>
    <col min="5" max="5" width="10.85546875" style="38" bestFit="1" customWidth="1"/>
    <col min="6" max="6" width="11.5703125" style="38" bestFit="1" customWidth="1"/>
    <col min="7" max="7" width="11.42578125" style="38" customWidth="1"/>
    <col min="8" max="8" width="10.85546875" style="38" bestFit="1" customWidth="1"/>
    <col min="9" max="9" width="10.140625" style="38" customWidth="1"/>
    <col min="10" max="10" width="11.7109375" style="38" bestFit="1" customWidth="1"/>
    <col min="11" max="11" width="16.28515625" style="38" bestFit="1" customWidth="1"/>
    <col min="12" max="12" width="12.5703125" style="38" customWidth="1"/>
    <col min="13" max="13" width="11.28515625" style="38" customWidth="1"/>
    <col min="14" max="16384" width="9.140625" style="38"/>
  </cols>
  <sheetData>
    <row r="1" spans="1:14" ht="18" customHeight="1">
      <c r="A1" s="271" t="s">
        <v>105</v>
      </c>
      <c r="B1" s="271"/>
      <c r="C1" s="271"/>
      <c r="D1" s="271"/>
      <c r="E1" s="271"/>
      <c r="F1" s="271"/>
      <c r="G1" s="271"/>
      <c r="H1" s="271"/>
      <c r="I1" s="272"/>
      <c r="J1" s="272"/>
      <c r="K1" s="272"/>
      <c r="L1" s="272"/>
      <c r="M1" s="273"/>
    </row>
    <row r="2" spans="1:14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  <c r="L2" s="21"/>
    </row>
    <row r="3" spans="1:14">
      <c r="A3" s="40"/>
      <c r="B3" s="40"/>
      <c r="C3" s="40"/>
      <c r="D3" s="40"/>
      <c r="E3" s="40"/>
      <c r="F3" s="40"/>
      <c r="G3" s="40"/>
      <c r="H3" s="40"/>
      <c r="I3" s="40"/>
      <c r="J3" s="40"/>
      <c r="K3" s="146"/>
      <c r="L3" s="146"/>
      <c r="M3" s="12" t="s">
        <v>41</v>
      </c>
    </row>
    <row r="4" spans="1:14" s="41" customFormat="1" ht="53.25" customHeight="1">
      <c r="A4" s="53" t="s">
        <v>7</v>
      </c>
      <c r="B4" s="77" t="s">
        <v>3</v>
      </c>
      <c r="C4" s="54" t="s">
        <v>0</v>
      </c>
      <c r="D4" s="54" t="s">
        <v>1</v>
      </c>
      <c r="E4" s="54" t="s">
        <v>17</v>
      </c>
      <c r="F4" s="54" t="s">
        <v>18</v>
      </c>
      <c r="G4" s="124" t="s">
        <v>98</v>
      </c>
      <c r="H4" s="54" t="s">
        <v>8</v>
      </c>
      <c r="I4" s="55" t="s">
        <v>55</v>
      </c>
      <c r="J4" s="55" t="s">
        <v>33</v>
      </c>
      <c r="K4" s="125" t="s">
        <v>75</v>
      </c>
      <c r="L4" s="125" t="s">
        <v>100</v>
      </c>
      <c r="M4" s="56" t="s">
        <v>6</v>
      </c>
    </row>
    <row r="5" spans="1:14" s="83" customFormat="1">
      <c r="A5" s="80" t="s">
        <v>46</v>
      </c>
      <c r="B5" s="81" t="s">
        <v>51</v>
      </c>
      <c r="C5" s="232">
        <v>100.00000000000001</v>
      </c>
      <c r="D5" s="232">
        <v>99.999999999999986</v>
      </c>
      <c r="E5" s="232">
        <v>100</v>
      </c>
      <c r="F5" s="232">
        <v>100</v>
      </c>
      <c r="G5" s="232">
        <v>100</v>
      </c>
      <c r="H5" s="232">
        <v>100</v>
      </c>
      <c r="I5" s="232">
        <v>100</v>
      </c>
      <c r="J5" s="232">
        <v>100</v>
      </c>
      <c r="K5" s="232">
        <v>100</v>
      </c>
      <c r="L5" s="232">
        <v>100</v>
      </c>
      <c r="M5" s="232">
        <v>100</v>
      </c>
    </row>
    <row r="6" spans="1:14" s="41" customFormat="1" ht="45.75" customHeight="1">
      <c r="A6" s="198" t="s">
        <v>81</v>
      </c>
      <c r="B6" s="199" t="s">
        <v>82</v>
      </c>
      <c r="C6" s="208">
        <v>36.61</v>
      </c>
      <c r="D6" s="208">
        <v>2.46</v>
      </c>
      <c r="E6" s="208">
        <v>65.430000000000007</v>
      </c>
      <c r="F6" s="208">
        <v>52.23</v>
      </c>
      <c r="G6" s="208">
        <v>55.22</v>
      </c>
      <c r="H6" s="208">
        <v>20.2</v>
      </c>
      <c r="I6" s="208">
        <v>0</v>
      </c>
      <c r="J6" s="208">
        <v>30.55</v>
      </c>
      <c r="K6" s="208">
        <v>46.17</v>
      </c>
      <c r="L6" s="208">
        <v>0</v>
      </c>
      <c r="M6" s="208">
        <v>45.75</v>
      </c>
    </row>
    <row r="7" spans="1:14">
      <c r="A7" s="200" t="s">
        <v>83</v>
      </c>
      <c r="B7" s="199" t="s">
        <v>13</v>
      </c>
      <c r="C7" s="208">
        <v>14.23</v>
      </c>
      <c r="D7" s="208">
        <v>14.48</v>
      </c>
      <c r="E7" s="208">
        <v>2.17</v>
      </c>
      <c r="F7" s="208">
        <v>4.7</v>
      </c>
      <c r="G7" s="208">
        <v>3.11</v>
      </c>
      <c r="H7" s="208">
        <v>10.23</v>
      </c>
      <c r="I7" s="208">
        <v>19.649999999999999</v>
      </c>
      <c r="J7" s="208">
        <v>0</v>
      </c>
      <c r="K7" s="208">
        <v>3.83</v>
      </c>
      <c r="L7" s="208">
        <v>0</v>
      </c>
      <c r="M7" s="208">
        <v>6.48</v>
      </c>
    </row>
    <row r="8" spans="1:14">
      <c r="A8" s="200" t="s">
        <v>84</v>
      </c>
      <c r="B8" s="199" t="s">
        <v>4</v>
      </c>
      <c r="C8" s="208">
        <v>0</v>
      </c>
      <c r="D8" s="208">
        <v>0</v>
      </c>
      <c r="E8" s="208">
        <v>0</v>
      </c>
      <c r="F8" s="208">
        <v>0</v>
      </c>
      <c r="G8" s="208">
        <v>0</v>
      </c>
      <c r="H8" s="208">
        <v>0</v>
      </c>
      <c r="I8" s="208">
        <v>0</v>
      </c>
      <c r="J8" s="208">
        <v>0</v>
      </c>
      <c r="K8" s="208">
        <v>0</v>
      </c>
      <c r="L8" s="208">
        <v>0</v>
      </c>
      <c r="M8" s="208">
        <v>0</v>
      </c>
    </row>
    <row r="9" spans="1:14">
      <c r="A9" s="200" t="s">
        <v>85</v>
      </c>
      <c r="B9" s="199" t="s">
        <v>86</v>
      </c>
      <c r="C9" s="208">
        <v>45.43</v>
      </c>
      <c r="D9" s="208">
        <v>80.319999999999993</v>
      </c>
      <c r="E9" s="208">
        <v>32.4</v>
      </c>
      <c r="F9" s="208">
        <v>39.74</v>
      </c>
      <c r="G9" s="208">
        <v>41.67</v>
      </c>
      <c r="H9" s="208">
        <v>65.64</v>
      </c>
      <c r="I9" s="208">
        <v>76.319999999999993</v>
      </c>
      <c r="J9" s="208">
        <v>63.18</v>
      </c>
      <c r="K9" s="208">
        <v>50</v>
      </c>
      <c r="L9" s="208">
        <v>100</v>
      </c>
      <c r="M9" s="208">
        <v>45.24</v>
      </c>
    </row>
    <row r="10" spans="1:14">
      <c r="A10" s="201" t="s">
        <v>87</v>
      </c>
      <c r="B10" s="199" t="s">
        <v>61</v>
      </c>
      <c r="C10" s="208">
        <v>1.84</v>
      </c>
      <c r="D10" s="208">
        <v>12.31</v>
      </c>
      <c r="E10" s="208">
        <v>0.99</v>
      </c>
      <c r="F10" s="208">
        <v>0.19</v>
      </c>
      <c r="G10" s="208">
        <v>2.79</v>
      </c>
      <c r="H10" s="208">
        <v>4.8600000000000003</v>
      </c>
      <c r="I10" s="208">
        <v>9.58</v>
      </c>
      <c r="J10" s="208">
        <v>0</v>
      </c>
      <c r="K10" s="208">
        <v>1.91</v>
      </c>
      <c r="L10" s="208">
        <v>0</v>
      </c>
      <c r="M10" s="208">
        <v>2.17</v>
      </c>
    </row>
    <row r="11" spans="1:14">
      <c r="A11" s="201" t="s">
        <v>88</v>
      </c>
      <c r="B11" s="199" t="s">
        <v>89</v>
      </c>
      <c r="C11" s="208">
        <v>23</v>
      </c>
      <c r="D11" s="208">
        <v>21.52</v>
      </c>
      <c r="E11" s="208">
        <v>19.02</v>
      </c>
      <c r="F11" s="208">
        <v>16.309999999999999</v>
      </c>
      <c r="G11" s="208">
        <v>27.93</v>
      </c>
      <c r="H11" s="208">
        <v>21.72</v>
      </c>
      <c r="I11" s="208">
        <v>26.07</v>
      </c>
      <c r="J11" s="208">
        <v>27.86</v>
      </c>
      <c r="K11" s="208">
        <v>25.14</v>
      </c>
      <c r="L11" s="208">
        <v>0</v>
      </c>
      <c r="M11" s="208">
        <v>20.11</v>
      </c>
    </row>
    <row r="12" spans="1:14" ht="32.25" customHeight="1">
      <c r="A12" s="201" t="s">
        <v>90</v>
      </c>
      <c r="B12" s="199" t="s">
        <v>91</v>
      </c>
      <c r="C12" s="208">
        <v>20.59</v>
      </c>
      <c r="D12" s="208">
        <v>46.49</v>
      </c>
      <c r="E12" s="208">
        <v>12.39</v>
      </c>
      <c r="F12" s="208">
        <v>23.24</v>
      </c>
      <c r="G12" s="208">
        <v>10.95</v>
      </c>
      <c r="H12" s="208">
        <v>39.06</v>
      </c>
      <c r="I12" s="208">
        <v>40.67</v>
      </c>
      <c r="J12" s="208">
        <v>35.32</v>
      </c>
      <c r="K12" s="208">
        <v>22.95</v>
      </c>
      <c r="L12" s="208">
        <v>100</v>
      </c>
      <c r="M12" s="208">
        <v>22.96</v>
      </c>
      <c r="N12" s="233"/>
    </row>
    <row r="13" spans="1:14">
      <c r="A13" s="200" t="s">
        <v>92</v>
      </c>
      <c r="B13" s="199" t="s">
        <v>93</v>
      </c>
      <c r="C13" s="208">
        <v>0</v>
      </c>
      <c r="D13" s="208">
        <v>0</v>
      </c>
      <c r="E13" s="208">
        <v>0</v>
      </c>
      <c r="F13" s="208">
        <v>1.08</v>
      </c>
      <c r="G13" s="208">
        <v>0</v>
      </c>
      <c r="H13" s="208">
        <v>0</v>
      </c>
      <c r="I13" s="208">
        <v>0</v>
      </c>
      <c r="J13" s="208">
        <v>0</v>
      </c>
      <c r="K13" s="208">
        <v>0</v>
      </c>
      <c r="L13" s="208">
        <v>0</v>
      </c>
      <c r="M13" s="208">
        <v>0.49</v>
      </c>
    </row>
    <row r="14" spans="1:14">
      <c r="A14" s="200" t="s">
        <v>94</v>
      </c>
      <c r="B14" s="199" t="s">
        <v>9</v>
      </c>
      <c r="C14" s="208">
        <v>3.73</v>
      </c>
      <c r="D14" s="208">
        <v>2.74</v>
      </c>
      <c r="E14" s="208">
        <v>0</v>
      </c>
      <c r="F14" s="208">
        <v>2.25</v>
      </c>
      <c r="G14" s="208">
        <v>0</v>
      </c>
      <c r="H14" s="208">
        <v>3.93</v>
      </c>
      <c r="I14" s="208">
        <v>4.03</v>
      </c>
      <c r="J14" s="208">
        <v>6.27</v>
      </c>
      <c r="K14" s="208">
        <v>0</v>
      </c>
      <c r="L14" s="208">
        <v>0</v>
      </c>
      <c r="M14" s="208">
        <v>2.04</v>
      </c>
    </row>
    <row r="15" spans="1:14" s="83" customFormat="1">
      <c r="A15" s="80" t="s">
        <v>39</v>
      </c>
      <c r="B15" s="81" t="s">
        <v>52</v>
      </c>
      <c r="C15" s="232">
        <v>100</v>
      </c>
      <c r="D15" s="232">
        <v>100</v>
      </c>
      <c r="E15" s="232">
        <v>99.999999999999986</v>
      </c>
      <c r="F15" s="232">
        <v>100</v>
      </c>
      <c r="G15" s="232">
        <v>100</v>
      </c>
      <c r="H15" s="232">
        <v>100</v>
      </c>
      <c r="I15" s="232">
        <v>100</v>
      </c>
      <c r="J15" s="232">
        <v>100</v>
      </c>
      <c r="K15" s="232">
        <v>100</v>
      </c>
      <c r="L15" s="232">
        <v>100</v>
      </c>
      <c r="M15" s="232">
        <v>100</v>
      </c>
    </row>
    <row r="16" spans="1:14">
      <c r="A16" s="103">
        <v>1</v>
      </c>
      <c r="B16" s="104" t="s">
        <v>50</v>
      </c>
      <c r="C16" s="208">
        <v>87.78</v>
      </c>
      <c r="D16" s="208">
        <v>93.79</v>
      </c>
      <c r="E16" s="208">
        <v>93.16</v>
      </c>
      <c r="F16" s="208">
        <v>89.76</v>
      </c>
      <c r="G16" s="208">
        <v>98.72</v>
      </c>
      <c r="H16" s="208">
        <v>84.21</v>
      </c>
      <c r="I16" s="208">
        <v>95.03</v>
      </c>
      <c r="J16" s="208">
        <v>98.65</v>
      </c>
      <c r="K16" s="208">
        <v>74.62</v>
      </c>
      <c r="L16" s="208">
        <v>89.26</v>
      </c>
      <c r="M16" s="208">
        <v>91.07</v>
      </c>
    </row>
    <row r="17" spans="1:13">
      <c r="A17" s="103">
        <v>2</v>
      </c>
      <c r="B17" s="58" t="s">
        <v>37</v>
      </c>
      <c r="C17" s="208">
        <v>12.01</v>
      </c>
      <c r="D17" s="208">
        <v>0.91</v>
      </c>
      <c r="E17" s="208">
        <v>6.38</v>
      </c>
      <c r="F17" s="208">
        <v>10.050000000000001</v>
      </c>
      <c r="G17" s="208">
        <v>1.26</v>
      </c>
      <c r="H17" s="208">
        <v>10.53</v>
      </c>
      <c r="I17" s="208">
        <v>4.9400000000000004</v>
      </c>
      <c r="J17" s="208">
        <v>1.35</v>
      </c>
      <c r="K17" s="208">
        <v>25.38</v>
      </c>
      <c r="L17" s="208">
        <v>10.74</v>
      </c>
      <c r="M17" s="208">
        <v>7.95</v>
      </c>
    </row>
    <row r="18" spans="1:13">
      <c r="A18" s="103">
        <v>3</v>
      </c>
      <c r="B18" s="58" t="s">
        <v>38</v>
      </c>
      <c r="C18" s="208">
        <v>0.21</v>
      </c>
      <c r="D18" s="208">
        <v>5.3</v>
      </c>
      <c r="E18" s="208">
        <v>0.46</v>
      </c>
      <c r="F18" s="208">
        <v>0.19</v>
      </c>
      <c r="G18" s="208">
        <v>0.02</v>
      </c>
      <c r="H18" s="208">
        <v>5.26</v>
      </c>
      <c r="I18" s="208">
        <v>0.03</v>
      </c>
      <c r="J18" s="208">
        <v>0</v>
      </c>
      <c r="K18" s="208">
        <v>0</v>
      </c>
      <c r="L18" s="208">
        <v>0</v>
      </c>
      <c r="M18" s="208">
        <v>0.98</v>
      </c>
    </row>
    <row r="19" spans="1:13"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</row>
    <row r="20" spans="1:13">
      <c r="A20" s="129"/>
      <c r="B20" s="130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</row>
    <row r="21" spans="1:13">
      <c r="A21" s="131" t="s">
        <v>53</v>
      </c>
      <c r="B21" s="18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</row>
    <row r="22" spans="1:13">
      <c r="C22" s="159"/>
      <c r="D22" s="159"/>
      <c r="E22" s="223"/>
      <c r="F22" s="159"/>
      <c r="G22" s="159"/>
      <c r="H22" s="159"/>
      <c r="I22" s="159"/>
      <c r="J22" s="159"/>
      <c r="K22" s="159"/>
      <c r="L22" s="159"/>
      <c r="M22" s="159"/>
    </row>
    <row r="23" spans="1:13">
      <c r="B23" s="183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</row>
    <row r="24" spans="1:13"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</row>
    <row r="25" spans="1:13"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</row>
    <row r="26" spans="1:13"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</row>
    <row r="27" spans="1:13"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</row>
    <row r="28" spans="1:13"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</row>
    <row r="29" spans="1:13"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</row>
    <row r="30" spans="1:13"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</row>
    <row r="31" spans="1:13"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</row>
    <row r="32" spans="1:13"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</row>
    <row r="33" spans="3:13"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</row>
    <row r="34" spans="3:13"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</row>
    <row r="35" spans="3:13"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</row>
    <row r="36" spans="3:13"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</row>
    <row r="37" spans="3:13"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</row>
    <row r="38" spans="3:13"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</row>
  </sheetData>
  <mergeCells count="1">
    <mergeCell ref="A1:M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2022-05-09T13:31:42Z</cp:lastPrinted>
  <dcterms:created xsi:type="dcterms:W3CDTF">2003-05-13T14:11:28Z</dcterms:created>
  <dcterms:modified xsi:type="dcterms:W3CDTF">2022-05-13T10:18:45Z</dcterms:modified>
</cp:coreProperties>
</file>