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2_Q1\"/>
    </mc:Choice>
  </mc:AlternateContent>
  <bookViews>
    <workbookView xWindow="0" yWindow="0" windowWidth="21600" windowHeight="9030" tabRatio="858"/>
  </bookViews>
  <sheets>
    <sheet name="ДПФ - І-во тримесечие 2022 г." sheetId="7" r:id="rId1"/>
  </sheets>
  <definedNames>
    <definedName name="_xlnm.Print_Area" localSheetId="0">'ДПФ - І-во тримесечие 2022 г.'!$A$1:$AA$40</definedName>
    <definedName name="_xlnm.Print_Titles" localSheetId="0">'ДПФ - І-во тримесечие 2022 г.'!$A:$B</definedName>
  </definedNames>
  <calcPr calcId="162913"/>
</workbook>
</file>

<file path=xl/calcChain.xml><?xml version="1.0" encoding="utf-8"?>
<calcChain xmlns="http://schemas.openxmlformats.org/spreadsheetml/2006/main"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Y16" i="7" s="1"/>
  <c r="Z16" i="7" l="1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l="1"/>
  <c r="W17" i="7"/>
  <c r="Z8" i="7"/>
  <c r="Z10" i="7"/>
  <c r="Z12" i="7"/>
  <c r="Z14" i="7"/>
  <c r="Y9" i="7"/>
  <c r="Y11" i="7"/>
  <c r="Y13" i="7"/>
  <c r="Z7" i="7"/>
  <c r="Z9" i="7"/>
  <c r="Z11" i="7"/>
  <c r="Z13" i="7"/>
  <c r="Y8" i="7"/>
  <c r="Y10" i="7"/>
  <c r="Y12" i="7"/>
  <c r="Y14" i="7"/>
  <c r="X17" i="7"/>
</calcChain>
</file>

<file path=xl/sharedStrings.xml><?xml version="1.0" encoding="utf-8"?>
<sst xmlns="http://schemas.openxmlformats.org/spreadsheetml/2006/main" count="52" uniqueCount="22">
  <si>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</si>
  <si>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</si>
  <si>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</si>
  <si>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</si>
  <si>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</si>
  <si>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</si>
  <si>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</si>
  <si>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</si>
  <si>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</si>
  <si>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</si>
  <si>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</si>
  <si>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</si>
  <si>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</si>
  <si>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</si>
  <si>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</si>
  <si>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</si>
  <si>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</si>
  <si>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</si>
  <si>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</si>
  <si>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01.01.2022 г. - 31.03.2022 г.</t>
    </r>
  </si>
  <si>
    <t>ДПФ "ДаллБогг:Живот и Здраве"</t>
  </si>
  <si>
    <t>и за размера на прехвърлените средства от 15.03.2022 г. до 16.05.2022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</si>
</sst>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0" fillId="0" borderId="1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/>
    <xf numFmtId="0" fontId="10" fillId="0" borderId="7" xfId="0" applyFont="1" applyBorder="1"/>
    <xf numFmtId="3" fontId="10" fillId="0" borderId="2" xfId="0" applyNumberFormat="1" applyFont="1" applyFill="1" applyBorder="1"/>
    <xf numFmtId="3" fontId="10" fillId="0" borderId="10" xfId="0" applyNumberFormat="1" applyFont="1" applyFill="1" applyBorder="1" applyAlignment="1"/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тримесечие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г.'!$Y$7</c:f>
              <c:numCache>
                <c:formatCode>#,##0</c:formatCode>
                <c:ptCount val="1"/>
                <c:pt idx="0">
                  <c:v>-598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І-во тримесечие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г.'!$Y$8</c:f>
              <c:numCache>
                <c:formatCode>#,##0</c:formatCode>
                <c:ptCount val="1"/>
                <c:pt idx="0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І-во тримесечие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2022 г.'!$Y$9</c:f>
              <c:numCache>
                <c:formatCode>#,##0</c:formatCode>
                <c:ptCount val="1"/>
                <c:pt idx="0">
                  <c:v>-17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І-во тримесечие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г.'!$Y$10</c:f>
              <c:numCache>
                <c:formatCode>#,##0</c:formatCode>
                <c:ptCount val="1"/>
                <c:pt idx="0">
                  <c:v>-906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І-во тримесечие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г.'!$Y$11</c:f>
              <c:numCache>
                <c:formatCode>#,##0</c:formatCode>
                <c:ptCount val="1"/>
                <c:pt idx="0">
                  <c:v>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І-во тримесечие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2022 г.'!$Y$12</c:f>
              <c:numCache>
                <c:formatCode>#,##0</c:formatCode>
                <c:ptCount val="1"/>
                <c:pt idx="0">
                  <c:v>-52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І-во тримесечие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2022 г.'!$Y$13</c:f>
              <c:numCache>
                <c:formatCode>#,##0</c:formatCode>
                <c:ptCount val="1"/>
                <c:pt idx="0">
                  <c:v>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І-во тримесечие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г.'!$Y$14</c:f>
              <c:numCache>
                <c:formatCode>#,##0</c:formatCode>
                <c:ptCount val="1"/>
                <c:pt idx="0">
                  <c:v>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І-во тримесечие 2022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2022 г.'!$Y$15</c:f>
              <c:numCache>
                <c:formatCode>#,##0</c:formatCode>
                <c:ptCount val="1"/>
                <c:pt idx="0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І-во тримесечие 2022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І-во тримесечие 2022 г.'!$Y$16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тримесечие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г.'!$Z$7</c:f>
              <c:numCache>
                <c:formatCode>#,##0</c:formatCode>
                <c:ptCount val="1"/>
                <c:pt idx="0">
                  <c:v>-2985578.87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І-во тримесечие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г.'!$Z$8</c:f>
              <c:numCache>
                <c:formatCode>#,##0</c:formatCode>
                <c:ptCount val="1"/>
                <c:pt idx="0">
                  <c:v>194916.30999999997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І-во тримесечие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2022 г.'!$Z$9</c:f>
              <c:numCache>
                <c:formatCode>#,##0</c:formatCode>
                <c:ptCount val="1"/>
                <c:pt idx="0">
                  <c:v>12111.079999999987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І-во тримесечие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г.'!$Z$10</c:f>
              <c:numCache>
                <c:formatCode>#,##0</c:formatCode>
                <c:ptCount val="1"/>
                <c:pt idx="0">
                  <c:v>-4445128.01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І-во тримесечие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г.'!$Z$11</c:f>
              <c:numCache>
                <c:formatCode>#,##0</c:formatCode>
                <c:ptCount val="1"/>
                <c:pt idx="0">
                  <c:v>3644118.8900000006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І-во тримесечие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2022 г.'!$Z$12</c:f>
              <c:numCache>
                <c:formatCode>#,##0</c:formatCode>
                <c:ptCount val="1"/>
                <c:pt idx="0">
                  <c:v>-239386.94999999995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І-во тримесечие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2022 г.'!$Z$13</c:f>
              <c:numCache>
                <c:formatCode>#,##0</c:formatCode>
                <c:ptCount val="1"/>
                <c:pt idx="0">
                  <c:v>3851058.4600000004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І-во тримесечие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2022 г.'!$Z$14</c:f>
              <c:numCache>
                <c:formatCode>#,##0</c:formatCode>
                <c:ptCount val="1"/>
                <c:pt idx="0">
                  <c:v>-24550.760000000002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І-во тримесечие 2022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І-во тримесечие 2022 г.'!$Z$15</c:f>
              <c:numCache>
                <c:formatCode>#,##0</c:formatCode>
                <c:ptCount val="1"/>
                <c:pt idx="0">
                  <c:v>-9004.77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І-во тримесечие 2022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І-во тримесечие 2022 г.'!$Z$16</c:f>
              <c:numCache>
                <c:formatCode>#,##0</c:formatCode>
                <c:ptCount val="1"/>
                <c:pt idx="0">
                  <c:v>1444.62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114300</xdr:rowOff>
    </xdr:from>
    <xdr:to>
      <xdr:col>12</xdr:col>
      <xdr:colOff>21167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190500</xdr:colOff>
      <xdr:row>18</xdr:row>
      <xdr:rowOff>133350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11" style="3" bestFit="1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7.85546875" style="3" customWidth="1"/>
    <col min="22" max="22" width="9.7109375" style="3" customWidth="1"/>
    <col min="23" max="23" width="8" style="4" customWidth="1"/>
    <col min="24" max="24" width="11.5703125" style="4" customWidth="1"/>
    <col min="25" max="25" width="8.42578125" style="3" customWidth="1"/>
    <col min="26" max="26" width="12" style="3" customWidth="1"/>
    <col min="27" max="27" width="2.5703125" style="3" customWidth="1"/>
    <col min="28" max="16384" width="9.140625" style="3"/>
  </cols>
  <sheetData>
    <row r="1" spans="1:90" ht="18.75" x14ac:dyDescent="0.3">
      <c r="A1" s="41" t="s">
        <v>19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90" ht="18.75" x14ac:dyDescent="0.3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90" ht="9.75" customHeight="1" x14ac:dyDescent="0.25">
      <c r="A3" s="17"/>
      <c r="B3" s="25"/>
      <c r="C3" s="24"/>
    </row>
    <row r="4" spans="1:90" ht="22.5" customHeight="1" x14ac:dyDescent="0.25">
      <c r="A4" s="45" t="s">
        <v>10</v>
      </c>
      <c r="B4" s="45"/>
      <c r="C4" s="43" t="s">
        <v>9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9" customFormat="1" ht="63.75" customHeight="1" x14ac:dyDescent="0.25">
      <c r="A5" s="45"/>
      <c r="B5" s="45"/>
      <c r="C5" s="45" t="s">
        <v>3</v>
      </c>
      <c r="D5" s="45"/>
      <c r="E5" s="45" t="s">
        <v>4</v>
      </c>
      <c r="F5" s="45"/>
      <c r="G5" s="45" t="s">
        <v>5</v>
      </c>
      <c r="H5" s="45"/>
      <c r="I5" s="45" t="s">
        <v>6</v>
      </c>
      <c r="J5" s="45"/>
      <c r="K5" s="45" t="s">
        <v>17</v>
      </c>
      <c r="L5" s="45"/>
      <c r="M5" s="45" t="s">
        <v>7</v>
      </c>
      <c r="N5" s="45"/>
      <c r="O5" s="45" t="s">
        <v>14</v>
      </c>
      <c r="P5" s="45"/>
      <c r="Q5" s="36" t="s">
        <v>13</v>
      </c>
      <c r="R5" s="37"/>
      <c r="S5" s="36" t="s">
        <v>16</v>
      </c>
      <c r="T5" s="37"/>
      <c r="U5" s="36" t="s">
        <v>20</v>
      </c>
      <c r="V5" s="37"/>
      <c r="W5" s="44" t="s">
        <v>0</v>
      </c>
      <c r="X5" s="44"/>
      <c r="Y5" s="42" t="s">
        <v>2</v>
      </c>
      <c r="Z5" s="42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spans="1:90" s="13" customFormat="1" ht="33.75" customHeight="1" x14ac:dyDescent="0.25">
      <c r="A6" s="46"/>
      <c r="B6" s="45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30" t="s">
        <v>11</v>
      </c>
      <c r="V6" s="30" t="s">
        <v>1</v>
      </c>
      <c r="W6" s="10" t="s">
        <v>12</v>
      </c>
      <c r="X6" s="7" t="s">
        <v>1</v>
      </c>
      <c r="Y6" s="11" t="s">
        <v>11</v>
      </c>
      <c r="Z6" s="11" t="s">
        <v>1</v>
      </c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</row>
    <row r="7" spans="1:90" ht="32.25" customHeight="1" x14ac:dyDescent="0.25">
      <c r="A7" s="38" t="s">
        <v>8</v>
      </c>
      <c r="B7" s="14" t="s">
        <v>3</v>
      </c>
      <c r="C7" s="27"/>
      <c r="D7" s="27"/>
      <c r="E7" s="1">
        <v>10</v>
      </c>
      <c r="F7" s="1">
        <v>20615.39</v>
      </c>
      <c r="G7" s="1">
        <v>7</v>
      </c>
      <c r="H7" s="1">
        <v>19911.489999999998</v>
      </c>
      <c r="I7" s="1">
        <v>8</v>
      </c>
      <c r="J7" s="1">
        <v>15850.39</v>
      </c>
      <c r="K7" s="1">
        <v>822</v>
      </c>
      <c r="L7" s="1">
        <v>3509521.62</v>
      </c>
      <c r="M7" s="1">
        <v>1</v>
      </c>
      <c r="N7" s="1">
        <v>4826.03</v>
      </c>
      <c r="O7" s="1">
        <v>1</v>
      </c>
      <c r="P7" s="1">
        <v>446.21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29">
        <f>C7+E7+G7+I7+K7+M7+O7+Q7+S7+U7</f>
        <v>849</v>
      </c>
      <c r="X7" s="29">
        <f>D7+F7+H7+J7+L7+N7+P7+R7+T7+V7</f>
        <v>3571171.13</v>
      </c>
      <c r="Y7" s="29">
        <f>C17-W7</f>
        <v>-598</v>
      </c>
      <c r="Z7" s="29">
        <f>D17-X7</f>
        <v>-2985578.87</v>
      </c>
      <c r="AA7" s="21"/>
      <c r="AB7" s="21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</row>
    <row r="8" spans="1:90" ht="32.25" customHeight="1" x14ac:dyDescent="0.25">
      <c r="A8" s="39"/>
      <c r="B8" s="14" t="s">
        <v>4</v>
      </c>
      <c r="C8" s="1">
        <v>36</v>
      </c>
      <c r="D8" s="1">
        <v>108980.45</v>
      </c>
      <c r="E8" s="27"/>
      <c r="F8" s="27"/>
      <c r="G8" s="1">
        <v>0</v>
      </c>
      <c r="H8" s="1">
        <v>0</v>
      </c>
      <c r="I8" s="1">
        <v>16</v>
      </c>
      <c r="J8" s="1">
        <v>28375.37</v>
      </c>
      <c r="K8" s="1">
        <v>3</v>
      </c>
      <c r="L8" s="1">
        <v>7223.9000000000005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29">
        <f t="shared" ref="W8:W15" si="0">C8+E8+G8+I8+K8+M8+O8+Q8+S8+U8</f>
        <v>55</v>
      </c>
      <c r="X8" s="29">
        <f t="shared" ref="X8:X15" si="1">D8+F8+H8+J8+L8+N8+P8+R8+T8+V8</f>
        <v>144579.72</v>
      </c>
      <c r="Y8" s="29">
        <f>E17-W8</f>
        <v>32</v>
      </c>
      <c r="Z8" s="29">
        <f>F17-X8</f>
        <v>194916.30999999997</v>
      </c>
      <c r="AA8" s="21"/>
      <c r="AB8" s="21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</row>
    <row r="9" spans="1:90" ht="32.25" customHeight="1" x14ac:dyDescent="0.25">
      <c r="A9" s="39"/>
      <c r="B9" s="14" t="s">
        <v>5</v>
      </c>
      <c r="C9" s="1">
        <v>24</v>
      </c>
      <c r="D9" s="1">
        <v>28589.94</v>
      </c>
      <c r="E9" s="1">
        <v>2</v>
      </c>
      <c r="F9" s="1">
        <v>15596.77</v>
      </c>
      <c r="G9" s="27"/>
      <c r="H9" s="27"/>
      <c r="I9" s="1">
        <v>1</v>
      </c>
      <c r="J9" s="1">
        <v>1265.52</v>
      </c>
      <c r="K9" s="1">
        <v>11</v>
      </c>
      <c r="L9" s="1">
        <v>76579.849999999991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29">
        <f t="shared" si="0"/>
        <v>38</v>
      </c>
      <c r="X9" s="29">
        <f t="shared" si="1"/>
        <v>122032.07999999999</v>
      </c>
      <c r="Y9" s="29">
        <f>G17-W9</f>
        <v>-17</v>
      </c>
      <c r="Z9" s="29">
        <f>H17-X9</f>
        <v>12111.079999999987</v>
      </c>
      <c r="AA9" s="21"/>
      <c r="AB9" s="21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spans="1:90" ht="32.25" customHeight="1" x14ac:dyDescent="0.25">
      <c r="A10" s="39"/>
      <c r="B10" s="15" t="s">
        <v>6</v>
      </c>
      <c r="C10" s="1">
        <v>79</v>
      </c>
      <c r="D10" s="1">
        <v>235122.71000000002</v>
      </c>
      <c r="E10" s="1">
        <v>64</v>
      </c>
      <c r="F10" s="1">
        <v>237015.74</v>
      </c>
      <c r="G10" s="1">
        <v>7</v>
      </c>
      <c r="H10" s="1">
        <v>89207.31</v>
      </c>
      <c r="I10" s="27"/>
      <c r="J10" s="27"/>
      <c r="K10" s="1">
        <v>7</v>
      </c>
      <c r="L10" s="1">
        <v>5589.74</v>
      </c>
      <c r="M10" s="1">
        <v>20</v>
      </c>
      <c r="N10" s="1">
        <v>92968.290000000008</v>
      </c>
      <c r="O10" s="1">
        <v>769</v>
      </c>
      <c r="P10" s="1">
        <v>3894681.8800000004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29">
        <f t="shared" si="0"/>
        <v>946</v>
      </c>
      <c r="X10" s="29">
        <f t="shared" si="1"/>
        <v>4554585.67</v>
      </c>
      <c r="Y10" s="29">
        <f>I17-W10</f>
        <v>-906</v>
      </c>
      <c r="Z10" s="29">
        <f>J17-X10</f>
        <v>-4445128.01</v>
      </c>
      <c r="AA10" s="21"/>
      <c r="AB10" s="21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spans="1:90" ht="32.25" customHeight="1" x14ac:dyDescent="0.25">
      <c r="A11" s="39"/>
      <c r="B11" s="14" t="s">
        <v>18</v>
      </c>
      <c r="C11" s="1">
        <v>82</v>
      </c>
      <c r="D11" s="1">
        <v>130440.63</v>
      </c>
      <c r="E11" s="1">
        <v>3</v>
      </c>
      <c r="F11" s="1">
        <v>26622.3</v>
      </c>
      <c r="G11" s="1">
        <v>5</v>
      </c>
      <c r="H11" s="1">
        <v>22331.71</v>
      </c>
      <c r="I11" s="1">
        <v>8</v>
      </c>
      <c r="J11" s="1">
        <v>49213.729999999996</v>
      </c>
      <c r="K11" s="27"/>
      <c r="L11" s="27"/>
      <c r="M11" s="1">
        <v>3</v>
      </c>
      <c r="N11" s="1">
        <v>7860.76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29">
        <f t="shared" si="0"/>
        <v>101</v>
      </c>
      <c r="X11" s="29">
        <f t="shared" si="1"/>
        <v>236469.13</v>
      </c>
      <c r="Y11" s="29">
        <f>K17-W11</f>
        <v>799</v>
      </c>
      <c r="Z11" s="29">
        <f>L17-X11</f>
        <v>3644118.8900000006</v>
      </c>
      <c r="AA11" s="21"/>
      <c r="AB11" s="21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spans="1:90" ht="32.25" customHeight="1" x14ac:dyDescent="0.25">
      <c r="A12" s="39"/>
      <c r="B12" s="14" t="s">
        <v>7</v>
      </c>
      <c r="C12" s="1">
        <v>15</v>
      </c>
      <c r="D12" s="1">
        <v>44169.89</v>
      </c>
      <c r="E12" s="1">
        <v>3</v>
      </c>
      <c r="F12" s="1">
        <v>19792.060000000001</v>
      </c>
      <c r="G12" s="1">
        <v>2</v>
      </c>
      <c r="H12" s="1">
        <v>2692.65</v>
      </c>
      <c r="I12" s="1">
        <v>6</v>
      </c>
      <c r="J12" s="1">
        <v>12819.45</v>
      </c>
      <c r="K12" s="1">
        <v>49</v>
      </c>
      <c r="L12" s="1">
        <v>264771.5</v>
      </c>
      <c r="M12" s="27"/>
      <c r="N12" s="27"/>
      <c r="O12" s="1">
        <v>1</v>
      </c>
      <c r="P12" s="1">
        <v>796.48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29">
        <f t="shared" si="0"/>
        <v>76</v>
      </c>
      <c r="X12" s="29">
        <f t="shared" si="1"/>
        <v>345042.02999999997</v>
      </c>
      <c r="Y12" s="29">
        <f>M17-W12</f>
        <v>-52</v>
      </c>
      <c r="Z12" s="29">
        <f>N17-X12</f>
        <v>-239386.94999999995</v>
      </c>
      <c r="AA12" s="21"/>
      <c r="AB12" s="21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spans="1:90" s="17" customFormat="1" ht="32.25" customHeight="1" x14ac:dyDescent="0.25">
      <c r="A13" s="39"/>
      <c r="B13" s="16" t="s">
        <v>15</v>
      </c>
      <c r="C13" s="1">
        <v>7</v>
      </c>
      <c r="D13" s="1">
        <v>16956.87</v>
      </c>
      <c r="E13" s="1">
        <v>1</v>
      </c>
      <c r="F13" s="1">
        <v>15292.79</v>
      </c>
      <c r="G13" s="1">
        <v>0</v>
      </c>
      <c r="H13" s="1">
        <v>0</v>
      </c>
      <c r="I13" s="1">
        <v>0</v>
      </c>
      <c r="J13" s="1">
        <v>0</v>
      </c>
      <c r="K13" s="1">
        <v>5</v>
      </c>
      <c r="L13" s="1">
        <v>11171.83</v>
      </c>
      <c r="M13" s="1">
        <v>0</v>
      </c>
      <c r="N13" s="1">
        <v>0</v>
      </c>
      <c r="O13" s="27"/>
      <c r="P13" s="27"/>
      <c r="Q13" s="1">
        <v>0</v>
      </c>
      <c r="R13" s="1">
        <v>0</v>
      </c>
      <c r="S13" s="1">
        <v>0</v>
      </c>
      <c r="T13" s="1">
        <v>0</v>
      </c>
      <c r="U13" s="1">
        <v>1</v>
      </c>
      <c r="V13" s="1">
        <v>1444.62</v>
      </c>
      <c r="W13" s="29">
        <f t="shared" si="0"/>
        <v>14</v>
      </c>
      <c r="X13" s="29">
        <f t="shared" si="1"/>
        <v>44866.11</v>
      </c>
      <c r="Y13" s="29">
        <f>O17-W13</f>
        <v>757</v>
      </c>
      <c r="Z13" s="29">
        <f>P17-X13</f>
        <v>3851058.4600000004</v>
      </c>
      <c r="AA13" s="21"/>
      <c r="AB13" s="21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spans="1:90" s="17" customFormat="1" ht="32.25" customHeight="1" x14ac:dyDescent="0.25">
      <c r="A14" s="39"/>
      <c r="B14" s="22" t="s">
        <v>13</v>
      </c>
      <c r="C14" s="1">
        <v>5</v>
      </c>
      <c r="D14" s="1">
        <v>12327</v>
      </c>
      <c r="E14" s="1">
        <v>4</v>
      </c>
      <c r="F14" s="1">
        <v>4560.9799999999996</v>
      </c>
      <c r="G14" s="1">
        <v>0</v>
      </c>
      <c r="H14" s="1">
        <v>0</v>
      </c>
      <c r="I14" s="1">
        <v>1</v>
      </c>
      <c r="J14" s="1">
        <v>1933.2</v>
      </c>
      <c r="K14" s="1">
        <v>3</v>
      </c>
      <c r="L14" s="1">
        <v>5729.58</v>
      </c>
      <c r="M14" s="1">
        <v>0</v>
      </c>
      <c r="N14" s="1">
        <v>0</v>
      </c>
      <c r="O14" s="1">
        <v>0</v>
      </c>
      <c r="P14" s="1">
        <v>0</v>
      </c>
      <c r="Q14" s="27"/>
      <c r="R14" s="27"/>
      <c r="S14" s="1">
        <v>0</v>
      </c>
      <c r="T14" s="1">
        <v>0</v>
      </c>
      <c r="U14" s="1">
        <v>0</v>
      </c>
      <c r="V14" s="1">
        <v>0</v>
      </c>
      <c r="W14" s="29">
        <f t="shared" si="0"/>
        <v>13</v>
      </c>
      <c r="X14" s="29">
        <f t="shared" si="1"/>
        <v>24550.760000000002</v>
      </c>
      <c r="Y14" s="29">
        <f>Q17-W14</f>
        <v>-13</v>
      </c>
      <c r="Z14" s="29">
        <f>R17-X14</f>
        <v>-24550.760000000002</v>
      </c>
      <c r="AA14" s="21"/>
      <c r="AB14" s="21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spans="1:90" s="17" customFormat="1" ht="32.25" customHeight="1" x14ac:dyDescent="0.25">
      <c r="A15" s="39"/>
      <c r="B15" s="22" t="s">
        <v>16</v>
      </c>
      <c r="C15" s="31">
        <v>3</v>
      </c>
      <c r="D15" s="31">
        <v>9004.77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27"/>
      <c r="T15" s="27"/>
      <c r="U15" s="1">
        <v>0</v>
      </c>
      <c r="V15" s="1">
        <v>0</v>
      </c>
      <c r="W15" s="29">
        <f t="shared" si="0"/>
        <v>3</v>
      </c>
      <c r="X15" s="29">
        <f t="shared" si="1"/>
        <v>9004.77</v>
      </c>
      <c r="Y15" s="29">
        <f>S17-W15</f>
        <v>-3</v>
      </c>
      <c r="Z15" s="29">
        <f>T17-X15</f>
        <v>-9004.77</v>
      </c>
      <c r="AA15" s="21"/>
      <c r="AB15" s="21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spans="1:90" s="17" customFormat="1" ht="33.75" customHeight="1" thickBot="1" x14ac:dyDescent="0.3">
      <c r="A16" s="40"/>
      <c r="B16" s="23" t="s">
        <v>20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6">
        <v>0</v>
      </c>
      <c r="R16" s="2">
        <v>0</v>
      </c>
      <c r="S16" s="2">
        <v>0</v>
      </c>
      <c r="T16" s="2">
        <v>0</v>
      </c>
      <c r="U16" s="28"/>
      <c r="V16" s="28"/>
      <c r="W16" s="32">
        <f t="shared" ref="W16" si="2">C16+E16+G16+I16+K16+M16+O16+Q16+S16+U16</f>
        <v>0</v>
      </c>
      <c r="X16" s="33">
        <f t="shared" ref="X16" si="3">D16+F16+H16+J16+L16+N16+P16+R16+T16+V16</f>
        <v>0</v>
      </c>
      <c r="Y16" s="34">
        <f>U17-W16</f>
        <v>1</v>
      </c>
      <c r="Z16" s="34">
        <f>V17-X16</f>
        <v>1444.62</v>
      </c>
      <c r="AA16" s="21"/>
      <c r="AB16" s="21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spans="1:90" s="18" customFormat="1" ht="16.5" thickTop="1" x14ac:dyDescent="0.25">
      <c r="A17" s="18" t="s">
        <v>0</v>
      </c>
      <c r="C17" s="18">
        <f>SUM(C7:C16)</f>
        <v>251</v>
      </c>
      <c r="D17" s="18">
        <f t="shared" ref="D17:T17" si="4">SUM(D7:D16)</f>
        <v>585592.26</v>
      </c>
      <c r="E17" s="18">
        <f t="shared" si="4"/>
        <v>87</v>
      </c>
      <c r="F17" s="18">
        <f t="shared" si="4"/>
        <v>339496.02999999997</v>
      </c>
      <c r="G17" s="18">
        <f t="shared" si="4"/>
        <v>21</v>
      </c>
      <c r="H17" s="18">
        <f t="shared" si="4"/>
        <v>134143.15999999997</v>
      </c>
      <c r="I17" s="18">
        <f t="shared" si="4"/>
        <v>40</v>
      </c>
      <c r="J17" s="18">
        <f t="shared" si="4"/>
        <v>109457.65999999997</v>
      </c>
      <c r="K17" s="18">
        <f t="shared" si="4"/>
        <v>900</v>
      </c>
      <c r="L17" s="18">
        <f t="shared" si="4"/>
        <v>3880588.0200000005</v>
      </c>
      <c r="M17" s="18">
        <f t="shared" si="4"/>
        <v>24</v>
      </c>
      <c r="N17" s="18">
        <f t="shared" si="4"/>
        <v>105655.08</v>
      </c>
      <c r="O17" s="18">
        <f t="shared" si="4"/>
        <v>771</v>
      </c>
      <c r="P17" s="18">
        <f t="shared" si="4"/>
        <v>3895924.5700000003</v>
      </c>
      <c r="Q17" s="18">
        <f t="shared" si="4"/>
        <v>0</v>
      </c>
      <c r="R17" s="18">
        <f t="shared" si="4"/>
        <v>0</v>
      </c>
      <c r="S17" s="18">
        <f t="shared" si="4"/>
        <v>0</v>
      </c>
      <c r="T17" s="18">
        <f t="shared" si="4"/>
        <v>0</v>
      </c>
      <c r="U17" s="18">
        <f t="shared" ref="U17:V17" si="5">SUM(U7:U16)</f>
        <v>1</v>
      </c>
      <c r="V17" s="18">
        <f t="shared" si="5"/>
        <v>1444.62</v>
      </c>
      <c r="W17" s="18">
        <f t="shared" ref="W17" si="6">SUM(W7:W16)</f>
        <v>2095</v>
      </c>
      <c r="X17" s="18">
        <f t="shared" ref="X17" si="7">SUM(X7:X16)</f>
        <v>9052301.3999999985</v>
      </c>
      <c r="Y17" s="20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</row>
    <row r="18" spans="1:90" x14ac:dyDescent="0.25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</sheetData>
  <mergeCells count="18">
    <mergeCell ref="E5:F5"/>
    <mergeCell ref="U5:V5"/>
    <mergeCell ref="A18:Z18"/>
    <mergeCell ref="S5:T5"/>
    <mergeCell ref="A7:A16"/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ДПФ - І-во тримесечие 2022 г.</vt:lpstr>
      <vt:lpstr>'ДПФ - І-во тримесечие 2022 г.'!Print_Area</vt:lpstr>
      <vt:lpstr>'ДПФ - І-во тримесечие 2022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2019-08-27T08:46:14Z</cp:lastPrinted>
  <dcterms:created xsi:type="dcterms:W3CDTF">2004-05-22T18:25:26Z</dcterms:created>
  <dcterms:modified xsi:type="dcterms:W3CDTF">2022-06-01T07:57:17Z</dcterms:modified>
</cp:coreProperties>
</file>