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2_Q1\"/>
    </mc:Choice>
  </mc:AlternateContent>
  <bookViews>
    <workbookView xWindow="0" yWindow="0" windowWidth="21600" windowHeight="9630" tabRatio="602"/>
  </bookViews>
  <sheets>
    <sheet name="ППФ - I-во тримесечие 2022 г." sheetId="6" r:id="rId1"/>
    <sheet name="ППФ - 2022 г." sheetId="9" state="hidden" r:id="rId2"/>
  </sheets>
  <definedNames>
    <definedName name="_xlnm.Print_Area" localSheetId="1">'ППФ - 2022 г.'!$A$1:$AA$44</definedName>
    <definedName name="_xlnm.Print_Area" localSheetId="0">'ППФ - I-во тримесечие 2022 г.'!$A$1:$AA$44</definedName>
  </definedNames>
  <calcPr calcId="162913"/>
</workbook>
</file>

<file path=xl/calcChain.xml><?xml version="1.0" encoding="utf-8"?>
<calcChain xmlns="http://schemas.openxmlformats.org/spreadsheetml/2006/main">
  <c r="W8" i="9" l="1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Y16" i="6" s="1"/>
  <c r="V17" i="6"/>
  <c r="Z16" i="6" s="1"/>
  <c r="Z16" i="9" l="1"/>
  <c r="Y16" i="9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Z11" i="9" s="1"/>
  <c r="K17" i="9"/>
  <c r="J17" i="9"/>
  <c r="I17" i="9"/>
  <c r="Y10" i="9" s="1"/>
  <c r="H17" i="9"/>
  <c r="Z9" i="9" s="1"/>
  <c r="G17" i="9"/>
  <c r="F17" i="9"/>
  <c r="E17" i="9"/>
  <c r="D17" i="9"/>
  <c r="C17" i="9"/>
  <c r="Y7" i="9" s="1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Y12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<sst xmlns="http://schemas.openxmlformats.org/spreadsheetml/2006/main" count="105" uniqueCount="23">
  <si>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</si>
  <si>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</si>
  <si>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</si>
  <si>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</si>
  <si>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</si>
  <si>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</si>
  <si>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</si>
  <si>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</si>
  <si>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</si>
  <si>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</si>
  <si>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</si>
  <si>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</si>
  <si>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</si>
  <si>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</si>
  <si>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</si>
  <si>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</si>
  <si>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</si>
  <si>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</si>
  <si>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</si>
  <si>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</si>
  <si>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- 31.03.2022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</si>
  <si>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01.01.2022 г. - 31.03.2022 г.</t>
    </r>
  </si>
  <si>
    <t>и за размера на прехвърлените средства на 16.05.2022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</si>
</sst>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5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г.'!$Z$7</c:f>
              <c:numCache>
                <c:formatCode>#,##0</c:formatCode>
                <c:ptCount val="1"/>
                <c:pt idx="0">
                  <c:v>4328005.47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I-во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г.'!$Z$8</c:f>
              <c:numCache>
                <c:formatCode>#,##0</c:formatCode>
                <c:ptCount val="1"/>
                <c:pt idx="0">
                  <c:v>-2872997.2699999996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I-во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г.'!$Z$9</c:f>
              <c:numCache>
                <c:formatCode>#,##0</c:formatCode>
                <c:ptCount val="1"/>
                <c:pt idx="0">
                  <c:v>5658105.4100000001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I-во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г.'!$Z$10</c:f>
              <c:numCache>
                <c:formatCode>#,##0</c:formatCode>
                <c:ptCount val="1"/>
                <c:pt idx="0">
                  <c:v>-1028055.8600000008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I-во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г.'!$Z$11</c:f>
              <c:numCache>
                <c:formatCode>#,##0</c:formatCode>
                <c:ptCount val="1"/>
                <c:pt idx="0">
                  <c:v>-1567960.9799999995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I-во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г.'!$Z$12</c:f>
              <c:numCache>
                <c:formatCode>#,##0</c:formatCode>
                <c:ptCount val="1"/>
                <c:pt idx="0">
                  <c:v>-2063940.0199999991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I-во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г.'!$Z$13</c:f>
              <c:numCache>
                <c:formatCode>#,##0</c:formatCode>
                <c:ptCount val="1"/>
                <c:pt idx="0">
                  <c:v>-913826.91000000027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I-во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г.'!$Z$14</c:f>
              <c:numCache>
                <c:formatCode>#,##0</c:formatCode>
                <c:ptCount val="1"/>
                <c:pt idx="0">
                  <c:v>-796264.56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I-во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г.'!$Z$15</c:f>
              <c:numCache>
                <c:formatCode>#,##0</c:formatCode>
                <c:ptCount val="1"/>
                <c:pt idx="0">
                  <c:v>-938875.57999999984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I-во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2022 г.'!$X$15</c:f>
              <c:numCache>
                <c:formatCode>#,##0</c:formatCode>
                <c:ptCount val="1"/>
                <c:pt idx="0">
                  <c:v>965760.1399999999</c:v>
                </c:pt>
              </c:numCache>
            </c:numRef>
          </c:cat>
          <c:val>
            <c:numRef>
              <c:f>'ППФ - I-во тримесечие 2022 г.'!$Z$16</c:f>
              <c:numCache>
                <c:formatCode>#,##0</c:formatCode>
                <c:ptCount val="1"/>
                <c:pt idx="0">
                  <c:v>195810.3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г.'!$Y$7</c:f>
              <c:numCache>
                <c:formatCode>#,##0</c:formatCode>
                <c:ptCount val="1"/>
                <c:pt idx="0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I-во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г.'!$Y$8</c:f>
              <c:numCache>
                <c:formatCode>#,##0</c:formatCode>
                <c:ptCount val="1"/>
                <c:pt idx="0">
                  <c:v>-574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I-во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г.'!$Y$9</c:f>
              <c:numCache>
                <c:formatCode>#,##0</c:formatCode>
                <c:ptCount val="1"/>
                <c:pt idx="0">
                  <c:v>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I-во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г.'!$Y$10</c:f>
              <c:numCache>
                <c:formatCode>#,##0</c:formatCode>
                <c:ptCount val="1"/>
                <c:pt idx="0">
                  <c:v>-129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I-во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г.'!$Y$11</c:f>
              <c:numCache>
                <c:formatCode>#,##0</c:formatCode>
                <c:ptCount val="1"/>
                <c:pt idx="0">
                  <c:v>-323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I-во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г.'!$Y$12</c:f>
              <c:numCache>
                <c:formatCode>#,##0</c:formatCode>
                <c:ptCount val="1"/>
                <c:pt idx="0">
                  <c:v>-502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I-во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г.'!$Y$13</c:f>
              <c:numCache>
                <c:formatCode>#,##0</c:formatCode>
                <c:ptCount val="1"/>
                <c:pt idx="0">
                  <c:v>-298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I-во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г.'!$Y$14</c:f>
              <c:numCache>
                <c:formatCode>#,##0</c:formatCode>
                <c:ptCount val="1"/>
                <c:pt idx="0">
                  <c:v>-313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I-во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г.'!$Y$15</c:f>
              <c:numCache>
                <c:formatCode>#,##0</c:formatCode>
                <c:ptCount val="1"/>
                <c:pt idx="0">
                  <c:v>-266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I-во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cat>
          <c:val>
            <c:numRef>
              <c:f>'ППФ - I-во тримесечие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г.'!$Z$7</c:f>
              <c:numCache>
                <c:formatCode>#,##0</c:formatCode>
                <c:ptCount val="1"/>
                <c:pt idx="0">
                  <c:v>4328005.47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г.'!$Z$8</c:f>
              <c:numCache>
                <c:formatCode>#,##0</c:formatCode>
                <c:ptCount val="1"/>
                <c:pt idx="0">
                  <c:v>-2872997.2699999996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г.'!$Z$9</c:f>
              <c:numCache>
                <c:formatCode>#,##0</c:formatCode>
                <c:ptCount val="1"/>
                <c:pt idx="0">
                  <c:v>5658105.4100000001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г.'!$Z$10</c:f>
              <c:numCache>
                <c:formatCode>#,##0</c:formatCode>
                <c:ptCount val="1"/>
                <c:pt idx="0">
                  <c:v>-1028055.8600000008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г.'!$Z$11</c:f>
              <c:numCache>
                <c:formatCode>#,##0</c:formatCode>
                <c:ptCount val="1"/>
                <c:pt idx="0">
                  <c:v>-1567960.9799999995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г.'!$Z$12</c:f>
              <c:numCache>
                <c:formatCode>#,##0</c:formatCode>
                <c:ptCount val="1"/>
                <c:pt idx="0">
                  <c:v>-2063940.0199999991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г.'!$Z$13</c:f>
              <c:numCache>
                <c:formatCode>#,##0</c:formatCode>
                <c:ptCount val="1"/>
                <c:pt idx="0">
                  <c:v>-913826.91000000027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г.'!$Z$14</c:f>
              <c:numCache>
                <c:formatCode>#,##0</c:formatCode>
                <c:ptCount val="1"/>
                <c:pt idx="0">
                  <c:v>-796264.56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г.'!$Z$15</c:f>
              <c:numCache>
                <c:formatCode>#,##0</c:formatCode>
                <c:ptCount val="1"/>
                <c:pt idx="0">
                  <c:v>-938875.57999999984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г.'!$Z$16</c:f>
              <c:numCache>
                <c:formatCode>#,##0</c:formatCode>
                <c:ptCount val="1"/>
                <c:pt idx="0">
                  <c:v>195810.3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г.'!$Y$7</c:f>
              <c:numCache>
                <c:formatCode>#,##0</c:formatCode>
                <c:ptCount val="1"/>
                <c:pt idx="0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г.'!$Y$8</c:f>
              <c:numCache>
                <c:formatCode>#,##0</c:formatCode>
                <c:ptCount val="1"/>
                <c:pt idx="0">
                  <c:v>-574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г.'!$Y$9</c:f>
              <c:numCache>
                <c:formatCode>#,##0</c:formatCode>
                <c:ptCount val="1"/>
                <c:pt idx="0">
                  <c:v>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г.'!$Y$10</c:f>
              <c:numCache>
                <c:formatCode>#,##0</c:formatCode>
                <c:ptCount val="1"/>
                <c:pt idx="0">
                  <c:v>-129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г.'!$Y$11</c:f>
              <c:numCache>
                <c:formatCode>#,##0</c:formatCode>
                <c:ptCount val="1"/>
                <c:pt idx="0">
                  <c:v>-323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г.'!$Y$12</c:f>
              <c:numCache>
                <c:formatCode>#,##0</c:formatCode>
                <c:ptCount val="1"/>
                <c:pt idx="0">
                  <c:v>-502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г.'!$Y$13</c:f>
              <c:numCache>
                <c:formatCode>#,##0</c:formatCode>
                <c:ptCount val="1"/>
                <c:pt idx="0">
                  <c:v>-298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г.'!$Y$14</c:f>
              <c:numCache>
                <c:formatCode>#,##0</c:formatCode>
                <c:ptCount val="1"/>
                <c:pt idx="0">
                  <c:v>-313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г.'!$Y$15</c:f>
              <c:numCache>
                <c:formatCode>#,##0</c:formatCode>
                <c:ptCount val="1"/>
                <c:pt idx="0">
                  <c:v>-266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449035</xdr:colOff>
      <xdr:row>18</xdr:row>
      <xdr:rowOff>180975</xdr:rowOff>
    </xdr:from>
    <xdr:to>
      <xdr:col>25</xdr:col>
      <xdr:colOff>835478</xdr:colOff>
      <xdr:row>42</xdr:row>
      <xdr:rowOff>82550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222251</xdr:colOff>
      <xdr:row>18</xdr:row>
      <xdr:rowOff>184150</xdr:rowOff>
    </xdr:from>
    <xdr:to>
      <xdr:col>12</xdr:col>
      <xdr:colOff>326571</xdr:colOff>
      <xdr:row>42</xdr:row>
      <xdr:rowOff>95250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22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5" t="s">
        <v>4</v>
      </c>
      <c r="B4" s="55"/>
      <c r="C4" s="53" t="s">
        <v>5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5"/>
      <c r="B5" s="55"/>
      <c r="C5" s="55" t="s">
        <v>9</v>
      </c>
      <c r="D5" s="55"/>
      <c r="E5" s="55" t="s">
        <v>10</v>
      </c>
      <c r="F5" s="55"/>
      <c r="G5" s="55" t="s">
        <v>11</v>
      </c>
      <c r="H5" s="55"/>
      <c r="I5" s="55" t="s">
        <v>12</v>
      </c>
      <c r="J5" s="55"/>
      <c r="K5" s="55" t="s">
        <v>13</v>
      </c>
      <c r="L5" s="55"/>
      <c r="M5" s="55" t="s">
        <v>14</v>
      </c>
      <c r="N5" s="55"/>
      <c r="O5" s="55" t="s">
        <v>15</v>
      </c>
      <c r="P5" s="55"/>
      <c r="Q5" s="55" t="s">
        <v>16</v>
      </c>
      <c r="R5" s="55"/>
      <c r="S5" s="57" t="s">
        <v>17</v>
      </c>
      <c r="T5" s="58"/>
      <c r="U5" s="57" t="s">
        <v>18</v>
      </c>
      <c r="V5" s="58"/>
      <c r="W5" s="54" t="s">
        <v>0</v>
      </c>
      <c r="X5" s="54"/>
      <c r="Y5" s="52" t="s">
        <v>6</v>
      </c>
      <c r="Z5" s="5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5"/>
      <c r="B6" s="55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7" t="s">
        <v>2</v>
      </c>
      <c r="V6" s="47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9</v>
      </c>
      <c r="C7" s="22"/>
      <c r="D7" s="22"/>
      <c r="E7" s="31">
        <v>68</v>
      </c>
      <c r="F7" s="31">
        <v>323981.90000000002</v>
      </c>
      <c r="G7" s="31">
        <v>502</v>
      </c>
      <c r="H7" s="31">
        <v>1874240.19</v>
      </c>
      <c r="I7" s="31">
        <v>239</v>
      </c>
      <c r="J7" s="31">
        <v>1031674.79</v>
      </c>
      <c r="K7" s="31">
        <v>71</v>
      </c>
      <c r="L7" s="31">
        <v>251990.67</v>
      </c>
      <c r="M7" s="31">
        <v>57</v>
      </c>
      <c r="N7" s="31">
        <v>295500.71000000002</v>
      </c>
      <c r="O7" s="31">
        <v>29</v>
      </c>
      <c r="P7" s="31">
        <v>215076.79</v>
      </c>
      <c r="Q7" s="31">
        <v>39</v>
      </c>
      <c r="R7" s="31">
        <v>111867.77</v>
      </c>
      <c r="S7" s="31">
        <v>3</v>
      </c>
      <c r="T7" s="31">
        <v>2844.09</v>
      </c>
      <c r="U7" s="31">
        <v>4</v>
      </c>
      <c r="V7" s="31">
        <v>31744.48</v>
      </c>
      <c r="W7" s="44">
        <f>C7+E7+G7+I7+K7+M7+O7+Q7+S7+U7</f>
        <v>1012</v>
      </c>
      <c r="X7" s="44">
        <f>D7+F7+H7+J7+L7+N7+P7+R7+T7+V7</f>
        <v>4138921.3899999997</v>
      </c>
      <c r="Y7" s="45">
        <f>C17-W7</f>
        <v>1095</v>
      </c>
      <c r="Z7" s="45">
        <f>D17-X7</f>
        <v>4328005.47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10</v>
      </c>
      <c r="C8" s="31">
        <v>309</v>
      </c>
      <c r="D8" s="31">
        <v>1392037.7</v>
      </c>
      <c r="E8" s="22"/>
      <c r="F8" s="22"/>
      <c r="G8" s="31">
        <v>313</v>
      </c>
      <c r="H8" s="31">
        <v>1829035.49</v>
      </c>
      <c r="I8" s="31">
        <v>112</v>
      </c>
      <c r="J8" s="31">
        <v>539457.29</v>
      </c>
      <c r="K8" s="31">
        <v>39</v>
      </c>
      <c r="L8" s="31">
        <v>262182.75</v>
      </c>
      <c r="M8" s="31">
        <v>18</v>
      </c>
      <c r="N8" s="31">
        <v>106208.87</v>
      </c>
      <c r="O8" s="31">
        <v>16</v>
      </c>
      <c r="P8" s="31">
        <v>78105.179999999993</v>
      </c>
      <c r="Q8" s="32">
        <v>20</v>
      </c>
      <c r="R8" s="31">
        <v>51203.85</v>
      </c>
      <c r="S8" s="31">
        <v>0</v>
      </c>
      <c r="T8" s="31">
        <v>0</v>
      </c>
      <c r="U8" s="31">
        <v>8</v>
      </c>
      <c r="V8" s="31">
        <v>49861</v>
      </c>
      <c r="W8" s="44">
        <f t="shared" ref="W8:W14" si="0">C8+E8+G8+I8+K8+M8+O8+Q8+S8+U8</f>
        <v>835</v>
      </c>
      <c r="X8" s="44">
        <f t="shared" ref="X8:X14" si="1">D8+F8+H8+J8+L8+N8+P8+R8+T8+V8</f>
        <v>4308092.13</v>
      </c>
      <c r="Y8" s="45">
        <f>E17-W8</f>
        <v>-574</v>
      </c>
      <c r="Z8" s="45">
        <f>F17-X8</f>
        <v>-2872997.2699999996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11</v>
      </c>
      <c r="C9" s="31">
        <v>450</v>
      </c>
      <c r="D9" s="31">
        <v>1926811.31</v>
      </c>
      <c r="E9" s="31">
        <v>55</v>
      </c>
      <c r="F9" s="31">
        <v>285863.03999999998</v>
      </c>
      <c r="G9" s="22"/>
      <c r="H9" s="22"/>
      <c r="I9" s="31">
        <v>192</v>
      </c>
      <c r="J9" s="31">
        <v>842807.15</v>
      </c>
      <c r="K9" s="31">
        <v>72</v>
      </c>
      <c r="L9" s="31">
        <v>227732.94</v>
      </c>
      <c r="M9" s="31">
        <v>48</v>
      </c>
      <c r="N9" s="31">
        <v>260331.33</v>
      </c>
      <c r="O9" s="31">
        <v>19</v>
      </c>
      <c r="P9" s="31">
        <v>140794.57999999999</v>
      </c>
      <c r="Q9" s="32">
        <v>31</v>
      </c>
      <c r="R9" s="31">
        <v>84645.73</v>
      </c>
      <c r="S9" s="31">
        <v>3</v>
      </c>
      <c r="T9" s="31">
        <v>9658.43</v>
      </c>
      <c r="U9" s="31">
        <v>7</v>
      </c>
      <c r="V9" s="31">
        <v>34413.32</v>
      </c>
      <c r="W9" s="44">
        <f t="shared" si="0"/>
        <v>877</v>
      </c>
      <c r="X9" s="44">
        <f t="shared" si="1"/>
        <v>3813057.83</v>
      </c>
      <c r="Y9" s="45">
        <f>G17-W9</f>
        <v>1273</v>
      </c>
      <c r="Z9" s="45">
        <f>H17-X9</f>
        <v>5658105.4100000001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12</v>
      </c>
      <c r="C10" s="31">
        <v>410</v>
      </c>
      <c r="D10" s="31">
        <v>1690419.61</v>
      </c>
      <c r="E10" s="31">
        <v>40</v>
      </c>
      <c r="F10" s="31">
        <v>212348.99</v>
      </c>
      <c r="G10" s="31">
        <v>453</v>
      </c>
      <c r="H10" s="31">
        <v>2401036.35</v>
      </c>
      <c r="I10" s="22"/>
      <c r="J10" s="22"/>
      <c r="K10" s="31">
        <v>61</v>
      </c>
      <c r="L10" s="31">
        <v>337792.95</v>
      </c>
      <c r="M10" s="31">
        <v>36</v>
      </c>
      <c r="N10" s="31">
        <v>191047.4</v>
      </c>
      <c r="O10" s="31">
        <v>25</v>
      </c>
      <c r="P10" s="31">
        <v>141516.24</v>
      </c>
      <c r="Q10" s="32">
        <v>32</v>
      </c>
      <c r="R10" s="31">
        <v>73442.47</v>
      </c>
      <c r="S10" s="31">
        <v>2</v>
      </c>
      <c r="T10" s="31">
        <v>6967.21</v>
      </c>
      <c r="U10" s="31">
        <v>3</v>
      </c>
      <c r="V10" s="31">
        <v>7963.67</v>
      </c>
      <c r="W10" s="44">
        <f t="shared" si="0"/>
        <v>1062</v>
      </c>
      <c r="X10" s="44">
        <f t="shared" si="1"/>
        <v>5062534.8900000006</v>
      </c>
      <c r="Y10" s="45">
        <f>I17-W10</f>
        <v>-129</v>
      </c>
      <c r="Z10" s="45">
        <f>J17-X10</f>
        <v>-1028055.8600000008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13</v>
      </c>
      <c r="C11" s="31">
        <v>282</v>
      </c>
      <c r="D11" s="31">
        <v>1118633.3799999999</v>
      </c>
      <c r="E11" s="31">
        <v>28</v>
      </c>
      <c r="F11" s="31">
        <v>183908.61</v>
      </c>
      <c r="G11" s="31">
        <v>204</v>
      </c>
      <c r="H11" s="35">
        <v>1191713.0900000001</v>
      </c>
      <c r="I11" s="31">
        <v>95</v>
      </c>
      <c r="J11" s="31">
        <v>393273.22</v>
      </c>
      <c r="K11" s="22"/>
      <c r="L11" s="22"/>
      <c r="M11" s="31">
        <v>16</v>
      </c>
      <c r="N11" s="31">
        <v>33115.54</v>
      </c>
      <c r="O11" s="31">
        <v>15</v>
      </c>
      <c r="P11" s="31">
        <v>102463.26</v>
      </c>
      <c r="Q11" s="32">
        <v>15</v>
      </c>
      <c r="R11" s="31">
        <v>45904.3</v>
      </c>
      <c r="S11" s="31">
        <v>0</v>
      </c>
      <c r="T11" s="31">
        <v>0</v>
      </c>
      <c r="U11" s="31">
        <v>3</v>
      </c>
      <c r="V11" s="31">
        <v>16524.37</v>
      </c>
      <c r="W11" s="44">
        <f t="shared" si="0"/>
        <v>658</v>
      </c>
      <c r="X11" s="44">
        <f t="shared" si="1"/>
        <v>3085535.7699999996</v>
      </c>
      <c r="Y11" s="45">
        <f>K17-W11</f>
        <v>-323</v>
      </c>
      <c r="Z11" s="45">
        <f>L17-X11</f>
        <v>-1567960.9799999995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14</v>
      </c>
      <c r="C12" s="31">
        <v>241</v>
      </c>
      <c r="D12" s="31">
        <v>1079584.3899999999</v>
      </c>
      <c r="E12" s="31">
        <v>17</v>
      </c>
      <c r="F12" s="31">
        <v>87083.41</v>
      </c>
      <c r="G12" s="31">
        <v>253</v>
      </c>
      <c r="H12" s="31">
        <v>981647.61</v>
      </c>
      <c r="I12" s="31">
        <v>117</v>
      </c>
      <c r="J12" s="31">
        <v>533902.65</v>
      </c>
      <c r="K12" s="31">
        <v>38</v>
      </c>
      <c r="L12" s="31">
        <v>202726.05</v>
      </c>
      <c r="M12" s="22"/>
      <c r="N12" s="22"/>
      <c r="O12" s="31">
        <v>15</v>
      </c>
      <c r="P12" s="31">
        <v>80597.88</v>
      </c>
      <c r="Q12" s="32">
        <v>23</v>
      </c>
      <c r="R12" s="31">
        <v>75945.56</v>
      </c>
      <c r="S12" s="31">
        <v>1</v>
      </c>
      <c r="T12" s="31">
        <v>58.95</v>
      </c>
      <c r="U12" s="31">
        <v>8</v>
      </c>
      <c r="V12" s="31">
        <v>45964.76</v>
      </c>
      <c r="W12" s="44">
        <f t="shared" si="0"/>
        <v>713</v>
      </c>
      <c r="X12" s="44">
        <f t="shared" si="1"/>
        <v>3087511.2599999993</v>
      </c>
      <c r="Y12" s="45">
        <f>M17-W12</f>
        <v>-502</v>
      </c>
      <c r="Z12" s="45">
        <f>N17-X12</f>
        <v>-2063940.0199999991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15</v>
      </c>
      <c r="C13" s="31">
        <v>137</v>
      </c>
      <c r="D13" s="31">
        <v>445403.65</v>
      </c>
      <c r="E13" s="31">
        <v>22</v>
      </c>
      <c r="F13" s="31">
        <v>210820.79</v>
      </c>
      <c r="G13" s="31">
        <v>161</v>
      </c>
      <c r="H13" s="31">
        <v>487631.09</v>
      </c>
      <c r="I13" s="31">
        <v>69</v>
      </c>
      <c r="J13" s="31">
        <v>398653.03</v>
      </c>
      <c r="K13" s="31">
        <v>16</v>
      </c>
      <c r="L13" s="31">
        <v>54130.7</v>
      </c>
      <c r="M13" s="31">
        <v>17</v>
      </c>
      <c r="N13" s="31">
        <v>103411.28</v>
      </c>
      <c r="O13" s="22"/>
      <c r="P13" s="22"/>
      <c r="Q13" s="32">
        <v>7</v>
      </c>
      <c r="R13" s="31">
        <v>13326.34</v>
      </c>
      <c r="S13" s="31">
        <v>1</v>
      </c>
      <c r="T13" s="31">
        <v>2471.87</v>
      </c>
      <c r="U13" s="31">
        <v>1</v>
      </c>
      <c r="V13" s="31">
        <v>3030.72</v>
      </c>
      <c r="W13" s="44">
        <f t="shared" si="0"/>
        <v>431</v>
      </c>
      <c r="X13" s="44">
        <f t="shared" si="1"/>
        <v>1718879.4700000002</v>
      </c>
      <c r="Y13" s="45">
        <f>O17-W13</f>
        <v>-298</v>
      </c>
      <c r="Z13" s="45">
        <f>P17-X13</f>
        <v>-913826.91000000027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19</v>
      </c>
      <c r="C14" s="32">
        <v>174</v>
      </c>
      <c r="D14" s="31">
        <v>496240.76</v>
      </c>
      <c r="E14" s="32">
        <v>24</v>
      </c>
      <c r="F14" s="31">
        <v>111645.84</v>
      </c>
      <c r="G14" s="32">
        <v>171</v>
      </c>
      <c r="H14" s="31">
        <v>359905.69</v>
      </c>
      <c r="I14" s="32">
        <v>71</v>
      </c>
      <c r="J14" s="31">
        <v>170738.21</v>
      </c>
      <c r="K14" s="31">
        <v>18</v>
      </c>
      <c r="L14" s="31">
        <v>64346.55</v>
      </c>
      <c r="M14" s="31">
        <v>11</v>
      </c>
      <c r="N14" s="31">
        <v>21277.47</v>
      </c>
      <c r="O14" s="32">
        <v>11</v>
      </c>
      <c r="P14" s="31">
        <v>28200.55</v>
      </c>
      <c r="Q14" s="22"/>
      <c r="R14" s="22"/>
      <c r="S14" s="31">
        <v>2</v>
      </c>
      <c r="T14" s="31">
        <v>4884.01</v>
      </c>
      <c r="U14" s="31">
        <v>2</v>
      </c>
      <c r="V14" s="31">
        <v>2555.77</v>
      </c>
      <c r="W14" s="44">
        <f t="shared" si="0"/>
        <v>484</v>
      </c>
      <c r="X14" s="44">
        <f t="shared" si="1"/>
        <v>1259794.8500000001</v>
      </c>
      <c r="Y14" s="45">
        <f>Q17-W14</f>
        <v>-313</v>
      </c>
      <c r="Z14" s="45">
        <f>R17-X14</f>
        <v>-796264.56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17</v>
      </c>
      <c r="C15" s="32">
        <v>104</v>
      </c>
      <c r="D15" s="31">
        <v>317796.06</v>
      </c>
      <c r="E15" s="32">
        <v>7</v>
      </c>
      <c r="F15" s="31">
        <v>19442.28</v>
      </c>
      <c r="G15" s="32">
        <v>93</v>
      </c>
      <c r="H15" s="31">
        <v>345953.73</v>
      </c>
      <c r="I15" s="32">
        <v>38</v>
      </c>
      <c r="J15" s="31">
        <v>123972.69</v>
      </c>
      <c r="K15" s="31">
        <v>20</v>
      </c>
      <c r="L15" s="31">
        <v>116672.18</v>
      </c>
      <c r="M15" s="31">
        <v>8</v>
      </c>
      <c r="N15" s="31">
        <v>12678.64</v>
      </c>
      <c r="O15" s="32">
        <v>3</v>
      </c>
      <c r="P15" s="31">
        <v>18298.080000000002</v>
      </c>
      <c r="Q15" s="48">
        <v>4</v>
      </c>
      <c r="R15" s="49">
        <v>7194.27</v>
      </c>
      <c r="S15" s="22"/>
      <c r="T15" s="22"/>
      <c r="U15" s="31">
        <v>1</v>
      </c>
      <c r="V15" s="31">
        <v>3752.21</v>
      </c>
      <c r="W15" s="44">
        <f t="shared" ref="W15:W16" si="2">C15+E15+G15+I15+K15+M15+O15+Q15+S15+U15</f>
        <v>278</v>
      </c>
      <c r="X15" s="44">
        <f t="shared" ref="X15:X16" si="3">D15+F15+H15+J15+L15+N15+P15+R15+T15+V15</f>
        <v>965760.1399999999</v>
      </c>
      <c r="Y15" s="45">
        <f>S17-W15</f>
        <v>-266</v>
      </c>
      <c r="Z15" s="45">
        <f>T17-X15</f>
        <v>-938875.57999999984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18</v>
      </c>
      <c r="C16" s="37">
        <v>0</v>
      </c>
      <c r="D16" s="38">
        <v>0</v>
      </c>
      <c r="E16" s="37">
        <v>0</v>
      </c>
      <c r="F16" s="38">
        <v>0</v>
      </c>
      <c r="G16" s="37">
        <v>0</v>
      </c>
      <c r="H16" s="38">
        <v>0</v>
      </c>
      <c r="I16" s="37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7">
        <v>0</v>
      </c>
      <c r="P16" s="38">
        <v>0</v>
      </c>
      <c r="Q16" s="37">
        <v>0</v>
      </c>
      <c r="R16" s="38">
        <v>0</v>
      </c>
      <c r="S16" s="37">
        <v>0</v>
      </c>
      <c r="T16" s="38">
        <v>0</v>
      </c>
      <c r="U16" s="23"/>
      <c r="V16" s="23"/>
      <c r="W16" s="46">
        <f t="shared" si="2"/>
        <v>0</v>
      </c>
      <c r="X16" s="46">
        <f t="shared" si="3"/>
        <v>0</v>
      </c>
      <c r="Y16" s="46">
        <f>U17-W16</f>
        <v>37</v>
      </c>
      <c r="Z16" s="46">
        <f>V17-X16</f>
        <v>195810.3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9" t="s">
        <v>0</v>
      </c>
      <c r="B17" s="39"/>
      <c r="C17" s="39">
        <f t="shared" ref="C17:X17" si="4">SUM(C7:C16)</f>
        <v>2107</v>
      </c>
      <c r="D17" s="39">
        <f t="shared" si="4"/>
        <v>8466926.8599999994</v>
      </c>
      <c r="E17" s="39">
        <f t="shared" si="4"/>
        <v>261</v>
      </c>
      <c r="F17" s="39">
        <f t="shared" si="4"/>
        <v>1435094.86</v>
      </c>
      <c r="G17" s="39">
        <f t="shared" si="4"/>
        <v>2150</v>
      </c>
      <c r="H17" s="39">
        <f t="shared" si="4"/>
        <v>9471163.2400000002</v>
      </c>
      <c r="I17" s="39">
        <f t="shared" si="4"/>
        <v>933</v>
      </c>
      <c r="J17" s="39">
        <f t="shared" si="4"/>
        <v>4034479.03</v>
      </c>
      <c r="K17" s="39">
        <f t="shared" si="4"/>
        <v>335</v>
      </c>
      <c r="L17" s="39">
        <f t="shared" si="4"/>
        <v>1517574.79</v>
      </c>
      <c r="M17" s="39">
        <f t="shared" si="4"/>
        <v>211</v>
      </c>
      <c r="N17" s="39">
        <f t="shared" si="4"/>
        <v>1023571.2400000001</v>
      </c>
      <c r="O17" s="39">
        <f t="shared" si="4"/>
        <v>133</v>
      </c>
      <c r="P17" s="39">
        <f t="shared" si="4"/>
        <v>805052.55999999994</v>
      </c>
      <c r="Q17" s="39">
        <f t="shared" si="4"/>
        <v>171</v>
      </c>
      <c r="R17" s="39">
        <f t="shared" si="4"/>
        <v>463530.29</v>
      </c>
      <c r="S17" s="39">
        <f t="shared" si="4"/>
        <v>12</v>
      </c>
      <c r="T17" s="39">
        <f t="shared" si="4"/>
        <v>26884.559999999998</v>
      </c>
      <c r="U17" s="39">
        <f t="shared" si="4"/>
        <v>37</v>
      </c>
      <c r="V17" s="39">
        <f t="shared" si="4"/>
        <v>195810.3</v>
      </c>
      <c r="W17" s="39">
        <f t="shared" si="4"/>
        <v>6350</v>
      </c>
      <c r="X17" s="39">
        <f t="shared" si="4"/>
        <v>27440087.73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activeCell="V17" sqref="V17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1" t="s">
        <v>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62" t="s">
        <v>4</v>
      </c>
      <c r="B4" s="63"/>
      <c r="C4" s="68" t="s">
        <v>5</v>
      </c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7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4"/>
      <c r="B5" s="65"/>
      <c r="C5" s="55" t="s">
        <v>9</v>
      </c>
      <c r="D5" s="55"/>
      <c r="E5" s="55" t="s">
        <v>10</v>
      </c>
      <c r="F5" s="55"/>
      <c r="G5" s="55" t="s">
        <v>11</v>
      </c>
      <c r="H5" s="55"/>
      <c r="I5" s="55" t="s">
        <v>12</v>
      </c>
      <c r="J5" s="55"/>
      <c r="K5" s="55" t="s">
        <v>13</v>
      </c>
      <c r="L5" s="55"/>
      <c r="M5" s="55" t="s">
        <v>14</v>
      </c>
      <c r="N5" s="55"/>
      <c r="O5" s="55" t="s">
        <v>15</v>
      </c>
      <c r="P5" s="55"/>
      <c r="Q5" s="55" t="s">
        <v>16</v>
      </c>
      <c r="R5" s="55"/>
      <c r="S5" s="57" t="s">
        <v>17</v>
      </c>
      <c r="T5" s="58"/>
      <c r="U5" s="57" t="s">
        <v>18</v>
      </c>
      <c r="V5" s="58"/>
      <c r="W5" s="74" t="s">
        <v>0</v>
      </c>
      <c r="X5" s="75"/>
      <c r="Y5" s="71" t="s">
        <v>6</v>
      </c>
      <c r="Z5" s="7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66"/>
      <c r="B6" s="67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9</v>
      </c>
      <c r="C7" s="43"/>
      <c r="D7" s="22"/>
      <c r="E7" s="19">
        <v>68</v>
      </c>
      <c r="F7" s="19">
        <v>323981.90000000002</v>
      </c>
      <c r="G7" s="19">
        <v>502</v>
      </c>
      <c r="H7" s="19">
        <v>1874240.19</v>
      </c>
      <c r="I7" s="19">
        <v>239</v>
      </c>
      <c r="J7" s="19">
        <v>1031674.79</v>
      </c>
      <c r="K7" s="19">
        <v>71</v>
      </c>
      <c r="L7" s="19">
        <v>251990.67</v>
      </c>
      <c r="M7" s="19">
        <v>57</v>
      </c>
      <c r="N7" s="19">
        <v>295500.71000000002</v>
      </c>
      <c r="O7" s="19">
        <v>29</v>
      </c>
      <c r="P7" s="19">
        <v>215076.79</v>
      </c>
      <c r="Q7" s="19">
        <v>39</v>
      </c>
      <c r="R7" s="19">
        <v>111867.77</v>
      </c>
      <c r="S7" s="19">
        <v>3</v>
      </c>
      <c r="T7" s="19">
        <v>2844.09</v>
      </c>
      <c r="U7" s="19">
        <v>4</v>
      </c>
      <c r="V7" s="19">
        <v>31744.48</v>
      </c>
      <c r="W7" s="40">
        <f>C7+E7+G7+I7+K7+M7+O7+Q7+S7+U7</f>
        <v>1012</v>
      </c>
      <c r="X7" s="40">
        <f>D7+F7+H7+J7+L7+N7+P7+R7+T7+V7</f>
        <v>4138921.3899999997</v>
      </c>
      <c r="Y7" s="41">
        <f>C17-W7</f>
        <v>1095</v>
      </c>
      <c r="Z7" s="41">
        <f>D17-X7</f>
        <v>4328005.47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10</v>
      </c>
      <c r="C8" s="19">
        <v>309</v>
      </c>
      <c r="D8" s="19">
        <v>1392037.7</v>
      </c>
      <c r="E8" s="22"/>
      <c r="F8" s="22"/>
      <c r="G8" s="19">
        <v>313</v>
      </c>
      <c r="H8" s="19">
        <v>1829035.49</v>
      </c>
      <c r="I8" s="19">
        <v>112</v>
      </c>
      <c r="J8" s="19">
        <v>539457.29</v>
      </c>
      <c r="K8" s="19">
        <v>39</v>
      </c>
      <c r="L8" s="19">
        <v>262182.75</v>
      </c>
      <c r="M8" s="19">
        <v>18</v>
      </c>
      <c r="N8" s="19">
        <v>106208.87</v>
      </c>
      <c r="O8" s="19">
        <v>16</v>
      </c>
      <c r="P8" s="19">
        <v>78105.179999999993</v>
      </c>
      <c r="Q8" s="19">
        <v>20</v>
      </c>
      <c r="R8" s="19">
        <v>51203.85</v>
      </c>
      <c r="S8" s="19">
        <v>0</v>
      </c>
      <c r="T8" s="19">
        <v>0</v>
      </c>
      <c r="U8" s="19">
        <v>8</v>
      </c>
      <c r="V8" s="19">
        <v>49861</v>
      </c>
      <c r="W8" s="40">
        <f t="shared" ref="W8:W16" si="0">C8+E8+G8+I8+K8+M8+O8+Q8+S8+U8</f>
        <v>835</v>
      </c>
      <c r="X8" s="40">
        <f t="shared" ref="X8:X16" si="1">D8+F8+H8+J8+L8+N8+P8+R8+T8+V8</f>
        <v>4308092.13</v>
      </c>
      <c r="Y8" s="41">
        <f>E17-W8</f>
        <v>-574</v>
      </c>
      <c r="Z8" s="41">
        <f>F17-X8</f>
        <v>-2872997.2699999996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11</v>
      </c>
      <c r="C9" s="19">
        <v>450</v>
      </c>
      <c r="D9" s="19">
        <v>1926811.31</v>
      </c>
      <c r="E9" s="19">
        <v>55</v>
      </c>
      <c r="F9" s="19">
        <v>285863.03999999998</v>
      </c>
      <c r="G9" s="22"/>
      <c r="H9" s="22"/>
      <c r="I9" s="19">
        <v>192</v>
      </c>
      <c r="J9" s="19">
        <v>842807.15</v>
      </c>
      <c r="K9" s="19">
        <v>72</v>
      </c>
      <c r="L9" s="19">
        <v>227732.94</v>
      </c>
      <c r="M9" s="19">
        <v>48</v>
      </c>
      <c r="N9" s="19">
        <v>260331.33</v>
      </c>
      <c r="O9" s="19">
        <v>19</v>
      </c>
      <c r="P9" s="19">
        <v>140794.57999999999</v>
      </c>
      <c r="Q9" s="19">
        <v>31</v>
      </c>
      <c r="R9" s="19">
        <v>84645.73</v>
      </c>
      <c r="S9" s="19">
        <v>3</v>
      </c>
      <c r="T9" s="19">
        <v>9658.43</v>
      </c>
      <c r="U9" s="19">
        <v>7</v>
      </c>
      <c r="V9" s="19">
        <v>34413.32</v>
      </c>
      <c r="W9" s="40">
        <f t="shared" si="0"/>
        <v>877</v>
      </c>
      <c r="X9" s="40">
        <f t="shared" si="1"/>
        <v>3813057.83</v>
      </c>
      <c r="Y9" s="41">
        <f>G17-W9</f>
        <v>1273</v>
      </c>
      <c r="Z9" s="41">
        <f>H17-X9</f>
        <v>5658105.4100000001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12</v>
      </c>
      <c r="C10" s="19">
        <v>410</v>
      </c>
      <c r="D10" s="19">
        <v>1690419.61</v>
      </c>
      <c r="E10" s="19">
        <v>40</v>
      </c>
      <c r="F10" s="19">
        <v>212348.99</v>
      </c>
      <c r="G10" s="19">
        <v>453</v>
      </c>
      <c r="H10" s="19">
        <v>2401036.35</v>
      </c>
      <c r="I10" s="22"/>
      <c r="J10" s="22"/>
      <c r="K10" s="19">
        <v>61</v>
      </c>
      <c r="L10" s="19">
        <v>337792.95</v>
      </c>
      <c r="M10" s="19">
        <v>36</v>
      </c>
      <c r="N10" s="19">
        <v>191047.4</v>
      </c>
      <c r="O10" s="19">
        <v>25</v>
      </c>
      <c r="P10" s="19">
        <v>141516.24</v>
      </c>
      <c r="Q10" s="19">
        <v>32</v>
      </c>
      <c r="R10" s="19">
        <v>73442.47</v>
      </c>
      <c r="S10" s="19">
        <v>2</v>
      </c>
      <c r="T10" s="19">
        <v>6967.21</v>
      </c>
      <c r="U10" s="19">
        <v>3</v>
      </c>
      <c r="V10" s="19">
        <v>7963.67</v>
      </c>
      <c r="W10" s="40">
        <f t="shared" si="0"/>
        <v>1062</v>
      </c>
      <c r="X10" s="40">
        <f t="shared" si="1"/>
        <v>5062534.8900000006</v>
      </c>
      <c r="Y10" s="41">
        <f>I17-W10</f>
        <v>-129</v>
      </c>
      <c r="Z10" s="41">
        <f>J17-X10</f>
        <v>-1028055.8600000008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13</v>
      </c>
      <c r="C11" s="19">
        <v>282</v>
      </c>
      <c r="D11" s="19">
        <v>1118633.3799999999</v>
      </c>
      <c r="E11" s="19">
        <v>28</v>
      </c>
      <c r="F11" s="19">
        <v>183908.61</v>
      </c>
      <c r="G11" s="19">
        <v>204</v>
      </c>
      <c r="H11" s="19">
        <v>1191713.0900000001</v>
      </c>
      <c r="I11" s="19">
        <v>95</v>
      </c>
      <c r="J11" s="19">
        <v>393273.22</v>
      </c>
      <c r="K11" s="22"/>
      <c r="L11" s="22"/>
      <c r="M11" s="19">
        <v>16</v>
      </c>
      <c r="N11" s="19">
        <v>33115.54</v>
      </c>
      <c r="O11" s="19">
        <v>15</v>
      </c>
      <c r="P11" s="19">
        <v>102463.26</v>
      </c>
      <c r="Q11" s="19">
        <v>15</v>
      </c>
      <c r="R11" s="19">
        <v>45904.3</v>
      </c>
      <c r="S11" s="19">
        <v>0</v>
      </c>
      <c r="T11" s="19">
        <v>0</v>
      </c>
      <c r="U11" s="19">
        <v>3</v>
      </c>
      <c r="V11" s="19">
        <v>16524.37</v>
      </c>
      <c r="W11" s="40">
        <f t="shared" si="0"/>
        <v>658</v>
      </c>
      <c r="X11" s="40">
        <f t="shared" si="1"/>
        <v>3085535.7699999996</v>
      </c>
      <c r="Y11" s="41">
        <f>K17-W11</f>
        <v>-323</v>
      </c>
      <c r="Z11" s="41">
        <f>L17-X11</f>
        <v>-1567960.9799999995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14</v>
      </c>
      <c r="C12" s="19">
        <v>241</v>
      </c>
      <c r="D12" s="19">
        <v>1079584.3899999999</v>
      </c>
      <c r="E12" s="19">
        <v>17</v>
      </c>
      <c r="F12" s="19">
        <v>87083.41</v>
      </c>
      <c r="G12" s="19">
        <v>253</v>
      </c>
      <c r="H12" s="19">
        <v>981647.61</v>
      </c>
      <c r="I12" s="19">
        <v>117</v>
      </c>
      <c r="J12" s="19">
        <v>533902.65</v>
      </c>
      <c r="K12" s="19">
        <v>38</v>
      </c>
      <c r="L12" s="19">
        <v>202726.05</v>
      </c>
      <c r="M12" s="22"/>
      <c r="N12" s="22"/>
      <c r="O12" s="19">
        <v>15</v>
      </c>
      <c r="P12" s="19">
        <v>80597.88</v>
      </c>
      <c r="Q12" s="19">
        <v>23</v>
      </c>
      <c r="R12" s="19">
        <v>75945.56</v>
      </c>
      <c r="S12" s="19">
        <v>1</v>
      </c>
      <c r="T12" s="19">
        <v>58.95</v>
      </c>
      <c r="U12" s="19">
        <v>8</v>
      </c>
      <c r="V12" s="19">
        <v>45964.76</v>
      </c>
      <c r="W12" s="40">
        <f t="shared" si="0"/>
        <v>713</v>
      </c>
      <c r="X12" s="40">
        <f t="shared" si="1"/>
        <v>3087511.2599999993</v>
      </c>
      <c r="Y12" s="41">
        <f>M17-W12</f>
        <v>-502</v>
      </c>
      <c r="Z12" s="41">
        <f>N17-X12</f>
        <v>-2063940.0199999991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15</v>
      </c>
      <c r="C13" s="19">
        <v>137</v>
      </c>
      <c r="D13" s="19">
        <v>445403.65</v>
      </c>
      <c r="E13" s="19">
        <v>22</v>
      </c>
      <c r="F13" s="19">
        <v>210820.79</v>
      </c>
      <c r="G13" s="19">
        <v>161</v>
      </c>
      <c r="H13" s="19">
        <v>487631.09</v>
      </c>
      <c r="I13" s="19">
        <v>69</v>
      </c>
      <c r="J13" s="19">
        <v>398653.03</v>
      </c>
      <c r="K13" s="19">
        <v>16</v>
      </c>
      <c r="L13" s="19">
        <v>54130.7</v>
      </c>
      <c r="M13" s="19">
        <v>17</v>
      </c>
      <c r="N13" s="19">
        <v>103411.28</v>
      </c>
      <c r="O13" s="22"/>
      <c r="P13" s="22"/>
      <c r="Q13" s="19">
        <v>7</v>
      </c>
      <c r="R13" s="19">
        <v>13326.34</v>
      </c>
      <c r="S13" s="19">
        <v>1</v>
      </c>
      <c r="T13" s="19">
        <v>2471.87</v>
      </c>
      <c r="U13" s="19">
        <v>1</v>
      </c>
      <c r="V13" s="19">
        <v>3030.72</v>
      </c>
      <c r="W13" s="40">
        <f t="shared" si="0"/>
        <v>431</v>
      </c>
      <c r="X13" s="40">
        <f t="shared" si="1"/>
        <v>1718879.4700000002</v>
      </c>
      <c r="Y13" s="41">
        <f>O17-W13</f>
        <v>-298</v>
      </c>
      <c r="Z13" s="41">
        <f>P17-X13</f>
        <v>-913826.91000000027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19</v>
      </c>
      <c r="C14" s="19">
        <v>174</v>
      </c>
      <c r="D14" s="19">
        <v>496240.76</v>
      </c>
      <c r="E14" s="19">
        <v>24</v>
      </c>
      <c r="F14" s="19">
        <v>111645.84</v>
      </c>
      <c r="G14" s="19">
        <v>171</v>
      </c>
      <c r="H14" s="19">
        <v>359905.69</v>
      </c>
      <c r="I14" s="19">
        <v>71</v>
      </c>
      <c r="J14" s="19">
        <v>170738.21</v>
      </c>
      <c r="K14" s="19">
        <v>18</v>
      </c>
      <c r="L14" s="19">
        <v>64346.55</v>
      </c>
      <c r="M14" s="19">
        <v>11</v>
      </c>
      <c r="N14" s="19">
        <v>21277.47</v>
      </c>
      <c r="O14" s="19">
        <v>11</v>
      </c>
      <c r="P14" s="19">
        <v>28200.55</v>
      </c>
      <c r="Q14" s="22"/>
      <c r="R14" s="22"/>
      <c r="S14" s="19">
        <v>2</v>
      </c>
      <c r="T14" s="19">
        <v>4884.01</v>
      </c>
      <c r="U14" s="19">
        <v>2</v>
      </c>
      <c r="V14" s="19">
        <v>2555.77</v>
      </c>
      <c r="W14" s="40">
        <f t="shared" si="0"/>
        <v>484</v>
      </c>
      <c r="X14" s="40">
        <f t="shared" si="1"/>
        <v>1259794.8500000001</v>
      </c>
      <c r="Y14" s="41">
        <f>Q17-W14</f>
        <v>-313</v>
      </c>
      <c r="Z14" s="41">
        <f>R17-X14</f>
        <v>-796264.56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17</v>
      </c>
      <c r="C15" s="19">
        <v>104</v>
      </c>
      <c r="D15" s="19">
        <v>317796.06</v>
      </c>
      <c r="E15" s="19">
        <v>7</v>
      </c>
      <c r="F15" s="19">
        <v>19442.28</v>
      </c>
      <c r="G15" s="19">
        <v>93</v>
      </c>
      <c r="H15" s="19">
        <v>345953.73</v>
      </c>
      <c r="I15" s="19">
        <v>38</v>
      </c>
      <c r="J15" s="19">
        <v>123972.69</v>
      </c>
      <c r="K15" s="19">
        <v>20</v>
      </c>
      <c r="L15" s="19">
        <v>116672.18</v>
      </c>
      <c r="M15" s="19">
        <v>8</v>
      </c>
      <c r="N15" s="19">
        <v>12678.64</v>
      </c>
      <c r="O15" s="19">
        <v>3</v>
      </c>
      <c r="P15" s="19">
        <v>18298.080000000002</v>
      </c>
      <c r="Q15" s="19">
        <v>4</v>
      </c>
      <c r="R15" s="19">
        <v>7194.27</v>
      </c>
      <c r="S15" s="22"/>
      <c r="T15" s="22"/>
      <c r="U15" s="19">
        <v>1</v>
      </c>
      <c r="V15" s="19">
        <v>3752.21</v>
      </c>
      <c r="W15" s="40">
        <f t="shared" si="0"/>
        <v>278</v>
      </c>
      <c r="X15" s="40">
        <f t="shared" si="1"/>
        <v>965760.1399999999</v>
      </c>
      <c r="Y15" s="41">
        <f>S17-W15</f>
        <v>-266</v>
      </c>
      <c r="Z15" s="41">
        <f>T17-X15</f>
        <v>-938875.57999999984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3"/>
      <c r="V16" s="23"/>
      <c r="W16" s="20">
        <f t="shared" si="0"/>
        <v>0</v>
      </c>
      <c r="X16" s="20">
        <f t="shared" si="1"/>
        <v>0</v>
      </c>
      <c r="Y16" s="42">
        <f>U17-W16</f>
        <v>37</v>
      </c>
      <c r="Z16" s="42">
        <f>V17-X16</f>
        <v>195810.3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9">
        <f t="shared" ref="C17:X17" si="2">SUM(C7:C16)</f>
        <v>2107</v>
      </c>
      <c r="D17" s="39">
        <f t="shared" si="2"/>
        <v>8466926.8599999994</v>
      </c>
      <c r="E17" s="39">
        <f t="shared" si="2"/>
        <v>261</v>
      </c>
      <c r="F17" s="39">
        <f t="shared" si="2"/>
        <v>1435094.86</v>
      </c>
      <c r="G17" s="39">
        <f t="shared" si="2"/>
        <v>2150</v>
      </c>
      <c r="H17" s="39">
        <f t="shared" si="2"/>
        <v>9471163.2400000002</v>
      </c>
      <c r="I17" s="39">
        <f t="shared" si="2"/>
        <v>933</v>
      </c>
      <c r="J17" s="39">
        <f t="shared" si="2"/>
        <v>4034479.03</v>
      </c>
      <c r="K17" s="39">
        <f t="shared" si="2"/>
        <v>335</v>
      </c>
      <c r="L17" s="39">
        <f t="shared" si="2"/>
        <v>1517574.79</v>
      </c>
      <c r="M17" s="39">
        <f t="shared" si="2"/>
        <v>211</v>
      </c>
      <c r="N17" s="39">
        <f t="shared" si="2"/>
        <v>1023571.2400000001</v>
      </c>
      <c r="O17" s="39">
        <f t="shared" si="2"/>
        <v>133</v>
      </c>
      <c r="P17" s="39">
        <f t="shared" si="2"/>
        <v>805052.55999999994</v>
      </c>
      <c r="Q17" s="39">
        <f t="shared" si="2"/>
        <v>171</v>
      </c>
      <c r="R17" s="39">
        <f t="shared" si="2"/>
        <v>463530.29</v>
      </c>
      <c r="S17" s="39">
        <f t="shared" si="2"/>
        <v>12</v>
      </c>
      <c r="T17" s="39">
        <f t="shared" si="2"/>
        <v>26884.559999999998</v>
      </c>
      <c r="U17" s="39">
        <f t="shared" si="2"/>
        <v>37</v>
      </c>
      <c r="V17" s="39">
        <f t="shared" si="2"/>
        <v>195810.3</v>
      </c>
      <c r="W17" s="39">
        <f t="shared" si="2"/>
        <v>6350</v>
      </c>
      <c r="X17" s="39">
        <f t="shared" si="2"/>
        <v>27440087.73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I-во тримесечие 2022 г.</vt:lpstr>
      <vt:lpstr>ППФ - 2022 г.</vt:lpstr>
      <vt:lpstr>'ППФ - 2022 г.'!Print_Area</vt:lpstr>
      <vt:lpstr>'ППФ - I-во тримесечие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2022-03-10T14:01:34Z</cp:lastPrinted>
  <dcterms:created xsi:type="dcterms:W3CDTF">2004-05-22T18:25:26Z</dcterms:created>
  <dcterms:modified xsi:type="dcterms:W3CDTF">2022-06-02T07:25:44Z</dcterms:modified>
</cp:coreProperties>
</file>