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F86" i="1" s="1"/>
  <c r="E87" i="1"/>
  <c r="M86" i="1"/>
  <c r="L86" i="1"/>
  <c r="K86" i="1"/>
  <c r="J86" i="1"/>
  <c r="I86" i="1"/>
  <c r="H86" i="1"/>
  <c r="G86" i="1"/>
  <c r="E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F77" i="1" s="1"/>
  <c r="E78" i="1"/>
  <c r="M77" i="1"/>
  <c r="L77" i="1"/>
  <c r="K77" i="1"/>
  <c r="J77" i="1"/>
  <c r="I77" i="1"/>
  <c r="H77" i="1"/>
  <c r="G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F68" i="1" s="1"/>
  <c r="F66" i="1" s="1"/>
  <c r="E70" i="1"/>
  <c r="M69" i="1"/>
  <c r="L69" i="1"/>
  <c r="K69" i="1"/>
  <c r="J69" i="1"/>
  <c r="I69" i="1"/>
  <c r="H69" i="1"/>
  <c r="G69" i="1"/>
  <c r="F69" i="1"/>
  <c r="E69" i="1"/>
  <c r="M68" i="1"/>
  <c r="L68" i="1"/>
  <c r="L66" i="1" s="1"/>
  <c r="L65" i="1" s="1"/>
  <c r="K68" i="1"/>
  <c r="J68" i="1"/>
  <c r="I68" i="1"/>
  <c r="H68" i="1"/>
  <c r="H66" i="1" s="1"/>
  <c r="G68" i="1"/>
  <c r="E68" i="1"/>
  <c r="F67" i="1"/>
  <c r="M66" i="1"/>
  <c r="K66" i="1"/>
  <c r="J66" i="1"/>
  <c r="I66" i="1"/>
  <c r="G66" i="1"/>
  <c r="E66" i="1"/>
  <c r="K65" i="1"/>
  <c r="M64" i="1"/>
  <c r="M65" i="1" s="1"/>
  <c r="L64" i="1"/>
  <c r="K64" i="1"/>
  <c r="J64" i="1"/>
  <c r="J65" i="1" s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F56" i="1" s="1"/>
  <c r="E57" i="1"/>
  <c r="M56" i="1"/>
  <c r="L56" i="1"/>
  <c r="K56" i="1"/>
  <c r="J56" i="1"/>
  <c r="I56" i="1"/>
  <c r="H56" i="1"/>
  <c r="G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H38" i="1" s="1"/>
  <c r="G39" i="1"/>
  <c r="F39" i="1"/>
  <c r="F38" i="1" s="1"/>
  <c r="E39" i="1"/>
  <c r="M38" i="1"/>
  <c r="L38" i="1"/>
  <c r="K38" i="1"/>
  <c r="J38" i="1"/>
  <c r="I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F22" i="1" s="1"/>
  <c r="E25" i="1"/>
  <c r="F24" i="1"/>
  <c r="J23" i="1"/>
  <c r="I23" i="1"/>
  <c r="H23" i="1"/>
  <c r="G23" i="1"/>
  <c r="F23" i="1"/>
  <c r="E23" i="1"/>
  <c r="M22" i="1"/>
  <c r="L22" i="1"/>
  <c r="K22" i="1"/>
  <c r="J22" i="1"/>
  <c r="I22" i="1"/>
  <c r="I64" i="1" s="1"/>
  <c r="H22" i="1"/>
  <c r="H64" i="1" s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I105" i="1"/>
  <c r="I65" i="1"/>
  <c r="E105" i="1"/>
  <c r="E65" i="1"/>
  <c r="F64" i="1"/>
  <c r="G65" i="1"/>
  <c r="G105" i="1"/>
  <c r="J105" i="1"/>
  <c r="B105" i="1" l="1"/>
  <c r="F65" i="1"/>
  <c r="B65" i="1" s="1"/>
  <c r="F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<sst xmlns="http://schemas.openxmlformats.org/spreadsheetml/2006/main" count="247" uniqueCount="175">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</sst>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05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44712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15613767</v>
          </cell>
          <cell r="H90">
            <v>0</v>
          </cell>
          <cell r="I90">
            <v>39807</v>
          </cell>
          <cell r="J90">
            <v>8339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1313982</v>
          </cell>
          <cell r="H108">
            <v>0</v>
          </cell>
          <cell r="I108">
            <v>558</v>
          </cell>
          <cell r="J108">
            <v>374683</v>
          </cell>
        </row>
        <row r="112">
          <cell r="E112">
            <v>0</v>
          </cell>
          <cell r="G112">
            <v>32290</v>
          </cell>
          <cell r="H112">
            <v>-18</v>
          </cell>
          <cell r="I112">
            <v>0</v>
          </cell>
          <cell r="J112">
            <v>-383022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11434700</v>
          </cell>
          <cell r="G187">
            <v>3714920</v>
          </cell>
          <cell r="H187">
            <v>0</v>
          </cell>
          <cell r="I187">
            <v>-532</v>
          </cell>
          <cell r="J187">
            <v>875203</v>
          </cell>
        </row>
        <row r="190">
          <cell r="E190">
            <v>336500</v>
          </cell>
          <cell r="G190">
            <v>109667</v>
          </cell>
          <cell r="H190">
            <v>0</v>
          </cell>
          <cell r="I190">
            <v>-175</v>
          </cell>
          <cell r="J190">
            <v>11038</v>
          </cell>
        </row>
        <row r="196">
          <cell r="E196">
            <v>1807800</v>
          </cell>
          <cell r="G196">
            <v>0</v>
          </cell>
          <cell r="H196">
            <v>0</v>
          </cell>
          <cell r="I196">
            <v>0</v>
          </cell>
          <cell r="J196">
            <v>635218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2679800</v>
          </cell>
          <cell r="G205">
            <v>508326</v>
          </cell>
          <cell r="H205">
            <v>4074</v>
          </cell>
          <cell r="I205">
            <v>34775</v>
          </cell>
          <cell r="J205">
            <v>0</v>
          </cell>
        </row>
        <row r="223">
          <cell r="E223">
            <v>44000</v>
          </cell>
          <cell r="G223">
            <v>39840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2922300</v>
          </cell>
          <cell r="G271">
            <v>848000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425600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466000</v>
          </cell>
          <cell r="G284">
            <v>160421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-1263300</v>
          </cell>
          <cell r="G375">
            <v>-10601298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1508616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-959802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-12431</v>
          </cell>
          <cell r="H544">
            <v>0</v>
          </cell>
          <cell r="I544">
            <v>460</v>
          </cell>
          <cell r="J544">
            <v>12843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429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-6337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-1123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-968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-5334</v>
          </cell>
          <cell r="H591">
            <v>10000</v>
          </cell>
          <cell r="I591">
            <v>-4666</v>
          </cell>
          <cell r="J591">
            <v>0</v>
          </cell>
        </row>
        <row r="594">
          <cell r="E594">
            <v>0</v>
          </cell>
          <cell r="G594">
            <v>-10000</v>
          </cell>
          <cell r="H594">
            <v>10000</v>
          </cell>
          <cell r="J594">
            <v>0</v>
          </cell>
        </row>
        <row r="605">
          <cell r="B605">
            <v>44722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44712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21380000</v>
      </c>
      <c r="F22" s="110">
        <f t="shared" si="0"/>
        <v>17000386</v>
      </c>
      <c r="G22" s="111">
        <f t="shared" si="0"/>
        <v>16960039</v>
      </c>
      <c r="H22" s="112">
        <f t="shared" si="0"/>
        <v>-18</v>
      </c>
      <c r="I22" s="112">
        <f t="shared" si="0"/>
        <v>40365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21380000</v>
      </c>
      <c r="F25" s="135">
        <f>+F26+F30+F31+F32+F33</f>
        <v>17000386</v>
      </c>
      <c r="G25" s="136">
        <f t="shared" ref="G25:M25" si="2">+G26+G30+G31+G32+G33</f>
        <v>16960039</v>
      </c>
      <c r="H25" s="137">
        <f>+H26+H30+H31+H32+H33</f>
        <v>-18</v>
      </c>
      <c r="I25" s="137">
        <f>+I26+I30+I31+I32+I33</f>
        <v>40365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18380000</v>
      </c>
      <c r="F30" s="170">
        <f t="shared" si="1"/>
        <v>15661913</v>
      </c>
      <c r="G30" s="171">
        <f>[1]OTCHET!G90+[1]OTCHET!G93+[1]OTCHET!G94</f>
        <v>15613767</v>
      </c>
      <c r="H30" s="172">
        <f>[1]OTCHET!H90+[1]OTCHET!H93+[1]OTCHET!H94</f>
        <v>0</v>
      </c>
      <c r="I30" s="172">
        <f>[1]OTCHET!I90+[1]OTCHET!I93+[1]OTCHET!I94</f>
        <v>39807</v>
      </c>
      <c r="J30" s="173">
        <f>[1]OTCHET!J90+[1]OTCHET!J93+[1]OTCHET!J94</f>
        <v>8339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1689223</v>
      </c>
      <c r="G31" s="177">
        <f>[1]OTCHET!G108</f>
        <v>1313982</v>
      </c>
      <c r="H31" s="178">
        <f>[1]OTCHET!H108</f>
        <v>0</v>
      </c>
      <c r="I31" s="178">
        <f>[1]OTCHET!I108</f>
        <v>558</v>
      </c>
      <c r="J31" s="179">
        <f>[1]OTCHET!J108</f>
        <v>374683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-350750</v>
      </c>
      <c r="G32" s="177">
        <f>[1]OTCHET!G112+[1]OTCHET!G121+[1]OTCHET!G137+[1]OTCHET!G138</f>
        <v>32290</v>
      </c>
      <c r="H32" s="178">
        <f>[1]OTCHET!H112+[1]OTCHET!H121+[1]OTCHET!H137+[1]OTCHET!H138</f>
        <v>-18</v>
      </c>
      <c r="I32" s="178">
        <f>[1]OTCHET!I112+[1]OTCHET!I121+[1]OTCHET!I137+[1]OTCHET!I138</f>
        <v>0</v>
      </c>
      <c r="J32" s="179">
        <f>[1]OTCHET!J112+[1]OTCHET!J121+[1]OTCHET!J137+[1]OTCHET!J138</f>
        <v>-383022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20116700</v>
      </c>
      <c r="F38" s="217">
        <f t="shared" si="3"/>
        <v>6940775</v>
      </c>
      <c r="G38" s="218">
        <f t="shared" si="3"/>
        <v>5381174</v>
      </c>
      <c r="H38" s="219">
        <f t="shared" si="3"/>
        <v>4074</v>
      </c>
      <c r="I38" s="219">
        <f t="shared" si="3"/>
        <v>34068</v>
      </c>
      <c r="J38" s="220">
        <f t="shared" si="3"/>
        <v>1521459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13579000</v>
      </c>
      <c r="F39" s="229">
        <f t="shared" si="4"/>
        <v>5345339</v>
      </c>
      <c r="G39" s="230">
        <f t="shared" si="4"/>
        <v>3824587</v>
      </c>
      <c r="H39" s="231">
        <f t="shared" si="4"/>
        <v>0</v>
      </c>
      <c r="I39" s="231">
        <f t="shared" si="4"/>
        <v>-707</v>
      </c>
      <c r="J39" s="232">
        <f t="shared" si="4"/>
        <v>1521459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11434700</v>
      </c>
      <c r="F40" s="237">
        <f t="shared" si="1"/>
        <v>4589591</v>
      </c>
      <c r="G40" s="238">
        <f>[1]OTCHET!G187</f>
        <v>3714920</v>
      </c>
      <c r="H40" s="239">
        <f>[1]OTCHET!H187</f>
        <v>0</v>
      </c>
      <c r="I40" s="239">
        <f>[1]OTCHET!I187</f>
        <v>-532</v>
      </c>
      <c r="J40" s="240">
        <f>[1]OTCHET!J187</f>
        <v>875203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336500</v>
      </c>
      <c r="F41" s="245">
        <f t="shared" si="1"/>
        <v>120530</v>
      </c>
      <c r="G41" s="246">
        <f>[1]OTCHET!G190</f>
        <v>109667</v>
      </c>
      <c r="H41" s="247">
        <f>[1]OTCHET!H190</f>
        <v>0</v>
      </c>
      <c r="I41" s="247">
        <f>[1]OTCHET!I190</f>
        <v>-175</v>
      </c>
      <c r="J41" s="248">
        <f>[1]OTCHET!J190</f>
        <v>11038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1807800</v>
      </c>
      <c r="F42" s="252">
        <f t="shared" si="1"/>
        <v>635218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635218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5646100</v>
      </c>
      <c r="F43" s="258">
        <f t="shared" si="1"/>
        <v>1435015</v>
      </c>
      <c r="G43" s="259">
        <f>+[1]OTCHET!G205+[1]OTCHET!G223+[1]OTCHET!G271</f>
        <v>1396166</v>
      </c>
      <c r="H43" s="260">
        <f>+[1]OTCHET!H205+[1]OTCHET!H223+[1]OTCHET!H271</f>
        <v>4074</v>
      </c>
      <c r="I43" s="260">
        <f>+[1]OTCHET!I205+[1]OTCHET!I223+[1]OTCHET!I271</f>
        <v>34775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891600</v>
      </c>
      <c r="F49" s="176">
        <f t="shared" si="1"/>
        <v>160421</v>
      </c>
      <c r="G49" s="177">
        <f>[1]OTCHET!G275+[1]OTCHET!G276+[1]OTCHET!G284+[1]OTCHET!G287</f>
        <v>160421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-1263300</v>
      </c>
      <c r="F56" s="301">
        <f t="shared" si="5"/>
        <v>-9092682</v>
      </c>
      <c r="G56" s="302">
        <f t="shared" si="5"/>
        <v>-10601298</v>
      </c>
      <c r="H56" s="303">
        <f t="shared" si="5"/>
        <v>0</v>
      </c>
      <c r="I56" s="304">
        <f t="shared" si="5"/>
        <v>0</v>
      </c>
      <c r="J56" s="305">
        <f t="shared" si="5"/>
        <v>1508616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-1263300</v>
      </c>
      <c r="F57" s="307">
        <f t="shared" si="1"/>
        <v>-10601298</v>
      </c>
      <c r="G57" s="308">
        <f>+[1]OTCHET!G361+[1]OTCHET!G375+[1]OTCHET!G388</f>
        <v>-10601298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1508616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1508616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966929</v>
      </c>
      <c r="G64" s="345">
        <f t="shared" si="6"/>
        <v>977567</v>
      </c>
      <c r="H64" s="346">
        <f t="shared" si="6"/>
        <v>-4092</v>
      </c>
      <c r="I64" s="346">
        <f t="shared" si="6"/>
        <v>6297</v>
      </c>
      <c r="J64" s="347">
        <f t="shared" si="6"/>
        <v>-12843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-966929</v>
      </c>
      <c r="G66" s="357">
        <f t="shared" ref="G66:L66" si="8">SUM(+G68+G76+G77+G84+G85+G86+G89+G90+G91+G92+G93+G94+G95)</f>
        <v>-977567</v>
      </c>
      <c r="H66" s="358">
        <f>SUM(+H68+H76+H77+H84+H85+H86+H89+H90+H91+H92+H93+H94+H95)</f>
        <v>4092</v>
      </c>
      <c r="I66" s="358">
        <f>SUM(+I68+I76+I77+I84+I85+I86+I89+I90+I91+I92+I93+I94+I95)</f>
        <v>-6297</v>
      </c>
      <c r="J66" s="359">
        <f>SUM(+J68+J76+J77+J84+J85+J86+J89+J90+J91+J92+J93+J94+J95)</f>
        <v>12843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-958930</v>
      </c>
      <c r="G86" s="318">
        <f t="shared" ref="G86:M86" si="11">+G87+G88</f>
        <v>-972233</v>
      </c>
      <c r="H86" s="319">
        <f>+H87+H88</f>
        <v>0</v>
      </c>
      <c r="I86" s="319">
        <f>+I87+I88</f>
        <v>460</v>
      </c>
      <c r="J86" s="320">
        <f>+J87+J88</f>
        <v>12843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-958930</v>
      </c>
      <c r="G88" s="391">
        <f>+[1]OTCHET!G521+[1]OTCHET!G524+[1]OTCHET!G544</f>
        <v>-972233</v>
      </c>
      <c r="H88" s="392">
        <f>+[1]OTCHET!H521+[1]OTCHET!H524+[1]OTCHET!H544</f>
        <v>0</v>
      </c>
      <c r="I88" s="392">
        <f>+[1]OTCHET!I521+[1]OTCHET!I524+[1]OTCHET!I544</f>
        <v>460</v>
      </c>
      <c r="J88" s="393">
        <f>+[1]OTCHET!J521+[1]OTCHET!J524+[1]OTCHET!J544</f>
        <v>12843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429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429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-8428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-6337</v>
      </c>
      <c r="I91" s="178">
        <f>+[1]OTCHET!I573+[1]OTCHET!I574+[1]OTCHET!I575+[1]OTCHET!I576+[1]OTCHET!I577+[1]OTCHET!I578+[1]OTCHET!I579</f>
        <v>-2091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-5334</v>
      </c>
      <c r="H95" s="130">
        <f>[1]OTCHET!H591</f>
        <v>10000</v>
      </c>
      <c r="I95" s="130">
        <f>[1]OTCHET!I591</f>
        <v>-4666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-10000</v>
      </c>
      <c r="H96" s="406">
        <f>+[1]OTCHET!H594</f>
        <v>10000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44722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2022-06-14T07:11:59Z</dcterms:created>
  <dcterms:modified xsi:type="dcterms:W3CDTF">2022-06-14T07:12:32Z</dcterms:modified>
</cp:coreProperties>
</file>