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1_2022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C35" i="3"/>
  <c r="C34" i="3"/>
  <c r="C33" i="3"/>
  <c r="A33" i="3" s="1"/>
  <c r="C32" i="3"/>
  <c r="C31" i="3"/>
  <c r="C30" i="3"/>
  <c r="C29" i="3"/>
  <c r="A31" i="3" l="1"/>
  <c r="A30" i="3"/>
  <c r="A34" i="3"/>
  <c r="A32" i="3"/>
  <c r="A35" i="3"/>
  <c r="C36" i="3"/>
  <c r="A36" i="3" s="1"/>
  <c r="A29" i="3"/>
  <c r="B32" i="2" l="1"/>
  <c r="B31" i="2"/>
  <c r="B30" i="2"/>
  <c r="B29" i="2"/>
  <c r="B28" i="2"/>
  <c r="C34" i="2"/>
  <c r="C33" i="2"/>
  <c r="A33" i="2" s="1"/>
  <c r="C32" i="2"/>
  <c r="A32" i="2" s="1"/>
  <c r="C31" i="2"/>
  <c r="C30" i="2"/>
  <c r="C29" i="2"/>
  <c r="A29" i="2" s="1"/>
  <c r="C28" i="2"/>
  <c r="A34" i="2" l="1"/>
  <c r="A31" i="2"/>
  <c r="A30" i="2"/>
  <c r="C35" i="2"/>
  <c r="A35" i="2" s="1"/>
  <c r="A28" i="2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<sst xmlns="http://schemas.openxmlformats.org/spreadsheetml/2006/main" count="585" uniqueCount="320">
  <si>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</si>
  <si>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</si>
  <si>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</si>
  <si>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</si>
  <si>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</si>
  <si>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</si>
  <si>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</si>
  <si>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</si>
  <si>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</si>
  <si>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</si>
  <si>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</si>
  <si>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</si>
  <si>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</si>
  <si>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</si>
  <si>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</si>
  <si>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</si>
  <si>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</si>
  <si>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</si>
  <si>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</si>
  <si>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</si>
  <si>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</si>
  <si>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</si>
  <si>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</si>
  <si>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</si>
  <si>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</si>
  <si>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</si>
  <si>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</si>
  <si>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</si>
  <si>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</si>
  <si>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</si>
  <si>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</si>
  <si>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</si>
  <si>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</si>
  <si>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</si>
  <si>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</si>
  <si>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</si>
  <si>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</si>
  <si>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</si>
  <si>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</si>
  <si>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</si>
  <si>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</si>
  <si>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</si>
  <si>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</si>
  <si>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</si>
  <si>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</si>
  <si>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</si>
  <si>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</si>
  <si>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</si>
  <si>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</si>
  <si>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</si>
  <si>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</si>
  <si>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</si>
  <si>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</si>
  <si>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</si>
  <si>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</si>
  <si>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</si>
  <si>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</si>
  <si>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</si>
  <si>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</si>
  <si>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</si>
  <si>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</si>
  <si>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</si>
  <si>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</si>
  <si>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</si>
  <si>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</si>
  <si>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</si>
  <si>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</si>
  <si>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</si>
  <si>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</si>
  <si>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</si>
  <si>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</si>
  <si>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</si>
  <si>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</si>
  <si>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</si>
  <si>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</si>
  <si>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</si>
  <si>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</si>
  <si>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</si>
  <si>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</si>
  <si>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</si>
  <si>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</si>
  <si>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</si>
  <si>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</si>
  <si>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</si>
  <si>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</si>
  <si>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</si>
  <si>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</si>
  <si>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</si>
  <si>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</si>
  <si>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</si>
  <si>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</si>
  <si>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</si>
  <si>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</si>
  <si>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</si>
  <si>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</si>
  <si>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</si>
  <si>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</si>
  <si>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</si>
  <si>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</si>
  <si>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</si>
  <si>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</si>
  <si>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</si>
  <si>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</si>
  <si>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</si>
  <si>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</si>
  <si>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</si>
  <si>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</si>
  <si>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</si>
  <si>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</si>
  <si>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</si>
  <si>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</si>
  <si>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</si>
  <si>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</si>
  <si>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</si>
  <si>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</si>
  <si>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</si>
  <si>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</si>
  <si>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</si>
  <si>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</si>
  <si>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</si>
  <si>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</si>
  <si>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</si>
  <si>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</si>
  <si>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</si>
  <si>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</si>
  <si>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</si>
  <si>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</si>
  <si>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</si>
  <si>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</si>
  <si>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</si>
  <si>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</si>
  <si>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</si>
  <si>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</si>
  <si>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</si>
  <si>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</si>
  <si>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</si>
  <si>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</si>
  <si>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</si>
  <si>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</si>
  <si>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</si>
  <si>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</si>
  <si>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</si>
  <si>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</si>
  <si>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</si>
  <si>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</si>
  <si>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</si>
  <si>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</si>
  <si>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</si>
  <si>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</si>
  <si>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</si>
  <si>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</si>
  <si>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</si>
  <si>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</si>
  <si>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</si>
  <si>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</si>
  <si>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</si>
  <si>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</si>
  <si>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</si>
  <si>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</si>
  <si>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</si>
  <si>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</si>
  <si>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</si>
  <si>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</si>
  <si>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</si>
  <si>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</si>
  <si>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</si>
  <si>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</si>
  <si>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</si>
  <si>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</si>
  <si>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</si>
  <si>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</si>
  <si>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</si>
  <si>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</si>
  <si>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</si>
  <si>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</si>
  <si>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</si>
  <si>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</si>
  <si>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</si>
  <si>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</si>
  <si>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</si>
  <si>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</si>
  <si>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</si>
  <si>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</si>
  <si>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</si>
  <si>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</si>
  <si>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</si>
  <si>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</si>
  <si>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</si>
  <si>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</si>
  <si>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</si>
  <si>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</si>
  <si>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</si>
  <si>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</si>
  <si>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</si>
  <si>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</si>
  <si>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</si>
  <si>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</si>
  <si>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</si>
  <si>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</si>
  <si>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</si>
  <si>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</si>
  <si>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</si>
  <si>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</si>
  <si>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</si>
  <si>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</si>
  <si>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</si>
  <si>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</si>
  <si>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</si>
  <si>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</si>
  <si>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</si>
  <si>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</si>
  <si>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</si>
  <si>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</si>
  <si>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</si>
  <si>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</si>
  <si>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</si>
  <si>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</si>
  <si>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</si>
  <si>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</si>
  <si>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</si>
  <si>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</si>
  <si>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</si>
  <si>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</si>
  <si>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</si>
  <si>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</si>
  <si>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</si>
  <si>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</si>
  <si>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</si>
  <si>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</si>
  <si>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</si>
  <si>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</si>
  <si>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</si>
  <si>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</si>
  <si>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</si>
  <si>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</si>
  <si>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</si>
  <si>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</si>
  <si>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</si>
  <si>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</si>
  <si>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</si>
  <si>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</si>
  <si>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</si>
  <si>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</si>
  <si>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</si>
  <si>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</si>
  <si>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</si>
  <si>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</si>
  <si>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</si>
  <si>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</si>
  <si>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</si>
  <si>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</si>
  <si>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</si>
  <si>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</si>
  <si>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</si>
  <si>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</si>
  <si>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</si>
  <si>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</si>
  <si>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</si>
  <si>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</si>
  <si>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</si>
  <si>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</si>
  <si>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</si>
  <si>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</si>
  <si>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</si>
  <si>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</si>
  <si>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</si>
  <si>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</si>
  <si>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</si>
  <si>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</si>
  <si>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</si>
  <si>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</si>
  <si>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</si>
  <si>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</si>
  <si>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</si>
  <si>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</si>
  <si>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</si>
  <si>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</si>
  <si>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</si>
  <si>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</si>
  <si>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</si>
  <si>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</si>
  <si>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</si>
  <si>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</si>
  <si>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</si>
  <si>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</si>
  <si>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</si>
  <si>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</si>
  <si>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</si>
  <si>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</si>
  <si>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</si>
  <si>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</si>
  <si>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</si>
  <si>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</si>
  <si>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</si>
  <si>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</si>
  <si>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</si>
  <si>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</si>
  <si>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</si>
  <si>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</si>
  <si>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</si>
  <si>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</si>
  <si>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</si>
  <si>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</si>
  <si>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</si>
  <si>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</si>
  <si>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31.01.2022 г.*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</si>
  <si>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</si>
  <si>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</si>
  <si>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</si>
  <si>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</si>
  <si>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"Животозастрахователен институт" АД</t>
  </si>
  <si>
    <t>"Групама животозастраховане" ЕАД</t>
  </si>
  <si>
    <t>"ГРАВЕ България Животозастраховане" ЕАД</t>
  </si>
  <si>
    <t>"ЗД Евроинс Живот" ЕАД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</si>
  <si>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</si>
  <si>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</si>
  <si>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31.01.2022 г.*</t>
  </si>
  <si>
    <t>ОБЩИ ДАННИ ЗА ПОРТФЕЙЛА ПО ЖИВОТОЗАСТРАХОВАНЕ КЪМ 31.01.2022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</si>
  <si>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31.01.2022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</si>
  <si>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31.01.2022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</si>
</sst>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1.20</a:t>
            </a:r>
            <a:r>
              <a:rPr lang="en-US" sz="1200" b="1" i="0" u="none" strike="noStrike" baseline="0">
                <a:effectLst/>
              </a:rPr>
              <a:t>22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21965824.740155861</c:v>
                </c:pt>
                <c:pt idx="1">
                  <c:v>580651.99900321558</c:v>
                </c:pt>
                <c:pt idx="2">
                  <c:v>21939625.679262396</c:v>
                </c:pt>
                <c:pt idx="3">
                  <c:v>0</c:v>
                </c:pt>
                <c:pt idx="4">
                  <c:v>3001886.0257325298</c:v>
                </c:pt>
                <c:pt idx="5">
                  <c:v>3417940.9699999997</c:v>
                </c:pt>
                <c:pt idx="6">
                  <c:v>14366931.930000002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31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1.20</a:t>
            </a:r>
            <a:r>
              <a:rPr lang="en-US" sz="1200" b="1" i="0" u="none" strike="noStrike" baseline="0">
                <a:effectLst/>
              </a:rPr>
              <a:t>22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13645664.394183531</c:v>
                </c:pt>
                <c:pt idx="1">
                  <c:v>830504.22616502363</c:v>
                </c:pt>
                <c:pt idx="2">
                  <c:v>6707292.8880072916</c:v>
                </c:pt>
                <c:pt idx="3">
                  <c:v>0</c:v>
                </c:pt>
                <c:pt idx="4">
                  <c:v>533219.73886698287</c:v>
                </c:pt>
                <c:pt idx="5">
                  <c:v>326230.69019950507</c:v>
                </c:pt>
                <c:pt idx="6">
                  <c:v>3193138.5650311811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5180063.4046774963</v>
      </c>
      <c r="D4" s="13">
        <v>6486438.54</v>
      </c>
      <c r="E4" s="13">
        <v>2646005.546138362</v>
      </c>
      <c r="F4" s="13">
        <v>4146440.0399999986</v>
      </c>
      <c r="G4" s="13">
        <v>304319</v>
      </c>
      <c r="H4" s="13">
        <v>1402756.5500000003</v>
      </c>
      <c r="I4" s="13">
        <v>676285.87</v>
      </c>
      <c r="J4" s="13">
        <v>490718.73934000003</v>
      </c>
      <c r="K4" s="13">
        <v>343093.73</v>
      </c>
      <c r="L4" s="13">
        <v>289703.32000000012</v>
      </c>
      <c r="M4" s="14">
        <v>21965824.740155861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5179756.0946774967</v>
      </c>
      <c r="D5" s="13">
        <v>3707450.39</v>
      </c>
      <c r="E5" s="13">
        <v>1832909.8906547299</v>
      </c>
      <c r="F5" s="13">
        <v>4146309.0399999986</v>
      </c>
      <c r="G5" s="13">
        <v>304319</v>
      </c>
      <c r="H5" s="13">
        <v>1402756.5500000003</v>
      </c>
      <c r="I5" s="13">
        <v>676285.87</v>
      </c>
      <c r="J5" s="13">
        <v>490718.73934000003</v>
      </c>
      <c r="K5" s="13">
        <v>343093.67</v>
      </c>
      <c r="L5" s="13">
        <v>289703.32000000012</v>
      </c>
      <c r="M5" s="14">
        <v>18373302.564672228</v>
      </c>
      <c r="O5" s="16"/>
    </row>
    <row r="6" spans="1:17" x14ac:dyDescent="0.25">
      <c r="A6" s="11" t="s">
        <v>6</v>
      </c>
      <c r="B6" s="12" t="s">
        <v>7</v>
      </c>
      <c r="C6" s="13">
        <v>4184524.8886774965</v>
      </c>
      <c r="D6" s="13">
        <v>1602438.92</v>
      </c>
      <c r="E6" s="13">
        <v>1440673.0326330308</v>
      </c>
      <c r="F6" s="13">
        <v>1233493.8899999997</v>
      </c>
      <c r="G6" s="13">
        <v>166099</v>
      </c>
      <c r="H6" s="13">
        <v>55278.85</v>
      </c>
      <c r="I6" s="13">
        <v>676285.87</v>
      </c>
      <c r="J6" s="13">
        <v>32588.94</v>
      </c>
      <c r="K6" s="13">
        <v>296168.06</v>
      </c>
      <c r="L6" s="13">
        <v>12083.880000000001</v>
      </c>
      <c r="M6" s="14">
        <v>9699635.3313105274</v>
      </c>
      <c r="O6" s="16"/>
    </row>
    <row r="7" spans="1:17" ht="31.5" x14ac:dyDescent="0.25">
      <c r="A7" s="11" t="s">
        <v>6</v>
      </c>
      <c r="B7" s="12" t="s">
        <v>8</v>
      </c>
      <c r="C7" s="13">
        <v>995231.20600000001</v>
      </c>
      <c r="D7" s="13">
        <v>2105011.4700000002</v>
      </c>
      <c r="E7" s="13">
        <v>392236.85802169912</v>
      </c>
      <c r="F7" s="13">
        <v>2912815.149999999</v>
      </c>
      <c r="G7" s="13">
        <v>138220</v>
      </c>
      <c r="H7" s="13">
        <v>1347477.7000000002</v>
      </c>
      <c r="I7" s="13">
        <v>0</v>
      </c>
      <c r="J7" s="13">
        <v>458129.79934000003</v>
      </c>
      <c r="K7" s="13">
        <v>46925.61</v>
      </c>
      <c r="L7" s="13">
        <v>277619.44000000012</v>
      </c>
      <c r="M7" s="14">
        <v>8673667.2333616987</v>
      </c>
      <c r="O7" s="16"/>
    </row>
    <row r="8" spans="1:17" x14ac:dyDescent="0.25">
      <c r="A8" s="11" t="s">
        <v>9</v>
      </c>
      <c r="B8" s="12" t="s">
        <v>10</v>
      </c>
      <c r="C8" s="13">
        <v>307.31</v>
      </c>
      <c r="D8" s="13">
        <v>2778988.15</v>
      </c>
      <c r="E8" s="13">
        <v>813095.65548363235</v>
      </c>
      <c r="F8" s="13">
        <v>131</v>
      </c>
      <c r="G8" s="13">
        <v>0</v>
      </c>
      <c r="H8" s="13">
        <v>0</v>
      </c>
      <c r="I8" s="13">
        <v>0</v>
      </c>
      <c r="J8" s="13">
        <v>0</v>
      </c>
      <c r="K8" s="13">
        <v>0.06</v>
      </c>
      <c r="L8" s="13">
        <v>0</v>
      </c>
      <c r="M8" s="14">
        <v>3592522.1754836324</v>
      </c>
      <c r="O8" s="16"/>
    </row>
    <row r="9" spans="1:17" x14ac:dyDescent="0.25">
      <c r="A9" s="11">
        <v>2</v>
      </c>
      <c r="B9" s="12" t="s">
        <v>11</v>
      </c>
      <c r="C9" s="13">
        <v>17627.958337695389</v>
      </c>
      <c r="D9" s="13">
        <v>48196.38</v>
      </c>
      <c r="E9" s="13">
        <v>310295.50066552014</v>
      </c>
      <c r="F9" s="13">
        <v>163881.51000000004</v>
      </c>
      <c r="G9" s="13">
        <v>0</v>
      </c>
      <c r="H9" s="13">
        <v>7962.13</v>
      </c>
      <c r="I9" s="13">
        <v>0</v>
      </c>
      <c r="J9" s="13">
        <v>0</v>
      </c>
      <c r="K9" s="13">
        <v>32688.52</v>
      </c>
      <c r="L9" s="13">
        <v>0</v>
      </c>
      <c r="M9" s="14">
        <v>580651.99900321558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7872214.9160662787</v>
      </c>
      <c r="D10" s="13">
        <v>1654374.82</v>
      </c>
      <c r="E10" s="13">
        <v>12138799.673196118</v>
      </c>
      <c r="F10" s="13">
        <v>105818.21999999999</v>
      </c>
      <c r="G10" s="13">
        <v>0</v>
      </c>
      <c r="H10" s="13">
        <v>37152.79</v>
      </c>
      <c r="I10" s="13">
        <v>95984.09</v>
      </c>
      <c r="J10" s="13">
        <v>1000</v>
      </c>
      <c r="K10" s="13">
        <v>34281.17</v>
      </c>
      <c r="L10" s="13">
        <v>0</v>
      </c>
      <c r="M10" s="14">
        <v>21939625.679262396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1221671.2009185301</v>
      </c>
      <c r="D12" s="13">
        <v>1465528.46</v>
      </c>
      <c r="E12" s="13">
        <v>0</v>
      </c>
      <c r="F12" s="13">
        <v>0</v>
      </c>
      <c r="G12" s="13">
        <v>0</v>
      </c>
      <c r="H12" s="13">
        <v>0</v>
      </c>
      <c r="I12" s="13">
        <v>42008.23</v>
      </c>
      <c r="J12" s="13">
        <v>258645.98481399985</v>
      </c>
      <c r="K12" s="13">
        <v>13838.53</v>
      </c>
      <c r="L12" s="13">
        <v>193.6200000000008</v>
      </c>
      <c r="M12" s="14">
        <v>3001886.0257325298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518266.63999999996</v>
      </c>
      <c r="D13" s="13">
        <v>72537.919999999998</v>
      </c>
      <c r="E13" s="13">
        <v>63177.760000000002</v>
      </c>
      <c r="F13" s="13">
        <v>326342.36</v>
      </c>
      <c r="G13" s="13">
        <v>2380734.9999999995</v>
      </c>
      <c r="H13" s="13">
        <v>46207.47</v>
      </c>
      <c r="I13" s="13">
        <v>0</v>
      </c>
      <c r="J13" s="13" t="s">
        <v>6</v>
      </c>
      <c r="K13" s="13">
        <v>10673.82</v>
      </c>
      <c r="L13" s="13">
        <v>0</v>
      </c>
      <c r="M13" s="14">
        <v>3417940.9699999997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 t="s">
        <v>6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2771453.4699999997</v>
      </c>
      <c r="D15" s="13">
        <v>7329760.9000000004</v>
      </c>
      <c r="E15" s="13">
        <v>376026.62</v>
      </c>
      <c r="F15" s="13">
        <v>3719946.1599999997</v>
      </c>
      <c r="G15" s="13">
        <v>157494</v>
      </c>
      <c r="H15" s="13">
        <v>0</v>
      </c>
      <c r="I15" s="13">
        <v>6207.47</v>
      </c>
      <c r="J15" s="13" t="s">
        <v>6</v>
      </c>
      <c r="K15" s="13">
        <v>0</v>
      </c>
      <c r="L15" s="13">
        <v>6043.31</v>
      </c>
      <c r="M15" s="14">
        <v>14366931.930000002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17581297.59</v>
      </c>
      <c r="D16" s="18">
        <v>17056837.02</v>
      </c>
      <c r="E16" s="18">
        <v>15534305.1</v>
      </c>
      <c r="F16" s="18">
        <v>8462428.2899999991</v>
      </c>
      <c r="G16" s="18">
        <v>2842547.9999999995</v>
      </c>
      <c r="H16" s="18">
        <v>1494078.9400000002</v>
      </c>
      <c r="I16" s="18">
        <v>820485.65999999992</v>
      </c>
      <c r="J16" s="18">
        <v>750364.72415399994</v>
      </c>
      <c r="K16" s="18">
        <v>434575.77</v>
      </c>
      <c r="L16" s="18">
        <v>295940.25000000012</v>
      </c>
      <c r="M16" s="14">
        <v>65272861.344154</v>
      </c>
      <c r="O16" s="19"/>
    </row>
    <row r="17" spans="1:15" ht="22.5" customHeight="1" x14ac:dyDescent="0.25">
      <c r="A17" s="117" t="s">
        <v>19</v>
      </c>
      <c r="B17" s="118"/>
      <c r="C17" s="20">
        <v>0.26935080258396893</v>
      </c>
      <c r="D17" s="20">
        <v>0.2613159078482416</v>
      </c>
      <c r="E17" s="20">
        <v>0.23799025782085301</v>
      </c>
      <c r="F17" s="20">
        <v>0.12964696377230159</v>
      </c>
      <c r="G17" s="20">
        <v>4.3548696065468032E-2</v>
      </c>
      <c r="H17" s="20">
        <v>2.2889741758407127E-2</v>
      </c>
      <c r="I17" s="20">
        <v>1.2570088749043092E-2</v>
      </c>
      <c r="J17" s="20">
        <v>1.1495814779708664E-2</v>
      </c>
      <c r="K17" s="20">
        <v>6.6578323831811255E-3</v>
      </c>
      <c r="L17" s="20">
        <v>4.5338942388267961E-3</v>
      </c>
      <c r="M17" s="20">
        <v>0.99999999999999978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0.33652308613131104</v>
      </c>
      <c r="B28" s="26" t="str">
        <f>B4</f>
        <v>Застраховка "Живот" и рента</v>
      </c>
      <c r="C28" s="27">
        <f>M4</f>
        <v>21965824.740155861</v>
      </c>
    </row>
    <row r="29" spans="1:15" x14ac:dyDescent="0.25">
      <c r="A29" s="25">
        <f t="shared" ref="A29:A33" si="0">C29/$M$16</f>
        <v>8.8957644424641144E-3</v>
      </c>
      <c r="B29" s="26" t="str">
        <f>B9</f>
        <v>Женитбена и детска застраховка</v>
      </c>
      <c r="C29" s="27">
        <f>M9</f>
        <v>580651.99900321558</v>
      </c>
    </row>
    <row r="30" spans="1:15" x14ac:dyDescent="0.25">
      <c r="A30" s="25">
        <f t="shared" si="0"/>
        <v>0.33612170858551405</v>
      </c>
      <c r="B30" s="26" t="str">
        <f>B10</f>
        <v>Застраховка "Живот", свързана с инвестиционен фонд</v>
      </c>
      <c r="C30" s="27">
        <f>M10</f>
        <v>21939625.679262396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4.5989802866231881E-2</v>
      </c>
      <c r="B32" s="26" t="str">
        <f>B12</f>
        <v>Допълнителна застраховка</v>
      </c>
      <c r="C32" s="27">
        <f>M12</f>
        <v>3001886.0257325298</v>
      </c>
    </row>
    <row r="33" spans="1:13" x14ac:dyDescent="0.25">
      <c r="A33" s="25">
        <f t="shared" si="0"/>
        <v>5.2363890591202326E-2</v>
      </c>
      <c r="B33" s="28" t="s">
        <v>22</v>
      </c>
      <c r="C33" s="27">
        <f>M13</f>
        <v>3417940.9699999997</v>
      </c>
      <c r="J33" s="2"/>
      <c r="M33" s="2"/>
    </row>
    <row r="34" spans="1:13" x14ac:dyDescent="0.25">
      <c r="A34" s="25">
        <f>C34/$M$16</f>
        <v>0.22010574738327662</v>
      </c>
      <c r="B34" s="28" t="s">
        <v>23</v>
      </c>
      <c r="C34" s="27">
        <f>M15</f>
        <v>14366931.930000002</v>
      </c>
      <c r="J34" s="19"/>
      <c r="M34" s="29"/>
    </row>
    <row r="35" spans="1:13" x14ac:dyDescent="0.25">
      <c r="A35" s="30">
        <f>C35/$M$16</f>
        <v>1.0000000000000002</v>
      </c>
      <c r="B35" s="28"/>
      <c r="C35" s="31">
        <f>SUM(C28:C34)</f>
        <v>65272861.344154008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308</v>
      </c>
      <c r="D3" s="35" t="s">
        <v>307</v>
      </c>
      <c r="E3" s="9" t="s">
        <v>306</v>
      </c>
      <c r="F3" s="9" t="s">
        <v>309</v>
      </c>
      <c r="G3" s="9" t="s">
        <v>311</v>
      </c>
      <c r="H3" s="36" t="s">
        <v>312</v>
      </c>
      <c r="I3" s="9" t="s">
        <v>313</v>
      </c>
      <c r="J3" s="37" t="s">
        <v>310</v>
      </c>
      <c r="K3" s="37" t="s">
        <v>314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3476951.83</v>
      </c>
      <c r="D4" s="40">
        <v>2338678.3200000003</v>
      </c>
      <c r="E4" s="40">
        <v>3771417.2029200308</v>
      </c>
      <c r="F4" s="40">
        <v>967613.6</v>
      </c>
      <c r="G4" s="40">
        <v>1205931.8900000001</v>
      </c>
      <c r="H4" s="40">
        <v>1154385.8800000004</v>
      </c>
      <c r="I4" s="40">
        <v>442861.17126349994</v>
      </c>
      <c r="J4" s="40">
        <v>25613</v>
      </c>
      <c r="K4" s="40">
        <v>237487.88</v>
      </c>
      <c r="L4" s="40">
        <v>24723.62</v>
      </c>
      <c r="M4" s="41">
        <v>13645664.394183531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2248100.5500000003</v>
      </c>
      <c r="D5" s="40">
        <v>1769212.4400000002</v>
      </c>
      <c r="E5" s="40">
        <v>3768360.7123215157</v>
      </c>
      <c r="F5" s="40">
        <v>967613.6</v>
      </c>
      <c r="G5" s="40">
        <v>1205931.8900000001</v>
      </c>
      <c r="H5" s="40">
        <v>1154385.8800000004</v>
      </c>
      <c r="I5" s="40">
        <v>442861.17126349994</v>
      </c>
      <c r="J5" s="40">
        <v>25613</v>
      </c>
      <c r="K5" s="40">
        <v>237361.88</v>
      </c>
      <c r="L5" s="40">
        <v>24723.62</v>
      </c>
      <c r="M5" s="41">
        <v>11844164.743585017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2041914.4000000001</v>
      </c>
      <c r="D6" s="40">
        <v>1381306.62</v>
      </c>
      <c r="E6" s="40">
        <v>3139288.4834582177</v>
      </c>
      <c r="F6" s="40">
        <v>624342.41999999993</v>
      </c>
      <c r="G6" s="40">
        <v>405188.14</v>
      </c>
      <c r="H6" s="40">
        <v>1154385.8800000004</v>
      </c>
      <c r="I6" s="40">
        <v>42231.374364000003</v>
      </c>
      <c r="J6" s="40">
        <v>2978</v>
      </c>
      <c r="K6" s="40">
        <v>223755.61000000002</v>
      </c>
      <c r="L6" s="40">
        <v>14392.92</v>
      </c>
      <c r="M6" s="41">
        <v>9029783.8478222173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206186.15</v>
      </c>
      <c r="D7" s="40">
        <v>387905.82</v>
      </c>
      <c r="E7" s="40">
        <v>629072.22886329785</v>
      </c>
      <c r="F7" s="40">
        <v>343271.18</v>
      </c>
      <c r="G7" s="40">
        <v>800743.75000000012</v>
      </c>
      <c r="H7" s="40">
        <v>0</v>
      </c>
      <c r="I7" s="40">
        <v>400629.79689949995</v>
      </c>
      <c r="J7" s="40">
        <v>22635</v>
      </c>
      <c r="K7" s="40">
        <v>13606.27</v>
      </c>
      <c r="L7" s="40">
        <v>10330.700000000001</v>
      </c>
      <c r="M7" s="41">
        <v>2814380.8957627979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1228851.2799999996</v>
      </c>
      <c r="D8" s="40">
        <v>569465.88</v>
      </c>
      <c r="E8" s="40">
        <v>3056.4905985151499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126</v>
      </c>
      <c r="L8" s="40">
        <v>0</v>
      </c>
      <c r="M8" s="41">
        <v>1801499.6505985148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453181.79999999987</v>
      </c>
      <c r="D9" s="40">
        <v>208069.39</v>
      </c>
      <c r="E9" s="40">
        <v>65352.176165023709</v>
      </c>
      <c r="F9" s="40">
        <v>42761.42</v>
      </c>
      <c r="G9" s="40">
        <v>31975.57</v>
      </c>
      <c r="H9" s="40">
        <v>0</v>
      </c>
      <c r="I9" s="40">
        <v>0</v>
      </c>
      <c r="J9" s="40">
        <v>0</v>
      </c>
      <c r="K9" s="40">
        <v>29163.87</v>
      </c>
      <c r="L9" s="40">
        <v>0</v>
      </c>
      <c r="M9" s="41">
        <v>830504.22616502363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4601876.9800000004</v>
      </c>
      <c r="D10" s="40">
        <v>1860960.41</v>
      </c>
      <c r="E10" s="40">
        <v>139033.95800728968</v>
      </c>
      <c r="F10" s="40">
        <v>34792.409999999996</v>
      </c>
      <c r="G10" s="40">
        <v>0</v>
      </c>
      <c r="H10" s="40">
        <v>44673.729999999996</v>
      </c>
      <c r="I10" s="40">
        <v>0</v>
      </c>
      <c r="J10" s="40">
        <v>0</v>
      </c>
      <c r="K10" s="40">
        <v>25955.4</v>
      </c>
      <c r="L10" s="40">
        <v>0</v>
      </c>
      <c r="M10" s="41">
        <v>6707292.8880072916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234514.69</v>
      </c>
      <c r="E12" s="45">
        <v>266725.39886698278</v>
      </c>
      <c r="F12" s="45">
        <v>0</v>
      </c>
      <c r="G12" s="45">
        <v>0</v>
      </c>
      <c r="H12" s="45">
        <v>0</v>
      </c>
      <c r="I12" s="45">
        <v>30404.959999999999</v>
      </c>
      <c r="J12" s="45">
        <v>0</v>
      </c>
      <c r="K12" s="45">
        <v>1570.56</v>
      </c>
      <c r="L12" s="45">
        <v>4.13</v>
      </c>
      <c r="M12" s="46">
        <v>533219.73886698287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5411.36</v>
      </c>
      <c r="D13" s="13">
        <v>48372.21</v>
      </c>
      <c r="E13" s="13">
        <v>9197.18019950505</v>
      </c>
      <c r="F13" s="13">
        <v>10822.46</v>
      </c>
      <c r="G13" s="13">
        <v>1496.48</v>
      </c>
      <c r="H13" s="13">
        <v>0</v>
      </c>
      <c r="I13" s="13" t="s">
        <v>6</v>
      </c>
      <c r="J13" s="13">
        <v>249981</v>
      </c>
      <c r="K13" s="13">
        <v>950</v>
      </c>
      <c r="L13" s="13">
        <v>0</v>
      </c>
      <c r="M13" s="14">
        <v>326230.69019950507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6</v>
      </c>
      <c r="J14" s="13">
        <v>0</v>
      </c>
      <c r="K14" s="13">
        <v>0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0</v>
      </c>
      <c r="D15" s="13">
        <v>1387233.84</v>
      </c>
      <c r="E15" s="13">
        <v>774969.20503118064</v>
      </c>
      <c r="F15" s="13">
        <v>900267.93</v>
      </c>
      <c r="G15" s="13">
        <v>0</v>
      </c>
      <c r="H15" s="13">
        <v>733.43</v>
      </c>
      <c r="I15" s="13" t="s">
        <v>6</v>
      </c>
      <c r="J15" s="13">
        <v>119855</v>
      </c>
      <c r="K15" s="13">
        <v>0</v>
      </c>
      <c r="L15" s="13">
        <v>10079.16</v>
      </c>
      <c r="M15" s="14">
        <v>3193138.5650311811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8537421.9699999988</v>
      </c>
      <c r="D16" s="18">
        <v>6077828.8600000003</v>
      </c>
      <c r="E16" s="18">
        <v>5026695.1211900124</v>
      </c>
      <c r="F16" s="18">
        <v>1956257.8200000003</v>
      </c>
      <c r="G16" s="18">
        <v>1239403.9400000002</v>
      </c>
      <c r="H16" s="18">
        <v>1199793.0400000003</v>
      </c>
      <c r="I16" s="18">
        <v>473266.13126349996</v>
      </c>
      <c r="J16" s="18">
        <v>395449</v>
      </c>
      <c r="K16" s="18">
        <v>295127.71000000002</v>
      </c>
      <c r="L16" s="18">
        <v>34806.910000000003</v>
      </c>
      <c r="M16" s="41">
        <v>25236050.50245351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0.33830261867521505</v>
      </c>
      <c r="D17" s="20">
        <v>0.24083914633984027</v>
      </c>
      <c r="E17" s="20">
        <v>0.199187076468297</v>
      </c>
      <c r="F17" s="20">
        <v>7.7518382672827832E-2</v>
      </c>
      <c r="G17" s="20">
        <v>4.9112436982938448E-2</v>
      </c>
      <c r="H17" s="20">
        <v>4.7542821325522136E-2</v>
      </c>
      <c r="I17" s="20">
        <v>1.8753573631400362E-2</v>
      </c>
      <c r="J17" s="20">
        <v>1.5670003511902685E-2</v>
      </c>
      <c r="K17" s="20">
        <v>1.169468693095645E-2</v>
      </c>
      <c r="L17" s="20">
        <v>1.3792534610998655E-3</v>
      </c>
      <c r="M17" s="20">
        <v>1.0000000000000002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0.54072107649558188</v>
      </c>
      <c r="B29" s="26" t="str">
        <f>B4</f>
        <v>Застраховка "Живот" и рента</v>
      </c>
      <c r="C29" s="27">
        <f>M4</f>
        <v>13645664.394183531</v>
      </c>
    </row>
    <row r="30" spans="1:17" x14ac:dyDescent="0.25">
      <c r="A30" s="25">
        <f t="shared" si="0"/>
        <v>3.2909437476529066E-2</v>
      </c>
      <c r="B30" s="26" t="str">
        <f>B9</f>
        <v>Женитбена и детска застраховка</v>
      </c>
      <c r="C30" s="27">
        <f>M9</f>
        <v>830504.22616502363</v>
      </c>
    </row>
    <row r="31" spans="1:17" x14ac:dyDescent="0.25">
      <c r="A31" s="25">
        <f t="shared" si="0"/>
        <v>0.26578219469624187</v>
      </c>
      <c r="B31" s="26" t="str">
        <f>B10</f>
        <v>Застраховка "Живот", свързана с инвестиционен фонд</v>
      </c>
      <c r="C31" s="27">
        <f>M10</f>
        <v>6707292.8880072916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2.1129286407757901E-2</v>
      </c>
      <c r="B33" s="26" t="str">
        <f>B12</f>
        <v>Допълнителна застраховка</v>
      </c>
      <c r="C33" s="27">
        <f>M12</f>
        <v>533219.73886698287</v>
      </c>
    </row>
    <row r="34" spans="1:3" x14ac:dyDescent="0.25">
      <c r="A34" s="25">
        <f t="shared" si="0"/>
        <v>1.2927169018297381E-2</v>
      </c>
      <c r="B34" s="28" t="s">
        <v>22</v>
      </c>
      <c r="C34" s="27">
        <f>M13</f>
        <v>326230.69019950507</v>
      </c>
    </row>
    <row r="35" spans="1:3" x14ac:dyDescent="0.25">
      <c r="A35" s="25">
        <f t="shared" si="0"/>
        <v>0.12653083590559214</v>
      </c>
      <c r="B35" s="28" t="s">
        <v>23</v>
      </c>
      <c r="C35" s="27">
        <f>M15</f>
        <v>3193138.5650311811</v>
      </c>
    </row>
    <row r="36" spans="1:3" x14ac:dyDescent="0.25">
      <c r="A36" s="30">
        <f t="shared" si="0"/>
        <v>1.0000000000000002</v>
      </c>
      <c r="B36" s="28"/>
      <c r="C36" s="51">
        <f>SUM(C29:C35)</f>
        <v>25236050.502453513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4" t="s">
        <v>30</v>
      </c>
      <c r="J3" s="124"/>
      <c r="K3" s="124"/>
      <c r="L3" s="124"/>
      <c r="M3" s="124"/>
      <c r="N3" s="124"/>
      <c r="O3" s="124"/>
      <c r="P3" s="124"/>
      <c r="Q3" s="124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6"/>
      <c r="H4" s="123"/>
      <c r="I4" s="125" t="s">
        <v>36</v>
      </c>
      <c r="J4" s="125" t="s">
        <v>37</v>
      </c>
      <c r="K4" s="125" t="s">
        <v>38</v>
      </c>
      <c r="L4" s="125" t="s">
        <v>39</v>
      </c>
      <c r="M4" s="125" t="s">
        <v>40</v>
      </c>
      <c r="N4" s="125"/>
      <c r="O4" s="125"/>
      <c r="P4" s="127" t="s">
        <v>41</v>
      </c>
      <c r="Q4" s="127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5"/>
      <c r="J5" s="125"/>
      <c r="K5" s="125"/>
      <c r="L5" s="125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1388172.6534892255</v>
      </c>
      <c r="C6" s="69">
        <v>21965824.740155857</v>
      </c>
      <c r="D6" s="69">
        <v>21965824.740155857</v>
      </c>
      <c r="E6" s="69">
        <v>717470.6715592579</v>
      </c>
      <c r="F6" s="69">
        <v>3693852.0378</v>
      </c>
      <c r="G6" s="69">
        <v>9731106.2378973439</v>
      </c>
      <c r="H6" s="69">
        <v>18507948.706433881</v>
      </c>
      <c r="I6" s="69">
        <v>7617422.4143640008</v>
      </c>
      <c r="J6" s="69">
        <v>2484049.6399999992</v>
      </c>
      <c r="K6" s="69">
        <v>2980647.8568994999</v>
      </c>
      <c r="L6" s="69">
        <v>515740.28</v>
      </c>
      <c r="M6" s="69">
        <v>4340</v>
      </c>
      <c r="N6" s="69">
        <v>13597860.191263501</v>
      </c>
      <c r="O6" s="69">
        <v>143979.0107854426</v>
      </c>
      <c r="P6" s="69">
        <v>1737</v>
      </c>
      <c r="Q6" s="69">
        <v>4411894.0368994996</v>
      </c>
      <c r="R6" s="69">
        <v>47804.20292003038</v>
      </c>
      <c r="S6" s="69">
        <v>3769098.5817194427</v>
      </c>
      <c r="T6" s="69">
        <v>771439.07437076909</v>
      </c>
      <c r="U6" s="69">
        <v>16832569.226110369</v>
      </c>
      <c r="V6" s="69">
        <v>2072786.4088928176</v>
      </c>
      <c r="W6" s="69">
        <v>1750363.4057602866</v>
      </c>
      <c r="X6" s="69">
        <v>7640052.5992925772</v>
      </c>
      <c r="Y6" s="70"/>
    </row>
    <row r="7" spans="1:42" s="71" customFormat="1" x14ac:dyDescent="0.25">
      <c r="A7" s="72" t="s">
        <v>55</v>
      </c>
      <c r="B7" s="69">
        <v>1345000.6534892255</v>
      </c>
      <c r="C7" s="69">
        <v>18373302.564672228</v>
      </c>
      <c r="D7" s="69">
        <v>18373302.564672228</v>
      </c>
      <c r="E7" s="69">
        <v>717297.51275825792</v>
      </c>
      <c r="F7" s="69">
        <v>3680376.8577999999</v>
      </c>
      <c r="G7" s="69">
        <v>9673762.197897343</v>
      </c>
      <c r="H7" s="69">
        <v>17123275.660950251</v>
      </c>
      <c r="I7" s="69">
        <v>6322033.1143640019</v>
      </c>
      <c r="J7" s="69">
        <v>2201224.9399999995</v>
      </c>
      <c r="K7" s="69">
        <v>2761758.5768995001</v>
      </c>
      <c r="L7" s="69">
        <v>512415.45000000007</v>
      </c>
      <c r="M7" s="69">
        <v>3005</v>
      </c>
      <c r="N7" s="69">
        <v>11797432.081263501</v>
      </c>
      <c r="O7" s="69">
        <v>143979.0107854426</v>
      </c>
      <c r="P7" s="69">
        <v>588</v>
      </c>
      <c r="Q7" s="69">
        <v>3696011.2468994996</v>
      </c>
      <c r="R7" s="69">
        <v>46732.662321515229</v>
      </c>
      <c r="S7" s="69">
        <v>3616535.7126226537</v>
      </c>
      <c r="T7" s="69">
        <v>749985.86956345919</v>
      </c>
      <c r="U7" s="69">
        <v>16832569.226110369</v>
      </c>
      <c r="V7" s="69">
        <v>1934350.1654686509</v>
      </c>
      <c r="W7" s="69">
        <v>1750363.4052434666</v>
      </c>
      <c r="X7" s="69">
        <v>7347981.9456562866</v>
      </c>
      <c r="Y7" s="70"/>
    </row>
    <row r="8" spans="1:42" s="71" customFormat="1" x14ac:dyDescent="0.25">
      <c r="A8" s="72" t="s">
        <v>56</v>
      </c>
      <c r="B8" s="69">
        <v>148720.6534892256</v>
      </c>
      <c r="C8" s="69">
        <v>9699635.3313105274</v>
      </c>
      <c r="D8" s="69">
        <v>9699635.3313105274</v>
      </c>
      <c r="E8" s="69">
        <v>39027.881990719456</v>
      </c>
      <c r="F8" s="69">
        <v>8521.42</v>
      </c>
      <c r="G8" s="69">
        <v>3684606.1312973411</v>
      </c>
      <c r="H8" s="69">
        <v>8212841.9679285493</v>
      </c>
      <c r="I8" s="69">
        <v>6097033.7643640013</v>
      </c>
      <c r="J8" s="69">
        <v>2201224.9399999995</v>
      </c>
      <c r="K8" s="69">
        <v>427529.43999999994</v>
      </c>
      <c r="L8" s="69">
        <v>267998.96000000002</v>
      </c>
      <c r="M8" s="69">
        <v>2536</v>
      </c>
      <c r="N8" s="69">
        <v>8993787.1043640003</v>
      </c>
      <c r="O8" s="69">
        <v>16068.082065842589</v>
      </c>
      <c r="P8" s="69">
        <v>300</v>
      </c>
      <c r="Q8" s="69">
        <v>1902008.0500000003</v>
      </c>
      <c r="R8" s="69">
        <v>35996.743458217301</v>
      </c>
      <c r="S8" s="69">
        <v>851140.85679674824</v>
      </c>
      <c r="T8" s="69">
        <v>216106.09644003146</v>
      </c>
      <c r="U8" s="69">
        <v>6042253.5890632253</v>
      </c>
      <c r="V8" s="69">
        <v>1024802.304248611</v>
      </c>
      <c r="W8" s="69">
        <v>26183.111220860843</v>
      </c>
      <c r="X8" s="69">
        <v>1938123.0157244375</v>
      </c>
      <c r="Y8" s="70"/>
    </row>
    <row r="9" spans="1:42" s="71" customFormat="1" ht="31.5" x14ac:dyDescent="0.25">
      <c r="A9" s="72" t="s">
        <v>57</v>
      </c>
      <c r="B9" s="69">
        <v>1196280</v>
      </c>
      <c r="C9" s="69">
        <v>8673667.2333616987</v>
      </c>
      <c r="D9" s="69">
        <v>8673667.2333616987</v>
      </c>
      <c r="E9" s="69">
        <v>678269.63076753845</v>
      </c>
      <c r="F9" s="69">
        <v>3671855.4378</v>
      </c>
      <c r="G9" s="69">
        <v>5989156.0666000023</v>
      </c>
      <c r="H9" s="69">
        <v>8910433.6930217016</v>
      </c>
      <c r="I9" s="69">
        <v>224999.35</v>
      </c>
      <c r="J9" s="69">
        <v>0</v>
      </c>
      <c r="K9" s="69">
        <v>2334229.1368994997</v>
      </c>
      <c r="L9" s="69">
        <v>244416.49000000002</v>
      </c>
      <c r="M9" s="69">
        <v>469</v>
      </c>
      <c r="N9" s="69">
        <v>2803644.9768995</v>
      </c>
      <c r="O9" s="69">
        <v>127910.92871960001</v>
      </c>
      <c r="P9" s="69">
        <v>288</v>
      </c>
      <c r="Q9" s="69">
        <v>1794003.1968995002</v>
      </c>
      <c r="R9" s="69">
        <v>10735.918863297928</v>
      </c>
      <c r="S9" s="69">
        <v>2765394.8558259052</v>
      </c>
      <c r="T9" s="69">
        <v>533879.77312342776</v>
      </c>
      <c r="U9" s="69">
        <v>10790315.637047142</v>
      </c>
      <c r="V9" s="69">
        <v>909547.86122003966</v>
      </c>
      <c r="W9" s="69">
        <v>1724180.294022606</v>
      </c>
      <c r="X9" s="69">
        <v>5409858.9299318474</v>
      </c>
      <c r="Y9" s="70"/>
    </row>
    <row r="10" spans="1:42" s="71" customFormat="1" x14ac:dyDescent="0.25">
      <c r="A10" s="72" t="s">
        <v>58</v>
      </c>
      <c r="B10" s="69">
        <v>43172</v>
      </c>
      <c r="C10" s="69">
        <v>3592522.1754836324</v>
      </c>
      <c r="D10" s="69">
        <v>3592522.1754836324</v>
      </c>
      <c r="E10" s="69">
        <v>173.15880100000001</v>
      </c>
      <c r="F10" s="69">
        <v>13475.18</v>
      </c>
      <c r="G10" s="69">
        <v>57344.04</v>
      </c>
      <c r="H10" s="69">
        <v>1384673.0454836325</v>
      </c>
      <c r="I10" s="69">
        <v>1295389.2999999996</v>
      </c>
      <c r="J10" s="69">
        <v>282824.7</v>
      </c>
      <c r="K10" s="69">
        <v>218889.27999999997</v>
      </c>
      <c r="L10" s="69">
        <v>3324.8300000000004</v>
      </c>
      <c r="M10" s="69">
        <v>1335</v>
      </c>
      <c r="N10" s="69">
        <v>1800428.1099999996</v>
      </c>
      <c r="O10" s="69">
        <v>0</v>
      </c>
      <c r="P10" s="69">
        <v>1149</v>
      </c>
      <c r="Q10" s="69">
        <v>715882.79</v>
      </c>
      <c r="R10" s="69">
        <v>1071.5405985151501</v>
      </c>
      <c r="S10" s="69">
        <v>152562.86909678861</v>
      </c>
      <c r="T10" s="69">
        <v>21453.20480730998</v>
      </c>
      <c r="U10" s="69">
        <v>0</v>
      </c>
      <c r="V10" s="69">
        <v>138436.24342416701</v>
      </c>
      <c r="W10" s="69">
        <v>5.1681998631994961E-4</v>
      </c>
      <c r="X10" s="69">
        <v>292070.65363629069</v>
      </c>
      <c r="Y10" s="70"/>
    </row>
    <row r="11" spans="1:42" s="71" customFormat="1" x14ac:dyDescent="0.25">
      <c r="A11" s="68" t="s">
        <v>59</v>
      </c>
      <c r="B11" s="69">
        <v>16371</v>
      </c>
      <c r="C11" s="69">
        <v>580651.99900321558</v>
      </c>
      <c r="D11" s="69">
        <v>580651.99900321558</v>
      </c>
      <c r="E11" s="69">
        <v>691.34</v>
      </c>
      <c r="F11" s="69">
        <v>0</v>
      </c>
      <c r="G11" s="69">
        <v>107225.487694371</v>
      </c>
      <c r="H11" s="69">
        <v>596261.24085989117</v>
      </c>
      <c r="I11" s="69">
        <v>702839.64</v>
      </c>
      <c r="J11" s="69">
        <v>114772.61000000002</v>
      </c>
      <c r="K11" s="69">
        <v>0</v>
      </c>
      <c r="L11" s="69">
        <v>12345.31</v>
      </c>
      <c r="M11" s="69">
        <v>118</v>
      </c>
      <c r="N11" s="69">
        <v>829957.55999999994</v>
      </c>
      <c r="O11" s="69">
        <v>0</v>
      </c>
      <c r="P11" s="69">
        <v>32</v>
      </c>
      <c r="Q11" s="69">
        <v>206788.14</v>
      </c>
      <c r="R11" s="69">
        <v>546.66616502371517</v>
      </c>
      <c r="S11" s="69">
        <v>50954.654238336523</v>
      </c>
      <c r="T11" s="69">
        <v>20167.283012360967</v>
      </c>
      <c r="U11" s="69">
        <v>193174.9330002309</v>
      </c>
      <c r="V11" s="69">
        <v>93354.065698681778</v>
      </c>
      <c r="W11" s="69">
        <v>4024.882031632249</v>
      </c>
      <c r="X11" s="69">
        <v>148880.26813367425</v>
      </c>
      <c r="Y11" s="70"/>
    </row>
    <row r="12" spans="1:42" s="71" customFormat="1" ht="31.5" x14ac:dyDescent="0.25">
      <c r="A12" s="68" t="s">
        <v>60</v>
      </c>
      <c r="B12" s="69">
        <v>58880.438307349665</v>
      </c>
      <c r="C12" s="69">
        <v>21939625.6792624</v>
      </c>
      <c r="D12" s="69">
        <v>2372348.5692623975</v>
      </c>
      <c r="E12" s="69">
        <v>10864.112977799999</v>
      </c>
      <c r="F12" s="69">
        <v>12382566.707899999</v>
      </c>
      <c r="G12" s="69">
        <v>5569384.8696906622</v>
      </c>
      <c r="H12" s="69">
        <v>20076679.673763067</v>
      </c>
      <c r="I12" s="69">
        <v>2613238.8799999994</v>
      </c>
      <c r="J12" s="69">
        <v>3655390.6600000006</v>
      </c>
      <c r="K12" s="69">
        <v>421265.41000000003</v>
      </c>
      <c r="L12" s="69">
        <v>13579.97</v>
      </c>
      <c r="M12" s="69">
        <v>438</v>
      </c>
      <c r="N12" s="69">
        <v>6703474.9200000018</v>
      </c>
      <c r="O12" s="69">
        <v>0</v>
      </c>
      <c r="P12" s="69">
        <v>70</v>
      </c>
      <c r="Q12" s="69">
        <v>2571277.34</v>
      </c>
      <c r="R12" s="69">
        <v>3817.9680072896658</v>
      </c>
      <c r="S12" s="69">
        <v>1048157.6160078438</v>
      </c>
      <c r="T12" s="69">
        <v>73825.742878263467</v>
      </c>
      <c r="U12" s="69">
        <v>5253431.2855051868</v>
      </c>
      <c r="V12" s="69">
        <v>328598.76905793237</v>
      </c>
      <c r="W12" s="69">
        <v>602.43954945213795</v>
      </c>
      <c r="X12" s="69">
        <v>1381176.792622518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601186.61155777436</v>
      </c>
      <c r="C14" s="69">
        <v>3001886.0257325298</v>
      </c>
      <c r="D14" s="69">
        <v>3001886.0257325298</v>
      </c>
      <c r="E14" s="69">
        <v>333774.15348473558</v>
      </c>
      <c r="F14" s="69">
        <v>50671.4372</v>
      </c>
      <c r="G14" s="69">
        <v>1518654.2194176265</v>
      </c>
      <c r="H14" s="69">
        <v>2880406.8445070432</v>
      </c>
      <c r="I14" s="69">
        <v>0</v>
      </c>
      <c r="J14" s="69">
        <v>0</v>
      </c>
      <c r="K14" s="69">
        <v>76417.75</v>
      </c>
      <c r="L14" s="69">
        <v>447267.89999999991</v>
      </c>
      <c r="M14" s="69">
        <v>582</v>
      </c>
      <c r="N14" s="69">
        <v>523685.64999999991</v>
      </c>
      <c r="O14" s="69">
        <v>61710.879999999997</v>
      </c>
      <c r="P14" s="69">
        <v>206</v>
      </c>
      <c r="Q14" s="69">
        <v>143535.27000000002</v>
      </c>
      <c r="R14" s="69">
        <v>9534.0888669828691</v>
      </c>
      <c r="S14" s="69">
        <v>1158199.6987975042</v>
      </c>
      <c r="T14" s="69">
        <v>260164.00370991582</v>
      </c>
      <c r="U14" s="69">
        <v>3964502.1647664043</v>
      </c>
      <c r="V14" s="69">
        <v>216733.83361075472</v>
      </c>
      <c r="W14" s="69">
        <v>119.20048142147022</v>
      </c>
      <c r="X14" s="69">
        <v>1384586.8217566635</v>
      </c>
      <c r="Y14" s="70"/>
    </row>
    <row r="15" spans="1:42" s="71" customFormat="1" x14ac:dyDescent="0.25">
      <c r="A15" s="73" t="s">
        <v>18</v>
      </c>
      <c r="B15" s="74">
        <v>2064610.7033543496</v>
      </c>
      <c r="C15" s="74">
        <v>47487988.444154002</v>
      </c>
      <c r="D15" s="74">
        <v>27920711.334154002</v>
      </c>
      <c r="E15" s="74">
        <v>1062800.2780217936</v>
      </c>
      <c r="F15" s="74">
        <v>16127090.182899999</v>
      </c>
      <c r="G15" s="74">
        <v>16926370.814700004</v>
      </c>
      <c r="H15" s="74">
        <v>42061296.465563886</v>
      </c>
      <c r="I15" s="74">
        <v>10933500.934364</v>
      </c>
      <c r="J15" s="74">
        <v>6254212.9099999992</v>
      </c>
      <c r="K15" s="74">
        <v>3478331.0168995</v>
      </c>
      <c r="L15" s="74">
        <v>988933.46000000008</v>
      </c>
      <c r="M15" s="74">
        <v>5478</v>
      </c>
      <c r="N15" s="74">
        <v>21654978.321263503</v>
      </c>
      <c r="O15" s="74">
        <v>205689.89078544261</v>
      </c>
      <c r="P15" s="74">
        <v>2045</v>
      </c>
      <c r="Q15" s="74">
        <v>7333494.7868995015</v>
      </c>
      <c r="R15" s="74">
        <v>61702.925959326632</v>
      </c>
      <c r="S15" s="74">
        <v>6026410.5507631265</v>
      </c>
      <c r="T15" s="74">
        <v>1125596.1039713093</v>
      </c>
      <c r="U15" s="74">
        <v>26243677.609382186</v>
      </c>
      <c r="V15" s="74">
        <v>2711473.0772601869</v>
      </c>
      <c r="W15" s="74">
        <v>1755109.9278227924</v>
      </c>
      <c r="X15" s="74">
        <v>10554696.481805433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124105.37475999999</v>
      </c>
    </row>
    <row r="7" spans="1:4" x14ac:dyDescent="0.25">
      <c r="A7" s="79" t="s">
        <v>69</v>
      </c>
      <c r="B7" s="84" t="s">
        <v>70</v>
      </c>
      <c r="C7" s="69">
        <v>4925.6881199999998</v>
      </c>
    </row>
    <row r="8" spans="1:4" x14ac:dyDescent="0.25">
      <c r="A8" s="79" t="s">
        <v>69</v>
      </c>
      <c r="B8" s="84" t="s">
        <v>71</v>
      </c>
      <c r="C8" s="69">
        <v>113100</v>
      </c>
    </row>
    <row r="9" spans="1:4" x14ac:dyDescent="0.25">
      <c r="A9" s="79" t="s">
        <v>69</v>
      </c>
      <c r="B9" s="84" t="s">
        <v>72</v>
      </c>
      <c r="C9" s="69">
        <v>6079.6866399999999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49042.400000000001</v>
      </c>
    </row>
    <row r="12" spans="1:4" x14ac:dyDescent="0.25">
      <c r="A12" s="79">
        <v>1</v>
      </c>
      <c r="B12" s="84" t="s">
        <v>77</v>
      </c>
      <c r="C12" s="69">
        <v>12034</v>
      </c>
    </row>
    <row r="13" spans="1:4" ht="31.5" x14ac:dyDescent="0.25">
      <c r="A13" s="79" t="s">
        <v>78</v>
      </c>
      <c r="B13" s="84" t="s">
        <v>79</v>
      </c>
      <c r="C13" s="69">
        <v>165504</v>
      </c>
    </row>
    <row r="14" spans="1:4" x14ac:dyDescent="0.25">
      <c r="A14" s="79" t="s">
        <v>80</v>
      </c>
      <c r="B14" s="84" t="s">
        <v>81</v>
      </c>
      <c r="C14" s="69">
        <v>162521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2180</v>
      </c>
    </row>
    <row r="17" spans="1:3" ht="31.5" x14ac:dyDescent="0.25">
      <c r="A17" s="79" t="s">
        <v>86</v>
      </c>
      <c r="B17" s="84" t="s">
        <v>87</v>
      </c>
      <c r="C17" s="69">
        <v>803</v>
      </c>
    </row>
    <row r="18" spans="1:3" x14ac:dyDescent="0.25">
      <c r="A18" s="79" t="s">
        <v>88</v>
      </c>
      <c r="B18" s="84" t="s">
        <v>89</v>
      </c>
      <c r="C18" s="69">
        <v>1347723.74978</v>
      </c>
    </row>
    <row r="19" spans="1:3" x14ac:dyDescent="0.25">
      <c r="A19" s="79" t="s">
        <v>80</v>
      </c>
      <c r="B19" s="84" t="s">
        <v>90</v>
      </c>
      <c r="C19" s="69">
        <v>177698.62148000003</v>
      </c>
    </row>
    <row r="20" spans="1:3" x14ac:dyDescent="0.25">
      <c r="A20" s="79" t="s">
        <v>82</v>
      </c>
      <c r="B20" s="84" t="s">
        <v>91</v>
      </c>
      <c r="C20" s="69">
        <v>1141314.9386399998</v>
      </c>
    </row>
    <row r="21" spans="1:3" x14ac:dyDescent="0.25">
      <c r="A21" s="79"/>
      <c r="B21" s="84" t="s">
        <v>92</v>
      </c>
      <c r="C21" s="69">
        <v>980632.93863999995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14805.499</v>
      </c>
    </row>
    <row r="25" spans="1:3" x14ac:dyDescent="0.25">
      <c r="A25" s="79" t="s">
        <v>97</v>
      </c>
      <c r="B25" s="84" t="s">
        <v>98</v>
      </c>
      <c r="C25" s="69">
        <v>11786.40366</v>
      </c>
    </row>
    <row r="26" spans="1:3" x14ac:dyDescent="0.25">
      <c r="A26" s="79" t="s">
        <v>99</v>
      </c>
      <c r="B26" s="84" t="s">
        <v>72</v>
      </c>
      <c r="C26" s="69">
        <v>2118.2870000000003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1562270.1497800001</v>
      </c>
    </row>
    <row r="29" spans="1:3" ht="31.5" x14ac:dyDescent="0.25">
      <c r="A29" s="79" t="s">
        <v>103</v>
      </c>
      <c r="B29" s="83" t="s">
        <v>104</v>
      </c>
      <c r="C29" s="69">
        <v>713241.22433999996</v>
      </c>
    </row>
    <row r="30" spans="1:3" s="85" customFormat="1" x14ac:dyDescent="0.25">
      <c r="A30" s="79" t="s">
        <v>105</v>
      </c>
      <c r="B30" s="83" t="s">
        <v>106</v>
      </c>
      <c r="C30" s="69">
        <v>75644.795559999999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60472.84936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60472.84936</v>
      </c>
    </row>
    <row r="39" spans="1:3" x14ac:dyDescent="0.25">
      <c r="A39" s="79" t="s">
        <v>78</v>
      </c>
      <c r="B39" s="84" t="s">
        <v>114</v>
      </c>
      <c r="C39" s="69">
        <v>4510.5005700000002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10661.44563</v>
      </c>
    </row>
    <row r="43" spans="1:3" x14ac:dyDescent="0.25">
      <c r="A43" s="79" t="s">
        <v>69</v>
      </c>
      <c r="B43" s="84" t="s">
        <v>109</v>
      </c>
      <c r="C43" s="69">
        <v>0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9747.7489999999998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219</v>
      </c>
    </row>
    <row r="49" spans="1:3" x14ac:dyDescent="0.25">
      <c r="A49" s="79" t="s">
        <v>86</v>
      </c>
      <c r="B49" s="84" t="s">
        <v>121</v>
      </c>
      <c r="C49" s="69">
        <v>7389.0788000000002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17355.827799999999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8949.4188099999992</v>
      </c>
    </row>
    <row r="57" spans="1:3" x14ac:dyDescent="0.25">
      <c r="A57" s="79" t="s">
        <v>80</v>
      </c>
      <c r="B57" s="84" t="s">
        <v>131</v>
      </c>
      <c r="C57" s="69">
        <v>2865.2282700000001</v>
      </c>
    </row>
    <row r="58" spans="1:3" x14ac:dyDescent="0.25">
      <c r="A58" s="79" t="s">
        <v>82</v>
      </c>
      <c r="B58" s="84" t="s">
        <v>72</v>
      </c>
      <c r="C58" s="69">
        <v>6084.1905399999996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44074.136640000004</v>
      </c>
    </row>
    <row r="61" spans="1:3" x14ac:dyDescent="0.25">
      <c r="A61" s="79" t="s">
        <v>82</v>
      </c>
      <c r="B61" s="84" t="s">
        <v>134</v>
      </c>
      <c r="C61" s="69">
        <v>414.66968000000003</v>
      </c>
    </row>
    <row r="62" spans="1:3" x14ac:dyDescent="0.25">
      <c r="A62" s="79" t="s">
        <v>84</v>
      </c>
      <c r="B62" s="84" t="s">
        <v>135</v>
      </c>
      <c r="C62" s="69">
        <v>0</v>
      </c>
    </row>
    <row r="63" spans="1:3" x14ac:dyDescent="0.25">
      <c r="A63" s="79"/>
      <c r="B63" s="83" t="s">
        <v>136</v>
      </c>
      <c r="C63" s="69">
        <v>44488.806319999996</v>
      </c>
    </row>
    <row r="64" spans="1:3" x14ac:dyDescent="0.25">
      <c r="A64" s="79" t="s">
        <v>137</v>
      </c>
      <c r="B64" s="84" t="s">
        <v>72</v>
      </c>
      <c r="C64" s="69">
        <v>313.28238999999996</v>
      </c>
    </row>
    <row r="65" spans="1:3" x14ac:dyDescent="0.25">
      <c r="A65" s="79"/>
      <c r="B65" s="83" t="s">
        <v>138</v>
      </c>
      <c r="C65" s="69">
        <v>53751.507519999999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42935.130529999995</v>
      </c>
    </row>
    <row r="69" spans="1:3" x14ac:dyDescent="0.25">
      <c r="A69" s="79" t="s">
        <v>88</v>
      </c>
      <c r="B69" s="84" t="s">
        <v>143</v>
      </c>
      <c r="C69" s="69">
        <v>1515.2812999999999</v>
      </c>
    </row>
    <row r="70" spans="1:3" x14ac:dyDescent="0.25">
      <c r="A70" s="79"/>
      <c r="B70" s="83" t="s">
        <v>144</v>
      </c>
      <c r="C70" s="69">
        <v>44450.411830000005</v>
      </c>
    </row>
    <row r="71" spans="1:3" x14ac:dyDescent="0.25">
      <c r="A71" s="79"/>
      <c r="B71" s="83" t="s">
        <v>145</v>
      </c>
      <c r="C71" s="69">
        <v>2590819.2915900005</v>
      </c>
    </row>
    <row r="72" spans="1:3" x14ac:dyDescent="0.25">
      <c r="A72" s="79" t="s">
        <v>146</v>
      </c>
      <c r="B72" s="83" t="s">
        <v>147</v>
      </c>
      <c r="C72" s="69">
        <v>2811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263964.00800000003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54915.965949999998</v>
      </c>
    </row>
    <row r="80" spans="1:3" x14ac:dyDescent="0.25">
      <c r="A80" s="79" t="s">
        <v>100</v>
      </c>
      <c r="B80" s="84" t="s">
        <v>155</v>
      </c>
      <c r="C80" s="69">
        <v>79837.038119999997</v>
      </c>
    </row>
    <row r="81" spans="1:3" x14ac:dyDescent="0.25">
      <c r="A81" s="79" t="s">
        <v>156</v>
      </c>
      <c r="B81" s="84" t="s">
        <v>157</v>
      </c>
      <c r="C81" s="69">
        <v>242110.61325000002</v>
      </c>
    </row>
    <row r="82" spans="1:3" x14ac:dyDescent="0.25">
      <c r="A82" s="79" t="s">
        <v>158</v>
      </c>
      <c r="B82" s="84" t="s">
        <v>159</v>
      </c>
      <c r="C82" s="69">
        <v>-4294</v>
      </c>
    </row>
    <row r="83" spans="1:3" x14ac:dyDescent="0.25">
      <c r="A83" s="79" t="s">
        <v>160</v>
      </c>
      <c r="B83" s="84" t="s">
        <v>161</v>
      </c>
      <c r="C83" s="69">
        <v>672.25098999999932</v>
      </c>
    </row>
    <row r="84" spans="1:3" x14ac:dyDescent="0.25">
      <c r="A84" s="81"/>
      <c r="B84" s="83" t="s">
        <v>162</v>
      </c>
      <c r="C84" s="69">
        <v>637205.87630999996</v>
      </c>
    </row>
    <row r="85" spans="1:3" x14ac:dyDescent="0.25">
      <c r="A85" s="79" t="s">
        <v>73</v>
      </c>
      <c r="B85" s="83" t="s">
        <v>163</v>
      </c>
      <c r="C85" s="69">
        <v>300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105531.71054999999</v>
      </c>
    </row>
    <row r="89" spans="1:3" x14ac:dyDescent="0.25">
      <c r="A89" s="79" t="s">
        <v>82</v>
      </c>
      <c r="B89" s="84" t="s">
        <v>168</v>
      </c>
      <c r="C89" s="69">
        <v>53</v>
      </c>
    </row>
    <row r="90" spans="1:3" x14ac:dyDescent="0.25">
      <c r="A90" s="79" t="s">
        <v>84</v>
      </c>
      <c r="B90" s="84" t="s">
        <v>169</v>
      </c>
      <c r="C90" s="69">
        <v>878862.75164000003</v>
      </c>
    </row>
    <row r="91" spans="1:3" x14ac:dyDescent="0.25">
      <c r="A91" s="79" t="s">
        <v>86</v>
      </c>
      <c r="B91" s="84" t="s">
        <v>170</v>
      </c>
      <c r="C91" s="69">
        <v>75990.275739999997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76337.126000000004</v>
      </c>
    </row>
    <row r="94" spans="1:3" x14ac:dyDescent="0.25">
      <c r="A94" s="79" t="s">
        <v>99</v>
      </c>
      <c r="B94" s="84" t="s">
        <v>173</v>
      </c>
      <c r="C94" s="69">
        <v>4247.1498899999997</v>
      </c>
    </row>
    <row r="95" spans="1:3" x14ac:dyDescent="0.25">
      <c r="A95" s="79" t="s">
        <v>125</v>
      </c>
      <c r="B95" s="84" t="s">
        <v>174</v>
      </c>
      <c r="C95" s="69">
        <v>537</v>
      </c>
    </row>
    <row r="96" spans="1:3" x14ac:dyDescent="0.25">
      <c r="A96" s="79" t="s">
        <v>175</v>
      </c>
      <c r="B96" s="84" t="s">
        <v>176</v>
      </c>
      <c r="C96" s="69">
        <v>25533</v>
      </c>
    </row>
    <row r="97" spans="1:3" x14ac:dyDescent="0.25">
      <c r="A97" s="81"/>
      <c r="B97" s="83" t="s">
        <v>177</v>
      </c>
      <c r="C97" s="69">
        <v>1167266.01382</v>
      </c>
    </row>
    <row r="98" spans="1:3" x14ac:dyDescent="0.25">
      <c r="A98" s="79" t="s">
        <v>105</v>
      </c>
      <c r="B98" s="83" t="s">
        <v>178</v>
      </c>
      <c r="C98" s="69">
        <v>712972.27465999988</v>
      </c>
    </row>
    <row r="99" spans="1:3" x14ac:dyDescent="0.25">
      <c r="A99" s="79" t="s">
        <v>179</v>
      </c>
      <c r="B99" s="83" t="s">
        <v>180</v>
      </c>
      <c r="C99" s="69">
        <v>258</v>
      </c>
    </row>
    <row r="100" spans="1:3" x14ac:dyDescent="0.25">
      <c r="A100" s="81" t="s">
        <v>80</v>
      </c>
      <c r="B100" s="84" t="s">
        <v>181</v>
      </c>
      <c r="C100" s="69">
        <v>258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1213.0391</v>
      </c>
    </row>
    <row r="104" spans="1:3" x14ac:dyDescent="0.25">
      <c r="A104" s="79" t="s">
        <v>139</v>
      </c>
      <c r="B104" s="83" t="s">
        <v>185</v>
      </c>
      <c r="C104" s="69">
        <v>71378.087200000009</v>
      </c>
    </row>
    <row r="105" spans="1:3" x14ac:dyDescent="0.25">
      <c r="A105" s="79" t="s">
        <v>75</v>
      </c>
      <c r="B105" s="84" t="s">
        <v>186</v>
      </c>
      <c r="C105" s="69">
        <v>39134.509750000005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6519.25432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25724.323130000001</v>
      </c>
    </row>
    <row r="122" spans="1:3" x14ac:dyDescent="0.25">
      <c r="A122" s="79" t="s">
        <v>69</v>
      </c>
      <c r="B122" s="84" t="s">
        <v>187</v>
      </c>
      <c r="C122" s="69">
        <v>4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4770.3822900000005</v>
      </c>
    </row>
    <row r="125" spans="1:3" x14ac:dyDescent="0.25">
      <c r="A125" s="79" t="s">
        <v>69</v>
      </c>
      <c r="B125" s="84" t="s">
        <v>196</v>
      </c>
      <c r="C125" s="69">
        <v>827.90199000000007</v>
      </c>
    </row>
    <row r="126" spans="1:3" x14ac:dyDescent="0.25">
      <c r="A126" s="79" t="s">
        <v>69</v>
      </c>
      <c r="B126" s="84" t="s">
        <v>197</v>
      </c>
      <c r="C126" s="69">
        <v>359.40300000000002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226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226</v>
      </c>
    </row>
    <row r="131" spans="1:3" x14ac:dyDescent="0.25">
      <c r="A131" s="81"/>
      <c r="B131" s="83" t="s">
        <v>202</v>
      </c>
      <c r="C131" s="69">
        <v>2590819.2910900004</v>
      </c>
    </row>
    <row r="132" spans="1:3" x14ac:dyDescent="0.25">
      <c r="A132" s="79" t="s">
        <v>203</v>
      </c>
      <c r="B132" s="83" t="s">
        <v>204</v>
      </c>
      <c r="C132" s="69">
        <v>2811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17784.163959999998</v>
      </c>
      <c r="D6" s="102"/>
    </row>
    <row r="7" spans="1:4" ht="31.5" x14ac:dyDescent="0.2">
      <c r="A7" s="101"/>
      <c r="B7" s="99" t="s">
        <v>211</v>
      </c>
      <c r="C7" s="69">
        <v>-48</v>
      </c>
    </row>
    <row r="8" spans="1:4" ht="15.75" x14ac:dyDescent="0.2">
      <c r="A8" s="101" t="s">
        <v>212</v>
      </c>
      <c r="B8" s="99" t="s">
        <v>213</v>
      </c>
      <c r="C8" s="69">
        <v>-1538.1540626161777</v>
      </c>
    </row>
    <row r="9" spans="1:4" ht="15.75" x14ac:dyDescent="0.2">
      <c r="A9" s="101" t="s">
        <v>214</v>
      </c>
      <c r="B9" s="99" t="s">
        <v>215</v>
      </c>
      <c r="C9" s="69">
        <v>-7674.9559324983938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826.58009338262866</v>
      </c>
    </row>
    <row r="12" spans="1:4" ht="15.75" x14ac:dyDescent="0.2">
      <c r="A12" s="103"/>
      <c r="B12" s="104" t="s">
        <v>219</v>
      </c>
      <c r="C12" s="69">
        <v>9397.6340582680587</v>
      </c>
      <c r="D12" s="102"/>
    </row>
    <row r="13" spans="1:4" ht="15.75" x14ac:dyDescent="0.2">
      <c r="A13" s="94" t="s">
        <v>82</v>
      </c>
      <c r="B13" s="105" t="s">
        <v>220</v>
      </c>
      <c r="C13" s="69">
        <v>41.331647737271851</v>
      </c>
      <c r="D13" s="102"/>
    </row>
    <row r="14" spans="1:4" ht="15.75" x14ac:dyDescent="0.2">
      <c r="A14" s="94" t="s">
        <v>84</v>
      </c>
      <c r="B14" s="99" t="s">
        <v>221</v>
      </c>
      <c r="C14" s="69">
        <v>19.928070000000002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-3520.4982252306854</v>
      </c>
    </row>
    <row r="18" spans="1:4" ht="15.75" x14ac:dyDescent="0.2">
      <c r="A18" s="101" t="s">
        <v>226</v>
      </c>
      <c r="B18" s="99" t="s">
        <v>227</v>
      </c>
      <c r="C18" s="69">
        <v>45</v>
      </c>
    </row>
    <row r="19" spans="1:4" ht="15.75" x14ac:dyDescent="0.2">
      <c r="A19" s="103"/>
      <c r="B19" s="101" t="s">
        <v>228</v>
      </c>
      <c r="C19" s="69">
        <v>-3475.4982252306854</v>
      </c>
      <c r="D19" s="102"/>
    </row>
    <row r="20" spans="1:4" ht="15.75" x14ac:dyDescent="0.2">
      <c r="A20" s="101" t="s">
        <v>212</v>
      </c>
      <c r="B20" s="99" t="s">
        <v>229</v>
      </c>
      <c r="C20" s="69">
        <v>-38.288033740196099</v>
      </c>
    </row>
    <row r="21" spans="1:4" ht="15.75" x14ac:dyDescent="0.2">
      <c r="A21" s="101" t="s">
        <v>214</v>
      </c>
      <c r="B21" s="99" t="s">
        <v>230</v>
      </c>
      <c r="C21" s="69">
        <v>-41.42037668975955</v>
      </c>
    </row>
    <row r="22" spans="1:4" ht="15.75" x14ac:dyDescent="0.2">
      <c r="A22" s="103"/>
      <c r="B22" s="104" t="s">
        <v>231</v>
      </c>
      <c r="C22" s="69">
        <v>-3555.2066356606415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0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0</v>
      </c>
      <c r="D26" s="102"/>
    </row>
    <row r="27" spans="1:4" ht="15.75" x14ac:dyDescent="0.2">
      <c r="A27" s="98" t="s">
        <v>97</v>
      </c>
      <c r="B27" s="99" t="s">
        <v>236</v>
      </c>
      <c r="C27" s="69">
        <v>10.916619999999995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-2264.9358065501983</v>
      </c>
    </row>
    <row r="30" spans="1:4" ht="15.75" x14ac:dyDescent="0.2">
      <c r="A30" s="101" t="s">
        <v>212</v>
      </c>
      <c r="B30" s="99" t="s">
        <v>239</v>
      </c>
      <c r="C30" s="69">
        <v>137.20751991420406</v>
      </c>
    </row>
    <row r="31" spans="1:4" ht="15.75" x14ac:dyDescent="0.2">
      <c r="A31" s="101" t="s">
        <v>214</v>
      </c>
      <c r="B31" s="99" t="s">
        <v>240</v>
      </c>
      <c r="C31" s="69">
        <v>-1465.3379141885107</v>
      </c>
    </row>
    <row r="32" spans="1:4" ht="15.75" x14ac:dyDescent="0.2">
      <c r="A32" s="101" t="s">
        <v>217</v>
      </c>
      <c r="B32" s="99" t="s">
        <v>241</v>
      </c>
      <c r="C32" s="69">
        <v>203.66199</v>
      </c>
    </row>
    <row r="33" spans="1:4" ht="15.75" x14ac:dyDescent="0.2">
      <c r="A33" s="106"/>
      <c r="B33" s="104" t="s">
        <v>242</v>
      </c>
      <c r="C33" s="69">
        <v>-3389.4042108245048</v>
      </c>
      <c r="D33" s="102"/>
    </row>
    <row r="34" spans="1:4" ht="15.75" x14ac:dyDescent="0.2">
      <c r="A34" s="98" t="s">
        <v>125</v>
      </c>
      <c r="B34" s="99" t="s">
        <v>243</v>
      </c>
      <c r="C34" s="69">
        <v>-385.37694369013025</v>
      </c>
    </row>
    <row r="35" spans="1:4" ht="31.5" x14ac:dyDescent="0.2">
      <c r="A35" s="98"/>
      <c r="B35" s="99" t="s">
        <v>244</v>
      </c>
      <c r="C35" s="69">
        <v>-286.03357000000005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2139.8226058300529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27992.003949999998</v>
      </c>
    </row>
    <row r="41" spans="1:4" ht="31.5" x14ac:dyDescent="0.2">
      <c r="A41" s="101"/>
      <c r="B41" s="99" t="s">
        <v>211</v>
      </c>
      <c r="C41" s="69">
        <v>-330.43398000000002</v>
      </c>
    </row>
    <row r="42" spans="1:4" ht="15.75" x14ac:dyDescent="0.2">
      <c r="A42" s="101" t="s">
        <v>212</v>
      </c>
      <c r="B42" s="99" t="s">
        <v>213</v>
      </c>
      <c r="C42" s="69">
        <v>-1063.5965373838221</v>
      </c>
    </row>
    <row r="43" spans="1:4" ht="15.75" x14ac:dyDescent="0.2">
      <c r="A43" s="101" t="s">
        <v>214</v>
      </c>
      <c r="B43" s="99" t="s">
        <v>215</v>
      </c>
      <c r="C43" s="69">
        <v>515.59496923868824</v>
      </c>
    </row>
    <row r="44" spans="1:4" ht="15.75" x14ac:dyDescent="0.2">
      <c r="A44" s="101" t="s">
        <v>217</v>
      </c>
      <c r="B44" s="99" t="s">
        <v>218</v>
      </c>
      <c r="C44" s="69">
        <v>920.00000060687819</v>
      </c>
    </row>
    <row r="45" spans="1:4" ht="15.75" x14ac:dyDescent="0.2">
      <c r="A45" s="103"/>
      <c r="B45" s="104" t="s">
        <v>249</v>
      </c>
      <c r="C45" s="69">
        <v>28364.002382461742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10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123.16678</v>
      </c>
    </row>
    <row r="52" spans="1:4" ht="15.75" x14ac:dyDescent="0.25">
      <c r="A52" s="108" t="s">
        <v>256</v>
      </c>
      <c r="B52" s="99" t="s">
        <v>257</v>
      </c>
      <c r="C52" s="69">
        <v>1933.8396699999998</v>
      </c>
    </row>
    <row r="53" spans="1:4" ht="15.75" x14ac:dyDescent="0.25">
      <c r="A53" s="109"/>
      <c r="B53" s="101" t="s">
        <v>258</v>
      </c>
      <c r="C53" s="69">
        <v>2057.0064499999999</v>
      </c>
      <c r="D53" s="102"/>
    </row>
    <row r="54" spans="1:4" ht="15.75" x14ac:dyDescent="0.2">
      <c r="A54" s="103" t="s">
        <v>214</v>
      </c>
      <c r="B54" s="99" t="s">
        <v>259</v>
      </c>
      <c r="C54" s="69">
        <v>2680.6870799999997</v>
      </c>
    </row>
    <row r="55" spans="1:4" ht="15.75" x14ac:dyDescent="0.2">
      <c r="A55" s="103" t="s">
        <v>217</v>
      </c>
      <c r="B55" s="99" t="s">
        <v>260</v>
      </c>
      <c r="C55" s="69">
        <v>123.07159000000004</v>
      </c>
    </row>
    <row r="56" spans="1:4" ht="15.75" x14ac:dyDescent="0.25">
      <c r="A56" s="95"/>
      <c r="B56" s="104" t="s">
        <v>261</v>
      </c>
      <c r="C56" s="69">
        <v>4870.76512</v>
      </c>
      <c r="D56" s="102"/>
    </row>
    <row r="57" spans="1:4" ht="15.75" x14ac:dyDescent="0.25">
      <c r="A57" s="106" t="s">
        <v>84</v>
      </c>
      <c r="B57" s="109" t="s">
        <v>221</v>
      </c>
      <c r="C57" s="69">
        <v>595.20061315769851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-17097.137265959325</v>
      </c>
    </row>
    <row r="61" spans="1:4" ht="15.75" x14ac:dyDescent="0.2">
      <c r="A61" s="101" t="s">
        <v>226</v>
      </c>
      <c r="B61" s="99" t="s">
        <v>227</v>
      </c>
      <c r="C61" s="69">
        <v>205.77227999999999</v>
      </c>
    </row>
    <row r="62" spans="1:4" ht="15.75" x14ac:dyDescent="0.2">
      <c r="A62" s="103"/>
      <c r="B62" s="101" t="s">
        <v>264</v>
      </c>
      <c r="C62" s="69">
        <v>-16891.364985959328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3210.1100072423133</v>
      </c>
    </row>
    <row r="65" spans="1:4" ht="15.75" x14ac:dyDescent="0.25">
      <c r="A65" s="108" t="s">
        <v>256</v>
      </c>
      <c r="B65" s="99" t="s">
        <v>227</v>
      </c>
      <c r="C65" s="69">
        <v>-285.55225176006866</v>
      </c>
    </row>
    <row r="66" spans="1:4" ht="15.75" x14ac:dyDescent="0.2">
      <c r="A66" s="103"/>
      <c r="B66" s="101" t="s">
        <v>258</v>
      </c>
      <c r="C66" s="69">
        <v>2924.5577554822448</v>
      </c>
      <c r="D66" s="102"/>
    </row>
    <row r="67" spans="1:4" ht="15.75" x14ac:dyDescent="0.25">
      <c r="A67" s="106"/>
      <c r="B67" s="110" t="s">
        <v>231</v>
      </c>
      <c r="C67" s="69">
        <v>-13966.807230477079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-4712.3682781294265</v>
      </c>
    </row>
    <row r="71" spans="1:4" ht="15.75" x14ac:dyDescent="0.2">
      <c r="A71" s="101" t="s">
        <v>226</v>
      </c>
      <c r="B71" s="99" t="s">
        <v>227</v>
      </c>
      <c r="C71" s="69">
        <v>-1.9100812968459795</v>
      </c>
    </row>
    <row r="72" spans="1:4" ht="15.75" x14ac:dyDescent="0.2">
      <c r="A72" s="103"/>
      <c r="B72" s="101" t="s">
        <v>264</v>
      </c>
      <c r="C72" s="69">
        <v>-4714.2783594262728</v>
      </c>
      <c r="D72" s="102"/>
    </row>
    <row r="73" spans="1:4" ht="15.75" x14ac:dyDescent="0.2">
      <c r="A73" s="103" t="s">
        <v>212</v>
      </c>
      <c r="B73" s="99" t="s">
        <v>268</v>
      </c>
      <c r="C73" s="69">
        <v>1331.6372751683148</v>
      </c>
    </row>
    <row r="74" spans="1:4" ht="15.75" x14ac:dyDescent="0.2">
      <c r="A74" s="103"/>
      <c r="B74" s="104" t="s">
        <v>269</v>
      </c>
      <c r="C74" s="69">
        <v>-3382.641084257958</v>
      </c>
      <c r="D74" s="102"/>
    </row>
    <row r="75" spans="1:4" ht="15.75" x14ac:dyDescent="0.2">
      <c r="A75" s="98" t="s">
        <v>97</v>
      </c>
      <c r="B75" s="99" t="s">
        <v>236</v>
      </c>
      <c r="C75" s="69">
        <v>-35.826634999999953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-6026.0171207005214</v>
      </c>
    </row>
    <row r="78" spans="1:4" ht="15.75" x14ac:dyDescent="0.2">
      <c r="A78" s="101" t="s">
        <v>212</v>
      </c>
      <c r="B78" s="99" t="s">
        <v>239</v>
      </c>
      <c r="C78" s="69">
        <v>29.074460045257425</v>
      </c>
    </row>
    <row r="79" spans="1:4" ht="15.75" x14ac:dyDescent="0.2">
      <c r="A79" s="101" t="s">
        <v>214</v>
      </c>
      <c r="B79" s="99" t="s">
        <v>240</v>
      </c>
      <c r="C79" s="69">
        <v>-2712.0849473707567</v>
      </c>
    </row>
    <row r="80" spans="1:4" ht="15.75" x14ac:dyDescent="0.2">
      <c r="A80" s="101" t="s">
        <v>217</v>
      </c>
      <c r="B80" s="99" t="s">
        <v>271</v>
      </c>
      <c r="C80" s="69">
        <v>8</v>
      </c>
    </row>
    <row r="81" spans="1:4" ht="15.75" x14ac:dyDescent="0.2">
      <c r="A81" s="106"/>
      <c r="B81" s="104" t="s">
        <v>242</v>
      </c>
      <c r="C81" s="69">
        <v>-8701.027608026021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-53.829619999999998</v>
      </c>
    </row>
    <row r="84" spans="1:4" ht="15.75" x14ac:dyDescent="0.2">
      <c r="A84" s="101" t="s">
        <v>212</v>
      </c>
      <c r="B84" s="99" t="s">
        <v>274</v>
      </c>
      <c r="C84" s="69">
        <v>-6667.3074399999996</v>
      </c>
    </row>
    <row r="85" spans="1:4" ht="15.75" x14ac:dyDescent="0.2">
      <c r="A85" s="101" t="s">
        <v>214</v>
      </c>
      <c r="B85" s="99" t="s">
        <v>275</v>
      </c>
      <c r="C85" s="69">
        <v>-35.540760000001079</v>
      </c>
    </row>
    <row r="86" spans="1:4" ht="15.75" x14ac:dyDescent="0.2">
      <c r="A86" s="101"/>
      <c r="B86" s="104" t="s">
        <v>276</v>
      </c>
      <c r="C86" s="69">
        <v>-6756.6778200000008</v>
      </c>
      <c r="D86" s="102"/>
    </row>
    <row r="87" spans="1:4" ht="15.75" x14ac:dyDescent="0.2">
      <c r="A87" s="98" t="s">
        <v>175</v>
      </c>
      <c r="B87" s="99" t="s">
        <v>243</v>
      </c>
      <c r="C87" s="69">
        <v>-2266.92969630987</v>
      </c>
    </row>
    <row r="88" spans="1:4" ht="31.5" x14ac:dyDescent="0.2">
      <c r="A88" s="98"/>
      <c r="B88" s="99" t="s">
        <v>244</v>
      </c>
      <c r="C88" s="69">
        <v>-2109.3602799999999</v>
      </c>
    </row>
    <row r="89" spans="1:4" ht="15.75" x14ac:dyDescent="0.2">
      <c r="A89" s="98" t="s">
        <v>246</v>
      </c>
      <c r="B89" s="99" t="s">
        <v>277</v>
      </c>
      <c r="C89" s="69">
        <v>-22.331647737271851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-1302.2736061887626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2139.8226058300529</v>
      </c>
      <c r="D93" s="102"/>
    </row>
    <row r="94" spans="1:4" ht="15.75" x14ac:dyDescent="0.2">
      <c r="A94" s="98" t="s">
        <v>82</v>
      </c>
      <c r="B94" s="99" t="s">
        <v>285</v>
      </c>
      <c r="C94" s="69">
        <v>-1302.2736061887626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38</v>
      </c>
    </row>
    <row r="97" spans="1:4" ht="15.75" x14ac:dyDescent="0.2">
      <c r="A97" s="103"/>
      <c r="B97" s="99" t="s">
        <v>252</v>
      </c>
      <c r="C97" s="69">
        <v>0</v>
      </c>
    </row>
    <row r="98" spans="1:4" ht="15.75" x14ac:dyDescent="0.2">
      <c r="A98" s="103" t="s">
        <v>212</v>
      </c>
      <c r="B98" s="99" t="s">
        <v>253</v>
      </c>
      <c r="C98" s="69">
        <v>109.01602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3</v>
      </c>
    </row>
    <row r="101" spans="1:4" ht="15.75" x14ac:dyDescent="0.25">
      <c r="A101" s="108" t="s">
        <v>256</v>
      </c>
      <c r="B101" s="99" t="s">
        <v>257</v>
      </c>
      <c r="C101" s="69">
        <v>247.49811</v>
      </c>
    </row>
    <row r="102" spans="1:4" ht="15.75" x14ac:dyDescent="0.25">
      <c r="A102" s="109"/>
      <c r="B102" s="101" t="s">
        <v>258</v>
      </c>
      <c r="C102" s="69">
        <v>250.49811</v>
      </c>
    </row>
    <row r="103" spans="1:4" ht="15.75" x14ac:dyDescent="0.2">
      <c r="A103" s="103" t="s">
        <v>214</v>
      </c>
      <c r="B103" s="99" t="s">
        <v>259</v>
      </c>
      <c r="C103" s="69">
        <v>9.6046599999999991</v>
      </c>
    </row>
    <row r="104" spans="1:4" ht="15.75" x14ac:dyDescent="0.2">
      <c r="A104" s="103" t="s">
        <v>217</v>
      </c>
      <c r="B104" s="99" t="s">
        <v>260</v>
      </c>
      <c r="C104" s="69">
        <v>0</v>
      </c>
    </row>
    <row r="105" spans="1:4" ht="15.75" x14ac:dyDescent="0.25">
      <c r="A105" s="95"/>
      <c r="B105" s="104" t="s">
        <v>287</v>
      </c>
      <c r="C105" s="69">
        <v>298.10276999999996</v>
      </c>
    </row>
    <row r="106" spans="1:4" ht="15.75" x14ac:dyDescent="0.2">
      <c r="A106" s="106" t="s">
        <v>86</v>
      </c>
      <c r="B106" s="99" t="s">
        <v>288</v>
      </c>
      <c r="C106" s="69">
        <v>52.331647737271851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-387.87859000000003</v>
      </c>
    </row>
    <row r="109" spans="1:4" ht="15.75" x14ac:dyDescent="0.2">
      <c r="A109" s="101" t="s">
        <v>212</v>
      </c>
      <c r="B109" s="99" t="s">
        <v>274</v>
      </c>
      <c r="C109" s="69">
        <v>-8.3640000000000006E-2</v>
      </c>
    </row>
    <row r="110" spans="1:4" ht="15.75" x14ac:dyDescent="0.2">
      <c r="A110" s="101" t="s">
        <v>214</v>
      </c>
      <c r="B110" s="99" t="s">
        <v>290</v>
      </c>
      <c r="C110" s="69">
        <v>-186.30626000000001</v>
      </c>
    </row>
    <row r="111" spans="1:4" ht="15.75" x14ac:dyDescent="0.2">
      <c r="A111" s="101"/>
      <c r="B111" s="104" t="s">
        <v>269</v>
      </c>
      <c r="C111" s="69">
        <v>-574.26848999999993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-22.331647737271851</v>
      </c>
      <c r="D112" s="102"/>
    </row>
    <row r="113" spans="1:4" ht="15.75" x14ac:dyDescent="0.2">
      <c r="A113" s="106" t="s">
        <v>99</v>
      </c>
      <c r="B113" s="99" t="s">
        <v>292</v>
      </c>
      <c r="C113" s="69">
        <v>140.45701999999997</v>
      </c>
    </row>
    <row r="114" spans="1:4" ht="15.75" x14ac:dyDescent="0.2">
      <c r="A114" s="106" t="s">
        <v>125</v>
      </c>
      <c r="B114" s="99" t="s">
        <v>293</v>
      </c>
      <c r="C114" s="69">
        <v>-35.79027</v>
      </c>
    </row>
    <row r="115" spans="1:4" ht="15.75" x14ac:dyDescent="0.2">
      <c r="A115" s="106" t="s">
        <v>175</v>
      </c>
      <c r="B115" s="99" t="s">
        <v>294</v>
      </c>
      <c r="C115" s="69">
        <v>696.05002964129062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2.5600000000000002E-3</v>
      </c>
    </row>
    <row r="117" spans="1:4" ht="15.75" x14ac:dyDescent="0.2">
      <c r="A117" s="106" t="s">
        <v>280</v>
      </c>
      <c r="B117" s="99" t="s">
        <v>296</v>
      </c>
      <c r="C117" s="69">
        <v>-4.666E-2</v>
      </c>
    </row>
    <row r="118" spans="1:4" ht="15.75" x14ac:dyDescent="0.2">
      <c r="A118" s="106" t="s">
        <v>297</v>
      </c>
      <c r="B118" s="99" t="s">
        <v>298</v>
      </c>
      <c r="C118" s="69">
        <v>-4.41E-2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-24.130209999999998</v>
      </c>
    </row>
    <row r="120" spans="1:4" ht="15.75" x14ac:dyDescent="0.2">
      <c r="A120" s="106" t="s">
        <v>301</v>
      </c>
      <c r="B120" s="99" t="s">
        <v>302</v>
      </c>
      <c r="C120" s="69">
        <v>0</v>
      </c>
    </row>
    <row r="121" spans="1:4" ht="15.75" x14ac:dyDescent="0.2">
      <c r="A121" s="106" t="s">
        <v>303</v>
      </c>
      <c r="B121" s="99" t="s">
        <v>304</v>
      </c>
      <c r="C121" s="69">
        <v>671.87571964129052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2022-05-17T07:13:34Z</dcterms:modified>
</cp:coreProperties>
</file>