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25" windowWidth="17250" windowHeight="5085" tabRatio="797" activeTab="0"/>
  </bookViews>
  <sheets>
    <sheet name="Капитализация" sheetId="1" r:id="rId1"/>
    <sheet name="Търговия" sheetId="2" r:id="rId2"/>
    <sheet name="ЦПТ и НПТ" sheetId="3" r:id="rId3"/>
    <sheet name="IPO" sheetId="4" r:id="rId4"/>
    <sheet name="Регистрирани_дружества" sheetId="5" r:id="rId5"/>
    <sheet name="Регистрирани емисии" sheetId="6" r:id="rId6"/>
  </sheets>
  <definedNames/>
  <calcPr fullCalcOnLoad="1"/>
</workbook>
</file>

<file path=xl/comments5.xml><?xml version="1.0" encoding="utf-8"?>
<comments xmlns="http://schemas.openxmlformats.org/spreadsheetml/2006/main">
  <authors>
    <author>bratanova_k</author>
    <author>nikolova_e</author>
  </authors>
  <commentList>
    <comment ref="D10" authorId="0">
      <text>
        <r>
          <rPr>
            <sz val="8"/>
            <rFont val="Tahoma"/>
            <family val="2"/>
          </rPr>
          <t>2 дружества - поради отписване от регистъра на КФН</t>
        </r>
      </text>
    </comment>
    <comment ref="D9" authorId="1">
      <text>
        <r>
          <rPr>
            <sz val="8"/>
            <rFont val="Tahoma"/>
            <family val="0"/>
          </rPr>
          <t>2 дружества - поради отписване от регистъра на КФН</t>
        </r>
      </text>
    </comment>
    <comment ref="F9" authorId="0">
      <text>
        <r>
          <rPr>
            <sz val="8"/>
            <rFont val="Tahoma"/>
            <family val="0"/>
          </rPr>
          <t>включително 2 инвестиционни дружества от затворен тип</t>
        </r>
      </text>
    </comment>
  </commentList>
</comments>
</file>

<file path=xl/comments6.xml><?xml version="1.0" encoding="utf-8"?>
<comments xmlns="http://schemas.openxmlformats.org/spreadsheetml/2006/main">
  <authors>
    <author>bratanova_k</author>
    <author>nikolova_e</author>
  </authors>
  <commentList>
    <comment ref="D12" authorId="0">
      <text>
        <r>
          <rPr>
            <sz val="8"/>
            <rFont val="Tahoma"/>
            <family val="2"/>
          </rPr>
          <t>поради отписване от регистъра на КФН</t>
        </r>
      </text>
    </comment>
    <comment ref="D15" authorId="1">
      <text>
        <r>
          <rPr>
            <sz val="8"/>
            <rFont val="Tahoma"/>
            <family val="0"/>
          </rPr>
          <t>поради падеж на емисиите</t>
        </r>
      </text>
    </comment>
    <comment ref="D11" authorId="1">
      <text>
        <r>
          <rPr>
            <sz val="8"/>
            <rFont val="Tahoma"/>
            <family val="0"/>
          </rPr>
          <t>поради отписване от регистъра на КФН</t>
        </r>
      </text>
    </comment>
    <comment ref="F18" authorId="1">
      <text>
        <r>
          <rPr>
            <b/>
            <sz val="8"/>
            <rFont val="Tahoma"/>
            <family val="0"/>
          </rPr>
          <t>nikolova_e:</t>
        </r>
        <r>
          <rPr>
            <sz val="8"/>
            <rFont val="Tahoma"/>
            <family val="0"/>
          </rPr>
          <t xml:space="preserve">
55 емисии дялове на ДФ; 9 емисии акции на ИД</t>
        </r>
      </text>
    </comment>
    <comment ref="F11" authorId="1">
      <text>
        <r>
          <rPr>
            <b/>
            <sz val="8"/>
            <rFont val="Tahoma"/>
            <family val="0"/>
          </rPr>
          <t>nikolova_e:</t>
        </r>
        <r>
          <rPr>
            <sz val="8"/>
            <rFont val="Tahoma"/>
            <family val="0"/>
          </rPr>
          <t xml:space="preserve">
включително 2 емисии на инвестиционни дружества от затворен тип</t>
        </r>
      </text>
    </comment>
  </commentList>
</comments>
</file>

<file path=xl/sharedStrings.xml><?xml version="1.0" encoding="utf-8"?>
<sst xmlns="http://schemas.openxmlformats.org/spreadsheetml/2006/main" count="165" uniqueCount="97">
  <si>
    <t>Пазарна капитализация на БФБ-София</t>
  </si>
  <si>
    <t>Официален пазар А</t>
  </si>
  <si>
    <t>Официален пазар В</t>
  </si>
  <si>
    <t xml:space="preserve">Официални пазари - ОБЩО </t>
  </si>
  <si>
    <t>Общи стойности</t>
  </si>
  <si>
    <t>Средно-дневни стойности</t>
  </si>
  <si>
    <t>Оборот (лв.)</t>
  </si>
  <si>
    <t>Сделки</t>
  </si>
  <si>
    <t>Официален пазар на акции А</t>
  </si>
  <si>
    <t xml:space="preserve">Официален пазар на акции B </t>
  </si>
  <si>
    <t>Неофициален пазар на акции А</t>
  </si>
  <si>
    <t>Неофициален пазар на акции B</t>
  </si>
  <si>
    <t xml:space="preserve">Неофициален пазар на облигации </t>
  </si>
  <si>
    <t>Неофициален пазар А</t>
  </si>
  <si>
    <t>Неофициален пазар - ОБЩО</t>
  </si>
  <si>
    <t>Неофициален пазар В</t>
  </si>
  <si>
    <t>Пазар на акции</t>
  </si>
  <si>
    <t>Официален пазар</t>
  </si>
  <si>
    <t>-</t>
  </si>
  <si>
    <t>Неофициален пазар</t>
  </si>
  <si>
    <t>Общо:</t>
  </si>
  <si>
    <t>Официален Пазар Акции сегмент „А“</t>
  </si>
  <si>
    <t>Официален Пазар Акции сегмент „В“</t>
  </si>
  <si>
    <t>Неофициален Пазар Акции сегмент „А“</t>
  </si>
  <si>
    <t>Неофициален Пазар Акции сегмент „В“</t>
  </si>
  <si>
    <t>Емисии</t>
  </si>
  <si>
    <t>Акции</t>
  </si>
  <si>
    <t>Облигации</t>
  </si>
  <si>
    <t>Други</t>
  </si>
  <si>
    <t>Годишен ръст      (%)</t>
  </si>
  <si>
    <t>Лотове</t>
  </si>
  <si>
    <t>Пазар на компенсаторни инструменти</t>
  </si>
  <si>
    <t>Име на емитента</t>
  </si>
  <si>
    <t>Дата на решение</t>
  </si>
  <si>
    <t>Номинална стойност на ЦК</t>
  </si>
  <si>
    <t>ISIN - код</t>
  </si>
  <si>
    <t>Пазар на АДСИЦ*</t>
  </si>
  <si>
    <t>Пазар на права</t>
  </si>
  <si>
    <t>* Първоначално дружествата са регистрирани на Неофициален Пазар на акции сегмент "А", но след влизане в сила на новия правилник на БФБ-София АД и въвеждането на новата система за търговия XETRA, са служебно пререгистрирани на Пазар на дружествата със специална инвестионна цел</t>
  </si>
  <si>
    <r>
      <t>Пазар</t>
    </r>
    <r>
      <rPr>
        <b/>
        <vertAlign val="superscript"/>
        <sz val="10"/>
        <rFont val="Times New Roman"/>
        <family val="1"/>
      </rPr>
      <t>1</t>
    </r>
  </si>
  <si>
    <r>
      <t>Официален пазар на облигации</t>
    </r>
    <r>
      <rPr>
        <vertAlign val="superscript"/>
        <sz val="10"/>
        <rFont val="Times New Roman"/>
        <family val="1"/>
      </rPr>
      <t>2</t>
    </r>
  </si>
  <si>
    <r>
      <t>Пазар на АДСИЦ</t>
    </r>
    <r>
      <rPr>
        <vertAlign val="superscript"/>
        <sz val="10"/>
        <rFont val="Times New Roman"/>
        <family val="1"/>
      </rPr>
      <t>3</t>
    </r>
  </si>
  <si>
    <t xml:space="preserve">Общо търговия на регулиран пазар: </t>
  </si>
  <si>
    <t>Минимална емисионна стойност, определена в проспекта (в лв.)</t>
  </si>
  <si>
    <t>Емисионна стойност на проведеното първично публично предлагане (в лв.)</t>
  </si>
  <si>
    <t>Размер на емисията (в лв.)</t>
  </si>
  <si>
    <t>Предложени за записване нови акции</t>
  </si>
  <si>
    <t xml:space="preserve"> Записани нови акции</t>
  </si>
  <si>
    <r>
      <t>3</t>
    </r>
    <r>
      <rPr>
        <sz val="11"/>
        <rFont val="Times New Roman"/>
        <family val="1"/>
      </rPr>
      <t xml:space="preserve"> Първоначално дружествата са регистрирани на Неофициален Пазар на акции сегмент "А", но след влизане в сила на новия правилник на БФБ-София АД и въвеждането на новата система за търговия XETRA на 16.06.2008 г. са служебно пререгистрирани на Пазар на дружествата със специална инвестионна цел</t>
    </r>
  </si>
  <si>
    <r>
      <t>Пазар на колективни инвестиционни схеми</t>
    </r>
    <r>
      <rPr>
        <vertAlign val="superscript"/>
        <sz val="11"/>
        <rFont val="Times New Roman"/>
        <family val="1"/>
      </rPr>
      <t>4</t>
    </r>
  </si>
  <si>
    <r>
      <t xml:space="preserve"> 4 </t>
    </r>
    <r>
      <rPr>
        <sz val="11"/>
        <rFont val="Times New Roman"/>
        <family val="1"/>
      </rPr>
      <t>След влизане в сила на новия правилник на БФБ-София АД и въвеждането на новата система за търговия, "Неофициален пазар на други ценни книжа" престава да съществува и емисиите дялове на ДФ, регистрирани на този пазар, и акциите на ИД от отворен тип, регистрирани на Неофициален пазар на акции, са служебно пререгистрирани на "Пазар на колективни инвестиционни схеми"</t>
    </r>
  </si>
  <si>
    <r>
      <t>Приватизационен пазар</t>
    </r>
    <r>
      <rPr>
        <vertAlign val="superscript"/>
        <sz val="10"/>
        <rFont val="Times New Roman"/>
        <family val="1"/>
      </rPr>
      <t>5</t>
    </r>
  </si>
  <si>
    <r>
      <t>Първичен пазар</t>
    </r>
    <r>
      <rPr>
        <vertAlign val="superscript"/>
        <sz val="10"/>
        <rFont val="Times New Roman"/>
        <family val="1"/>
      </rPr>
      <t>6</t>
    </r>
  </si>
  <si>
    <t>Пазар</t>
  </si>
  <si>
    <t>Решение №, с което е потвърден проспект за първично публично предлагане</t>
  </si>
  <si>
    <r>
      <t xml:space="preserve">Пазар на колективни инвестиционни схеми </t>
    </r>
    <r>
      <rPr>
        <b/>
        <i/>
        <vertAlign val="superscript"/>
        <sz val="11"/>
        <color indexed="8"/>
        <rFont val="Times New Roman"/>
        <family val="1"/>
      </rPr>
      <t>2</t>
    </r>
  </si>
  <si>
    <r>
      <t xml:space="preserve">Пазар на АДСИЦ </t>
    </r>
    <r>
      <rPr>
        <b/>
        <i/>
        <vertAlign val="superscript"/>
        <sz val="11"/>
        <color indexed="8"/>
        <rFont val="Times New Roman"/>
        <family val="1"/>
      </rPr>
      <t>1</t>
    </r>
  </si>
  <si>
    <r>
      <t>2</t>
    </r>
    <r>
      <rPr>
        <sz val="11"/>
        <rFont val="Times New Roman"/>
        <family val="1"/>
      </rPr>
      <t xml:space="preserve"> "Официален пазар, корпоративни облигации", "Официален пазар, общински облигации" и "Официален пазар на ДЦК" са прекратени и на тяхно място е създаден нов сегмент "Официален пазар на облигации", считано от 16.06.2008 г.</t>
    </r>
  </si>
  <si>
    <r>
      <t>6</t>
    </r>
    <r>
      <rPr>
        <sz val="11"/>
        <rFont val="Times New Roman"/>
        <family val="1"/>
      </rPr>
      <t xml:space="preserve"> "Първичен пазар на акции", "Първичен пазар на облигации", "Първичен пазар на други ЦК" и "Първичен пазар на ДЦК" са прекратени и на тяхно място е създаден нов сегмент "Първичен пазар", считано от 16.06.2008 г.</t>
    </r>
  </si>
  <si>
    <r>
      <t>5</t>
    </r>
    <r>
      <rPr>
        <sz val="11"/>
        <rFont val="Times New Roman"/>
        <family val="1"/>
      </rPr>
      <t xml:space="preserve"> "Приватизационни сделки в лева" и "Приватизационни сделки в КИ" са прекратени и на тяхно място е създаден нов сегмент "Приватизационен пазар", считано от 16.06.2008 г.</t>
    </r>
  </si>
  <si>
    <r>
      <t>1</t>
    </r>
    <r>
      <rPr>
        <sz val="11"/>
        <rFont val="Times New Roman"/>
        <family val="1"/>
      </rPr>
      <t xml:space="preserve"> "Официален пазар, корпоративни облигации", "Официален пазар, общински облигации" и "Официален пазар на ДЦК" са прекратени и на тяхно място е създаден нов сегмент "Официален пазар на облигации", считано от 16.06.2008 г.</t>
    </r>
  </si>
  <si>
    <r>
      <t>2</t>
    </r>
    <r>
      <rPr>
        <sz val="11"/>
        <rFont val="Times New Roman"/>
        <family val="1"/>
      </rPr>
      <t xml:space="preserve"> След влизане в сила на новия правилник на БФБ-София АД и въвеждането на новата система за търговия, считано от 16.06.2008 г., "Неофициален пазар на други ценни книжа" престава да съществува и емисиите дялове на ДФ, регистрирани на този пазар, и акциите на ИД от отворен тип, регистрирани на Неофициален пазар на акции, са служебно пререгистрирани на "Пазар на колективни инвестиционни схеми"</t>
    </r>
  </si>
  <si>
    <r>
      <t>1</t>
    </r>
    <r>
      <rPr>
        <sz val="11"/>
        <rFont val="Times New Roman"/>
        <family val="1"/>
      </rPr>
      <t xml:space="preserve"> Съгласно Правилника за дейността на БФБ- София АД след въвеждането на системата за електронна търговия XETRA на 16.06.2008 г. пазарните сегменти "Неофициален пазар на други ЦК", "Сделки по чл. 54, ал. 5", "Големи обеми от акции", "Блокови и други договорени сделки", "Търгово предлагане" и "Обратно изкупуване" са прекратени</t>
    </r>
  </si>
  <si>
    <r>
      <t>Търговия извън регулиран пазар</t>
    </r>
    <r>
      <rPr>
        <b/>
        <sz val="11"/>
        <rFont val="Times New Roman"/>
        <family val="1"/>
      </rPr>
      <t xml:space="preserve">: </t>
    </r>
  </si>
  <si>
    <r>
      <t>3</t>
    </r>
    <r>
      <rPr>
        <sz val="11"/>
        <rFont val="Times New Roman"/>
        <family val="1"/>
      </rPr>
      <t xml:space="preserve"> След влизане в сила на новия правилник на БФБ-София АД и въвеждането на новата система за търговия, считано от 16.06.2008 г., "Неофициален пазар на други ценни книжа" престава да съществува и емисиите дялове на ДФ, които са били регистрирани на този пазар, са служебно пререгистрирани на "Пазар на колективни инвестиционни схеми"</t>
    </r>
  </si>
  <si>
    <r>
      <t xml:space="preserve">2 </t>
    </r>
    <r>
      <rPr>
        <sz val="11"/>
        <rFont val="Times New Roman"/>
        <family val="1"/>
      </rPr>
      <t>Първоначално дружествата са регистрирани на Неофициален Пазар на акции сегмент "А", но след влизане в сила на новия правилник на БФБ-София АД и въвеждането на новата система за търговия XETRA, са служебно пререгистрирани на "Пазар на дружествата със специална инвестионна цел", считано от 16.06.2008 г.</t>
    </r>
  </si>
  <si>
    <t xml:space="preserve">   Официален пазар</t>
  </si>
  <si>
    <t xml:space="preserve">   Неофициален пазар</t>
  </si>
  <si>
    <t xml:space="preserve">   Неофициален Пазар Акции сегмент „А“</t>
  </si>
  <si>
    <t xml:space="preserve">   Неофициален Пазар Акции сегмент „В“</t>
  </si>
  <si>
    <t xml:space="preserve">   Официален Пазар Акции сегмент „А“</t>
  </si>
  <si>
    <t xml:space="preserve">   Официален Пазар Акции сегмент „В“</t>
  </si>
  <si>
    <r>
      <t xml:space="preserve">   Официален пазар на облигации </t>
    </r>
    <r>
      <rPr>
        <vertAlign val="superscript"/>
        <sz val="11"/>
        <color indexed="8"/>
        <rFont val="Times New Roman"/>
        <family val="1"/>
      </rPr>
      <t>1</t>
    </r>
  </si>
  <si>
    <t xml:space="preserve">   Неофициален пазар на облигации</t>
  </si>
  <si>
    <r>
      <t xml:space="preserve">   Пазар на АДСИЦ</t>
    </r>
    <r>
      <rPr>
        <vertAlign val="superscript"/>
        <sz val="11"/>
        <color indexed="8"/>
        <rFont val="Times New Roman"/>
        <family val="1"/>
      </rPr>
      <t>2</t>
    </r>
  </si>
  <si>
    <r>
      <t xml:space="preserve">   Пазар на колективни инвестиционни схеми</t>
    </r>
    <r>
      <rPr>
        <vertAlign val="superscript"/>
        <sz val="11"/>
        <color indexed="8"/>
        <rFont val="Times New Roman"/>
        <family val="1"/>
      </rPr>
      <t>3</t>
    </r>
  </si>
  <si>
    <t xml:space="preserve">   Пазар на компенсаторни инструменти</t>
  </si>
  <si>
    <t xml:space="preserve">   Пазар на права</t>
  </si>
  <si>
    <t>Централизиран публичен търг</t>
  </si>
  <si>
    <t>Неприсъствен публичен търг</t>
  </si>
  <si>
    <t>към 30.06.2008 г.           (лв.)</t>
  </si>
  <si>
    <t>към 30.06.2009 г.           (лв.)</t>
  </si>
  <si>
    <t>Данни за търговията на БФБ-София АД през второто тримесечие на 2009 година</t>
  </si>
  <si>
    <t xml:space="preserve">Обем на търговия, оборот и брой сключени сделки на централизиран публичен търг и неприсъствен публичен търг за второто тримесечие на 2009г. </t>
  </si>
  <si>
    <t xml:space="preserve">ОБЩО </t>
  </si>
  <si>
    <t xml:space="preserve">Списък на проведените първични публични предлагания през второто тримесечие на 2009 г. </t>
  </si>
  <si>
    <t>Брой публични дружества, регистрирани за търговия и свалени от БФБ – София през второто тримесечие на 2009 г.</t>
  </si>
  <si>
    <t>Регистрирани  дружества през  второто тримесечие на 2009 г.</t>
  </si>
  <si>
    <t>Свалени дружества от търговия през второто тримесечие на 2009 г.</t>
  </si>
  <si>
    <t>Преместени дружества от един пазарен сегмент на друг през второто тримесечие на 2009 г.</t>
  </si>
  <si>
    <t>Брой акционерни дружества, регистрирани за търговия към 30.06.2009 г.</t>
  </si>
  <si>
    <t>Нови регистрирани емисии през второто тримесечие на 2009 г.</t>
  </si>
  <si>
    <t>Свалени от търговия емисии през второто тримесечие на 2009 г.</t>
  </si>
  <si>
    <t>Преместени емисии от един пазарен сегмент на друг през второто тримесечие на 2009 г.</t>
  </si>
  <si>
    <t>Брой емисии към 30.06.2009 г.</t>
  </si>
  <si>
    <r>
      <t>1</t>
    </r>
    <r>
      <rPr>
        <sz val="11"/>
        <rFont val="Times New Roman"/>
        <family val="1"/>
      </rPr>
      <t xml:space="preserve"> Първоначално дружествата са регистрирани на Неофициален Пазар на акции сегмент "А", но след влизане в сила на новия правилник на БФБ-София АД и въвеждането на новата система за търговия XETRA, са служебно пререгистрирани на "Пазар на дружествата със специална инвестионна цел", считано от 16.06.2008 г.</t>
    </r>
  </si>
  <si>
    <t>Емисии, регистрирани за търговия на БФБ-София към 30 юни 2009 г.                                                                                                                                               Нови регистрирани и свалени от търговия емисии през второто тримесечие на 2009 г.</t>
  </si>
</sst>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_ ;\-#,##0.00\ "/>
    <numFmt numFmtId="166" formatCode="0.0"/>
    <numFmt numFmtId="167" formatCode="#,##0.00\ &quot;лв&quot;"/>
    <numFmt numFmtId="168" formatCode="&quot;Yes&quot;;&quot;Yes&quot;;&quot;No&quot;"/>
    <numFmt numFmtId="169" formatCode="&quot;True&quot;;&quot;True&quot;;&quot;False&quot;"/>
    <numFmt numFmtId="170" formatCode="&quot;On&quot;;&quot;On&quot;;&quot;Off&quot;"/>
    <numFmt numFmtId="171" formatCode="[$€-2]\ #,##0.00_);[Red]\([$€-2]\ #,##0.00\)"/>
  </numFmts>
  <fonts count="56">
    <font>
      <sz val="10"/>
      <name val="Arial"/>
      <family val="0"/>
    </font>
    <font>
      <sz val="11"/>
      <name val="Times New Roman"/>
      <family val="1"/>
    </font>
    <font>
      <b/>
      <sz val="11"/>
      <name val="Times New Roman"/>
      <family val="1"/>
    </font>
    <font>
      <sz val="8"/>
      <name val="Arial"/>
      <family val="0"/>
    </font>
    <font>
      <sz val="11"/>
      <color indexed="8"/>
      <name val="Times New Roman"/>
      <family val="1"/>
    </font>
    <font>
      <b/>
      <i/>
      <sz val="11"/>
      <color indexed="8"/>
      <name val="Times New Roman"/>
      <family val="1"/>
    </font>
    <font>
      <b/>
      <i/>
      <sz val="11"/>
      <name val="Times New Roman"/>
      <family val="1"/>
    </font>
    <font>
      <b/>
      <sz val="11"/>
      <color indexed="8"/>
      <name val="Times New Roman"/>
      <family val="1"/>
    </font>
    <font>
      <b/>
      <i/>
      <sz val="4"/>
      <name val="Times New Roman"/>
      <family val="1"/>
    </font>
    <font>
      <sz val="8"/>
      <name val="Tahoma"/>
      <family val="0"/>
    </font>
    <font>
      <b/>
      <sz val="12"/>
      <name val="Times New Roman"/>
      <family val="1"/>
    </font>
    <font>
      <b/>
      <sz val="11"/>
      <name val="Arial"/>
      <family val="0"/>
    </font>
    <font>
      <b/>
      <sz val="8"/>
      <name val="Tahoma"/>
      <family val="0"/>
    </font>
    <font>
      <sz val="11"/>
      <name val="Arial"/>
      <family val="0"/>
    </font>
    <font>
      <sz val="11"/>
      <color indexed="8"/>
      <name val="News Gothic Cyr"/>
      <family val="2"/>
    </font>
    <font>
      <b/>
      <vertAlign val="superscript"/>
      <sz val="10"/>
      <name val="Times New Roman"/>
      <family val="1"/>
    </font>
    <font>
      <vertAlign val="superscript"/>
      <sz val="10"/>
      <name val="Times New Roman"/>
      <family val="1"/>
    </font>
    <font>
      <vertAlign val="superscript"/>
      <sz val="11"/>
      <name val="Times New Roman"/>
      <family val="1"/>
    </font>
    <font>
      <b/>
      <i/>
      <vertAlign val="superscript"/>
      <sz val="11"/>
      <color indexed="8"/>
      <name val="Times New Roman"/>
      <family val="1"/>
    </font>
    <font>
      <vertAlign val="superscript"/>
      <sz val="11"/>
      <color indexed="8"/>
      <name val="Times New Roman"/>
      <family val="1"/>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4" fillId="0" borderId="0">
      <alignment/>
      <protection/>
    </xf>
    <xf numFmtId="0" fontId="0" fillId="0" borderId="0">
      <alignment/>
      <protection/>
    </xf>
    <xf numFmtId="0" fontId="14"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xf>
    <xf numFmtId="4" fontId="1" fillId="0" borderId="0" xfId="0" applyNumberFormat="1" applyFont="1" applyAlignment="1">
      <alignment/>
    </xf>
    <xf numFmtId="0" fontId="0" fillId="0" borderId="0" xfId="0" applyAlignment="1">
      <alignment/>
    </xf>
    <xf numFmtId="0" fontId="0" fillId="0" borderId="0" xfId="0" applyFill="1" applyAlignment="1">
      <alignment/>
    </xf>
    <xf numFmtId="0" fontId="0" fillId="0" borderId="0" xfId="0" applyFont="1" applyAlignment="1">
      <alignment/>
    </xf>
    <xf numFmtId="3" fontId="1" fillId="0" borderId="0" xfId="0" applyNumberFormat="1" applyFont="1" applyAlignment="1">
      <alignment/>
    </xf>
    <xf numFmtId="0" fontId="11" fillId="0" borderId="0" xfId="0" applyFont="1" applyAlignment="1">
      <alignment/>
    </xf>
    <xf numFmtId="0" fontId="13" fillId="0" borderId="0" xfId="0" applyFont="1" applyAlignment="1">
      <alignment/>
    </xf>
    <xf numFmtId="0" fontId="1" fillId="0" borderId="0" xfId="0" applyFont="1" applyBorder="1" applyAlignment="1">
      <alignment/>
    </xf>
    <xf numFmtId="0" fontId="2" fillId="0" borderId="0" xfId="0" applyFont="1" applyAlignment="1">
      <alignment horizontal="center" vertical="center" wrapText="1"/>
    </xf>
    <xf numFmtId="0" fontId="1" fillId="0" borderId="0" xfId="0" applyFont="1" applyAlignment="1">
      <alignment horizontal="center"/>
    </xf>
    <xf numFmtId="49" fontId="1" fillId="0" borderId="0" xfId="0" applyNumberFormat="1" applyFont="1" applyAlignment="1">
      <alignment horizontal="center"/>
    </xf>
    <xf numFmtId="3" fontId="1" fillId="0" borderId="0" xfId="0" applyNumberFormat="1" applyFont="1" applyAlignment="1">
      <alignment horizontal="center"/>
    </xf>
    <xf numFmtId="4" fontId="1" fillId="0" borderId="0" xfId="0" applyNumberFormat="1" applyFont="1" applyAlignment="1">
      <alignment horizontal="center"/>
    </xf>
    <xf numFmtId="44" fontId="1" fillId="0" borderId="0" xfId="0" applyNumberFormat="1" applyFont="1" applyAlignment="1">
      <alignment horizontal="center"/>
    </xf>
    <xf numFmtId="0" fontId="14" fillId="0" borderId="0" xfId="0" applyFont="1" applyFill="1" applyAlignment="1">
      <alignment horizontal="center" wrapText="1"/>
    </xf>
    <xf numFmtId="0" fontId="4" fillId="0" borderId="10" xfId="0" applyFont="1" applyFill="1" applyBorder="1" applyAlignment="1">
      <alignment wrapText="1"/>
    </xf>
    <xf numFmtId="0" fontId="1" fillId="0" borderId="0" xfId="0" applyFont="1" applyFill="1" applyAlignment="1">
      <alignment/>
    </xf>
    <xf numFmtId="0" fontId="1" fillId="0" borderId="0" xfId="0" applyFont="1" applyFill="1" applyAlignment="1">
      <alignment horizontal="center"/>
    </xf>
    <xf numFmtId="49" fontId="1" fillId="0" borderId="0" xfId="0" applyNumberFormat="1" applyFont="1" applyFill="1" applyAlignment="1">
      <alignment horizontal="center"/>
    </xf>
    <xf numFmtId="3" fontId="1" fillId="0" borderId="0" xfId="0" applyNumberFormat="1" applyFont="1" applyFill="1" applyAlignment="1">
      <alignment horizontal="center"/>
    </xf>
    <xf numFmtId="44" fontId="1" fillId="0" borderId="0" xfId="0" applyNumberFormat="1" applyFont="1" applyFill="1" applyAlignment="1">
      <alignment/>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2" fillId="0" borderId="10" xfId="0" applyFont="1" applyFill="1" applyBorder="1" applyAlignment="1">
      <alignment/>
    </xf>
    <xf numFmtId="0" fontId="1" fillId="0" borderId="10" xfId="0" applyFont="1" applyFill="1" applyBorder="1" applyAlignment="1">
      <alignment/>
    </xf>
    <xf numFmtId="3" fontId="1" fillId="0" borderId="11" xfId="0" applyNumberFormat="1" applyFont="1" applyFill="1" applyBorder="1" applyAlignment="1">
      <alignment/>
    </xf>
    <xf numFmtId="0" fontId="1" fillId="0" borderId="0" xfId="0" applyFont="1" applyFill="1" applyBorder="1" applyAlignment="1">
      <alignment/>
    </xf>
    <xf numFmtId="0" fontId="2" fillId="0" borderId="0" xfId="0" applyFont="1" applyFill="1" applyAlignment="1">
      <alignment/>
    </xf>
    <xf numFmtId="0" fontId="2" fillId="0" borderId="10" xfId="0" applyFont="1" applyFill="1" applyBorder="1" applyAlignment="1">
      <alignment horizontal="right"/>
    </xf>
    <xf numFmtId="0" fontId="2" fillId="0" borderId="13" xfId="0" applyFont="1" applyFill="1" applyBorder="1" applyAlignment="1">
      <alignment horizontal="right"/>
    </xf>
    <xf numFmtId="3" fontId="2" fillId="0" borderId="14" xfId="0" applyNumberFormat="1" applyFont="1" applyFill="1" applyBorder="1" applyAlignment="1">
      <alignment/>
    </xf>
    <xf numFmtId="0" fontId="2" fillId="0" borderId="0" xfId="0" applyFont="1" applyFill="1" applyAlignment="1">
      <alignment horizontal="center" vertical="center" wrapText="1"/>
    </xf>
    <xf numFmtId="4" fontId="1" fillId="0" borderId="0" xfId="0" applyNumberFormat="1" applyFont="1" applyFill="1" applyAlignment="1">
      <alignment horizontal="center"/>
    </xf>
    <xf numFmtId="44" fontId="1" fillId="0" borderId="0" xfId="0" applyNumberFormat="1" applyFont="1" applyFill="1" applyAlignment="1">
      <alignment horizontal="center"/>
    </xf>
    <xf numFmtId="0" fontId="6" fillId="0" borderId="11" xfId="0" applyFont="1" applyFill="1" applyBorder="1" applyAlignment="1">
      <alignment horizontal="right" wrapText="1"/>
    </xf>
    <xf numFmtId="0" fontId="1" fillId="0" borderId="11" xfId="0" applyFont="1" applyFill="1" applyBorder="1" applyAlignment="1">
      <alignment horizontal="right" wrapText="1"/>
    </xf>
    <xf numFmtId="0" fontId="8" fillId="0" borderId="0" xfId="0" applyFont="1" applyFill="1" applyAlignment="1">
      <alignment horizontal="justify"/>
    </xf>
    <xf numFmtId="0" fontId="7" fillId="0" borderId="10" xfId="0" applyFont="1" applyFill="1" applyBorder="1" applyAlignment="1">
      <alignment wrapText="1"/>
    </xf>
    <xf numFmtId="0" fontId="2" fillId="0" borderId="11" xfId="0" applyFont="1" applyFill="1" applyBorder="1" applyAlignment="1">
      <alignment horizontal="right" wrapText="1"/>
    </xf>
    <xf numFmtId="0" fontId="2" fillId="0" borderId="12" xfId="0" applyFont="1" applyFill="1" applyBorder="1" applyAlignment="1">
      <alignment horizontal="right" wrapText="1"/>
    </xf>
    <xf numFmtId="0" fontId="5" fillId="0" borderId="10" xfId="0" applyFont="1" applyFill="1" applyBorder="1" applyAlignment="1">
      <alignment wrapText="1"/>
    </xf>
    <xf numFmtId="0" fontId="6" fillId="0" borderId="12" xfId="0" applyFont="1" applyFill="1" applyBorder="1" applyAlignment="1">
      <alignment horizontal="right" wrapText="1"/>
    </xf>
    <xf numFmtId="0" fontId="1" fillId="0" borderId="12" xfId="0" applyFont="1" applyFill="1" applyBorder="1" applyAlignment="1">
      <alignment horizontal="right" wrapText="1"/>
    </xf>
    <xf numFmtId="0" fontId="5" fillId="0" borderId="11" xfId="0" applyFont="1" applyFill="1" applyBorder="1" applyAlignment="1">
      <alignment horizontal="right" wrapText="1"/>
    </xf>
    <xf numFmtId="0" fontId="5" fillId="0" borderId="12" xfId="0" applyFont="1" applyFill="1" applyBorder="1" applyAlignment="1">
      <alignment horizontal="right" wrapText="1"/>
    </xf>
    <xf numFmtId="0" fontId="4" fillId="0" borderId="12" xfId="0" applyFont="1" applyFill="1" applyBorder="1" applyAlignment="1">
      <alignment horizontal="right" wrapText="1"/>
    </xf>
    <xf numFmtId="0" fontId="7" fillId="0" borderId="13" xfId="0" applyFont="1" applyFill="1" applyBorder="1" applyAlignment="1">
      <alignment wrapText="1"/>
    </xf>
    <xf numFmtId="0" fontId="7" fillId="0" borderId="14" xfId="0" applyFont="1" applyFill="1" applyBorder="1" applyAlignment="1">
      <alignment horizontal="right" wrapText="1"/>
    </xf>
    <xf numFmtId="0" fontId="7" fillId="0" borderId="15" xfId="0" applyFont="1" applyFill="1" applyBorder="1" applyAlignment="1">
      <alignment horizontal="right"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44" fontId="2" fillId="0" borderId="19" xfId="0" applyNumberFormat="1" applyFont="1" applyFill="1" applyBorder="1" applyAlignment="1">
      <alignment horizontal="right"/>
    </xf>
    <xf numFmtId="3" fontId="2" fillId="0" borderId="2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3" fontId="2" fillId="0" borderId="11" xfId="0" applyNumberFormat="1" applyFont="1" applyFill="1" applyBorder="1" applyAlignment="1">
      <alignment/>
    </xf>
    <xf numFmtId="3" fontId="2" fillId="0" borderId="12" xfId="0" applyNumberFormat="1" applyFont="1" applyFill="1" applyBorder="1" applyAlignment="1">
      <alignment/>
    </xf>
    <xf numFmtId="3" fontId="1" fillId="0" borderId="11" xfId="0" applyNumberFormat="1" applyFont="1" applyFill="1" applyBorder="1" applyAlignment="1">
      <alignment horizontal="right"/>
    </xf>
    <xf numFmtId="3" fontId="2" fillId="0" borderId="11" xfId="0" applyNumberFormat="1" applyFont="1" applyFill="1" applyBorder="1" applyAlignment="1">
      <alignment horizontal="right"/>
    </xf>
    <xf numFmtId="3" fontId="10" fillId="0" borderId="14" xfId="0" applyNumberFormat="1" applyFont="1" applyFill="1" applyBorder="1" applyAlignment="1">
      <alignment/>
    </xf>
    <xf numFmtId="10" fontId="2" fillId="0" borderId="15" xfId="60" applyNumberFormat="1" applyFont="1" applyFill="1" applyBorder="1" applyAlignment="1">
      <alignment horizontal="right" wrapText="1"/>
    </xf>
    <xf numFmtId="0" fontId="2" fillId="0" borderId="0" xfId="0" applyFont="1" applyFill="1" applyAlignment="1">
      <alignment wrapText="1"/>
    </xf>
    <xf numFmtId="3" fontId="1" fillId="0" borderId="14" xfId="0" applyNumberFormat="1" applyFont="1" applyFill="1" applyBorder="1" applyAlignment="1">
      <alignment horizontal="right"/>
    </xf>
    <xf numFmtId="3" fontId="1" fillId="0" borderId="12" xfId="0" applyNumberFormat="1" applyFont="1" applyFill="1" applyBorder="1" applyAlignment="1">
      <alignment horizontal="right"/>
    </xf>
    <xf numFmtId="10" fontId="1" fillId="0" borderId="12" xfId="60" applyNumberFormat="1" applyFont="1" applyFill="1" applyBorder="1" applyAlignment="1">
      <alignment horizontal="right" wrapText="1"/>
    </xf>
    <xf numFmtId="10" fontId="2" fillId="0" borderId="12" xfId="60" applyNumberFormat="1" applyFont="1" applyFill="1" applyBorder="1" applyAlignment="1">
      <alignment horizontal="right" wrapText="1"/>
    </xf>
    <xf numFmtId="3" fontId="2" fillId="0" borderId="11" xfId="0" applyNumberFormat="1" applyFont="1" applyFill="1" applyBorder="1" applyAlignment="1">
      <alignment horizontal="right" wrapText="1"/>
    </xf>
    <xf numFmtId="3" fontId="1" fillId="0" borderId="11" xfId="0" applyNumberFormat="1" applyFont="1" applyFill="1" applyBorder="1" applyAlignment="1">
      <alignment horizontal="right" wrapText="1"/>
    </xf>
    <xf numFmtId="0" fontId="2" fillId="0" borderId="0" xfId="0" applyFont="1" applyFill="1" applyBorder="1" applyAlignment="1">
      <alignment horizontal="right" wrapText="1"/>
    </xf>
    <xf numFmtId="0" fontId="6" fillId="0" borderId="0" xfId="0" applyFont="1" applyFill="1" applyBorder="1" applyAlignment="1">
      <alignment horizontal="right" wrapText="1"/>
    </xf>
    <xf numFmtId="0" fontId="1" fillId="0" borderId="0" xfId="0" applyFont="1" applyFill="1" applyBorder="1" applyAlignment="1">
      <alignment horizontal="right" wrapText="1"/>
    </xf>
    <xf numFmtId="0" fontId="4" fillId="0" borderId="13" xfId="0" applyFont="1" applyFill="1" applyBorder="1" applyAlignment="1">
      <alignment wrapText="1"/>
    </xf>
    <xf numFmtId="0" fontId="6" fillId="0" borderId="21" xfId="0" applyFont="1" applyFill="1" applyBorder="1" applyAlignment="1">
      <alignment horizontal="right" wrapText="1"/>
    </xf>
    <xf numFmtId="0" fontId="1" fillId="0" borderId="21" xfId="0" applyFont="1" applyFill="1" applyBorder="1" applyAlignment="1">
      <alignment horizontal="right" wrapText="1"/>
    </xf>
    <xf numFmtId="0" fontId="1" fillId="0" borderId="12" xfId="0" applyFont="1" applyFill="1" applyBorder="1" applyAlignment="1">
      <alignment horizontal="right" vertical="center"/>
    </xf>
    <xf numFmtId="0" fontId="1" fillId="0" borderId="14" xfId="0" applyFont="1" applyFill="1" applyBorder="1" applyAlignment="1">
      <alignment horizontal="right" wrapText="1"/>
    </xf>
    <xf numFmtId="0" fontId="1" fillId="0" borderId="15" xfId="0" applyFont="1" applyFill="1" applyBorder="1" applyAlignment="1">
      <alignment horizontal="right" vertical="center"/>
    </xf>
    <xf numFmtId="0" fontId="5" fillId="0" borderId="14" xfId="0" applyFont="1" applyFill="1" applyBorder="1" applyAlignment="1">
      <alignment horizontal="right" wrapText="1"/>
    </xf>
    <xf numFmtId="0" fontId="1" fillId="0" borderId="0" xfId="0" applyNumberFormat="1" applyFont="1" applyAlignment="1">
      <alignment horizontal="left" wrapText="1"/>
    </xf>
    <xf numFmtId="0" fontId="2" fillId="0" borderId="0" xfId="0" applyFont="1" applyFill="1" applyBorder="1" applyAlignment="1">
      <alignment horizontal="left"/>
    </xf>
    <xf numFmtId="0" fontId="2" fillId="33" borderId="16" xfId="0" applyFont="1" applyFill="1" applyBorder="1" applyAlignment="1">
      <alignment/>
    </xf>
    <xf numFmtId="0" fontId="2" fillId="33" borderId="10" xfId="0" applyFont="1" applyFill="1" applyBorder="1" applyAlignment="1">
      <alignment/>
    </xf>
    <xf numFmtId="0" fontId="2" fillId="33" borderId="17" xfId="0" applyFont="1" applyFill="1" applyBorder="1" applyAlignment="1">
      <alignment horizontal="center" vertical="top" wrapText="1"/>
    </xf>
    <xf numFmtId="0" fontId="20" fillId="33" borderId="11" xfId="0" applyFont="1" applyFill="1" applyBorder="1" applyAlignment="1">
      <alignment horizontal="center" vertical="top" wrapText="1"/>
    </xf>
    <xf numFmtId="0" fontId="2" fillId="33" borderId="11"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0" fillId="33" borderId="12" xfId="0" applyFont="1" applyFill="1" applyBorder="1" applyAlignment="1">
      <alignment horizontal="center" vertical="top" wrapText="1"/>
    </xf>
    <xf numFmtId="0" fontId="16" fillId="0" borderId="0" xfId="0" applyNumberFormat="1" applyFont="1" applyFill="1" applyAlignment="1">
      <alignment horizontal="left" wrapText="1"/>
    </xf>
    <xf numFmtId="0" fontId="16" fillId="0" borderId="0" xfId="0" applyFont="1" applyFill="1" applyAlignment="1">
      <alignment horizontal="left" wrapText="1"/>
    </xf>
    <xf numFmtId="0" fontId="2" fillId="0" borderId="0" xfId="0" applyFont="1" applyFill="1" applyAlignment="1">
      <alignment horizontal="left"/>
    </xf>
    <xf numFmtId="0" fontId="1" fillId="0" borderId="0" xfId="0" applyFont="1" applyFill="1" applyAlignment="1">
      <alignment horizontal="left"/>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0" xfId="0" applyFont="1" applyFill="1" applyAlignment="1">
      <alignment horizontal="center" wrapText="1"/>
    </xf>
    <xf numFmtId="0" fontId="10" fillId="0" borderId="22" xfId="0" applyFont="1" applyFill="1" applyBorder="1" applyAlignment="1">
      <alignment horizontal="left"/>
    </xf>
    <xf numFmtId="0" fontId="10" fillId="0" borderId="23" xfId="0" applyFont="1" applyFill="1" applyBorder="1" applyAlignment="1">
      <alignment horizontal="left"/>
    </xf>
    <xf numFmtId="0" fontId="10" fillId="0" borderId="24" xfId="0" applyFont="1" applyFill="1" applyBorder="1" applyAlignment="1">
      <alignment horizontal="left"/>
    </xf>
    <xf numFmtId="0" fontId="2" fillId="0" borderId="0" xfId="0" applyFont="1" applyFill="1" applyAlignment="1">
      <alignment horizontal="center" vertical="center" wrapText="1"/>
    </xf>
    <xf numFmtId="0" fontId="17" fillId="0" borderId="0" xfId="0" applyNumberFormat="1" applyFont="1" applyAlignment="1">
      <alignment horizontal="left" wrapText="1"/>
    </xf>
    <xf numFmtId="0" fontId="17" fillId="0" borderId="0" xfId="0" applyNumberFormat="1" applyFont="1" applyFill="1" applyAlignment="1">
      <alignment horizontal="left" wrapText="1"/>
    </xf>
    <xf numFmtId="0" fontId="17" fillId="0"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1" sqref="A1"/>
    </sheetView>
  </sheetViews>
  <sheetFormatPr defaultColWidth="9.140625" defaultRowHeight="12.75"/>
  <cols>
    <col min="1" max="1" width="4.00390625" style="1" customWidth="1"/>
    <col min="2" max="2" width="32.140625" style="1" customWidth="1"/>
    <col min="3" max="5" width="18.57421875" style="1" customWidth="1"/>
    <col min="6" max="6" width="9.140625" style="1" customWidth="1"/>
    <col min="7" max="7" width="13.8515625" style="1" bestFit="1" customWidth="1"/>
    <col min="8" max="16384" width="9.140625" style="1" customWidth="1"/>
  </cols>
  <sheetData>
    <row r="1" ht="15">
      <c r="A1" s="19"/>
    </row>
    <row r="2" spans="2:5" ht="15">
      <c r="B2" s="92" t="s">
        <v>0</v>
      </c>
      <c r="C2" s="92"/>
      <c r="D2" s="92"/>
      <c r="E2" s="92"/>
    </row>
    <row r="3" spans="2:5" ht="15.75" thickBot="1">
      <c r="B3" s="19"/>
      <c r="C3" s="19"/>
      <c r="D3" s="19"/>
      <c r="E3" s="19"/>
    </row>
    <row r="4" spans="2:5" ht="15" customHeight="1">
      <c r="B4" s="93"/>
      <c r="C4" s="95" t="s">
        <v>80</v>
      </c>
      <c r="D4" s="95" t="s">
        <v>81</v>
      </c>
      <c r="E4" s="98" t="s">
        <v>29</v>
      </c>
    </row>
    <row r="5" spans="2:5" ht="15">
      <c r="B5" s="94"/>
      <c r="C5" s="96"/>
      <c r="D5" s="97"/>
      <c r="E5" s="99"/>
    </row>
    <row r="6" spans="2:5" ht="15">
      <c r="B6" s="27" t="s">
        <v>1</v>
      </c>
      <c r="C6" s="28">
        <v>637574140.28</v>
      </c>
      <c r="D6" s="28">
        <v>172264598.93</v>
      </c>
      <c r="E6" s="77">
        <f aca="true" t="shared" si="0" ref="E6:E13">(D6-C6)/C6</f>
        <v>-0.7298124436879647</v>
      </c>
    </row>
    <row r="7" spans="2:5" ht="15">
      <c r="B7" s="27" t="s">
        <v>2</v>
      </c>
      <c r="C7" s="28">
        <v>5203535264</v>
      </c>
      <c r="D7" s="28">
        <v>2770580562.82</v>
      </c>
      <c r="E7" s="77">
        <f t="shared" si="0"/>
        <v>-0.46755803078958436</v>
      </c>
    </row>
    <row r="8" spans="2:7" ht="15">
      <c r="B8" s="26" t="s">
        <v>3</v>
      </c>
      <c r="C8" s="71">
        <f>C6+C7</f>
        <v>5841109404.28</v>
      </c>
      <c r="D8" s="71">
        <f>D7+D6</f>
        <v>2942845161.75</v>
      </c>
      <c r="E8" s="78">
        <f t="shared" si="0"/>
        <v>-0.496183865415418</v>
      </c>
      <c r="G8" s="7"/>
    </row>
    <row r="9" spans="2:5" ht="15">
      <c r="B9" s="27" t="s">
        <v>13</v>
      </c>
      <c r="C9" s="28">
        <v>13793104738.67</v>
      </c>
      <c r="D9" s="28">
        <v>5977325923.14</v>
      </c>
      <c r="E9" s="77">
        <f t="shared" si="0"/>
        <v>-0.5666439111143613</v>
      </c>
    </row>
    <row r="10" spans="2:5" ht="15">
      <c r="B10" s="27" t="s">
        <v>15</v>
      </c>
      <c r="C10" s="28">
        <v>543874744.73</v>
      </c>
      <c r="D10" s="28">
        <v>336747938.62</v>
      </c>
      <c r="E10" s="77">
        <f t="shared" si="0"/>
        <v>-0.3808354922102985</v>
      </c>
    </row>
    <row r="11" spans="2:7" ht="15">
      <c r="B11" s="26" t="s">
        <v>14</v>
      </c>
      <c r="C11" s="71">
        <f>C9+C10</f>
        <v>14336979483.4</v>
      </c>
      <c r="D11" s="79">
        <f>D9+D10</f>
        <v>6314073861.76</v>
      </c>
      <c r="E11" s="78">
        <f t="shared" si="0"/>
        <v>-0.5595952502358869</v>
      </c>
      <c r="G11" s="7"/>
    </row>
    <row r="12" spans="2:7" ht="15">
      <c r="B12" s="27" t="s">
        <v>36</v>
      </c>
      <c r="C12" s="80">
        <v>1935484910.82</v>
      </c>
      <c r="D12" s="80">
        <v>1577595373.93</v>
      </c>
      <c r="E12" s="77">
        <f t="shared" si="0"/>
        <v>-0.18490949471591286</v>
      </c>
      <c r="G12" s="7"/>
    </row>
    <row r="13" spans="2:5" ht="16.5" thickBot="1">
      <c r="B13" s="32" t="s">
        <v>84</v>
      </c>
      <c r="C13" s="72">
        <f>C8+C11+C12</f>
        <v>22113573798.5</v>
      </c>
      <c r="D13" s="72">
        <f>D8+D11+D12</f>
        <v>10834514397.44</v>
      </c>
      <c r="E13" s="73">
        <f t="shared" si="0"/>
        <v>-0.510051405703816</v>
      </c>
    </row>
    <row r="14" spans="2:5" ht="15">
      <c r="B14" s="19"/>
      <c r="C14" s="29"/>
      <c r="D14" s="19"/>
      <c r="E14" s="19"/>
    </row>
    <row r="16" spans="2:5" ht="60.75" customHeight="1">
      <c r="B16" s="91" t="s">
        <v>38</v>
      </c>
      <c r="C16" s="91"/>
      <c r="D16" s="91"/>
      <c r="E16" s="91"/>
    </row>
    <row r="17" ht="15">
      <c r="C17" s="7"/>
    </row>
  </sheetData>
  <sheetProtection/>
  <mergeCells count="6">
    <mergeCell ref="B16:E16"/>
    <mergeCell ref="B2:E2"/>
    <mergeCell ref="B4:B5"/>
    <mergeCell ref="C4:C5"/>
    <mergeCell ref="D4:D5"/>
    <mergeCell ref="E4:E5"/>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I35"/>
  <sheetViews>
    <sheetView zoomScalePageLayoutView="0" workbookViewId="0" topLeftCell="A1">
      <pane xSplit="2" ySplit="5" topLeftCell="C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3.57421875" style="1" customWidth="1"/>
    <col min="2" max="2" width="46.7109375" style="1" customWidth="1"/>
    <col min="3" max="3" width="14.421875" style="1" customWidth="1"/>
    <col min="4" max="4" width="16.140625" style="1" customWidth="1"/>
    <col min="5" max="6" width="12.57421875" style="1" customWidth="1"/>
    <col min="7" max="7" width="12.421875" style="1" customWidth="1"/>
    <col min="8" max="8" width="11.140625" style="1" customWidth="1"/>
    <col min="9" max="16384" width="9.140625" style="1" customWidth="1"/>
  </cols>
  <sheetData>
    <row r="1" spans="1:8" ht="15">
      <c r="A1" s="19"/>
      <c r="B1" s="19"/>
      <c r="C1" s="19"/>
      <c r="D1" s="19"/>
      <c r="E1" s="19"/>
      <c r="F1" s="19"/>
      <c r="G1" s="19"/>
      <c r="H1" s="19"/>
    </row>
    <row r="2" spans="1:8" ht="15">
      <c r="A2" s="19"/>
      <c r="B2" s="102" t="s">
        <v>82</v>
      </c>
      <c r="C2" s="103"/>
      <c r="D2" s="103"/>
      <c r="E2" s="103"/>
      <c r="F2" s="103"/>
      <c r="G2" s="103"/>
      <c r="H2" s="103"/>
    </row>
    <row r="3" spans="1:8" ht="15.75" thickBot="1">
      <c r="A3" s="19"/>
      <c r="B3" s="19"/>
      <c r="C3" s="19"/>
      <c r="D3" s="19"/>
      <c r="E3" s="19"/>
      <c r="F3" s="19"/>
      <c r="G3" s="19"/>
      <c r="H3" s="19"/>
    </row>
    <row r="4" spans="1:8" ht="30" customHeight="1">
      <c r="A4" s="19"/>
      <c r="B4" s="104" t="s">
        <v>39</v>
      </c>
      <c r="C4" s="106" t="s">
        <v>4</v>
      </c>
      <c r="D4" s="106"/>
      <c r="E4" s="106"/>
      <c r="F4" s="106" t="s">
        <v>5</v>
      </c>
      <c r="G4" s="106"/>
      <c r="H4" s="107"/>
    </row>
    <row r="5" spans="1:8" s="2" customFormat="1" ht="30" customHeight="1">
      <c r="A5" s="30"/>
      <c r="B5" s="105"/>
      <c r="C5" s="52" t="s">
        <v>30</v>
      </c>
      <c r="D5" s="52" t="s">
        <v>6</v>
      </c>
      <c r="E5" s="52" t="s">
        <v>7</v>
      </c>
      <c r="F5" s="52" t="s">
        <v>30</v>
      </c>
      <c r="G5" s="52" t="s">
        <v>6</v>
      </c>
      <c r="H5" s="53" t="s">
        <v>7</v>
      </c>
    </row>
    <row r="6" spans="1:9" ht="15">
      <c r="A6" s="19"/>
      <c r="B6" s="27" t="s">
        <v>8</v>
      </c>
      <c r="C6" s="28">
        <v>1283542</v>
      </c>
      <c r="D6" s="28">
        <v>2590355.18</v>
      </c>
      <c r="E6" s="28">
        <v>2666</v>
      </c>
      <c r="F6" s="28">
        <f>C6/58</f>
        <v>22130.03448275862</v>
      </c>
      <c r="G6" s="28">
        <f>D6/58</f>
        <v>44661.29620689656</v>
      </c>
      <c r="H6" s="28">
        <f>E6/58</f>
        <v>45.96551724137931</v>
      </c>
      <c r="I6" s="19"/>
    </row>
    <row r="7" spans="1:9" ht="15">
      <c r="A7" s="19"/>
      <c r="B7" s="27" t="s">
        <v>9</v>
      </c>
      <c r="C7" s="28">
        <v>17375266</v>
      </c>
      <c r="D7" s="28">
        <v>42279523.73</v>
      </c>
      <c r="E7" s="28">
        <v>24875</v>
      </c>
      <c r="F7" s="28">
        <f aca="true" t="shared" si="0" ref="F7:F17">C7/58</f>
        <v>299573.5517241379</v>
      </c>
      <c r="G7" s="28">
        <f aca="true" t="shared" si="1" ref="G7:G17">D7/58</f>
        <v>728957.3056896551</v>
      </c>
      <c r="H7" s="28">
        <f aca="true" t="shared" si="2" ref="H7:H17">E7/58</f>
        <v>428.87931034482756</v>
      </c>
      <c r="I7" s="19"/>
    </row>
    <row r="8" spans="1:9" ht="18" customHeight="1">
      <c r="A8" s="19"/>
      <c r="B8" s="27" t="s">
        <v>40</v>
      </c>
      <c r="C8" s="28">
        <v>0</v>
      </c>
      <c r="D8" s="28">
        <v>0</v>
      </c>
      <c r="E8" s="28">
        <v>0</v>
      </c>
      <c r="F8" s="28">
        <f t="shared" si="0"/>
        <v>0</v>
      </c>
      <c r="G8" s="28">
        <f t="shared" si="1"/>
        <v>0</v>
      </c>
      <c r="H8" s="28">
        <f t="shared" si="2"/>
        <v>0</v>
      </c>
      <c r="I8" s="19"/>
    </row>
    <row r="9" spans="1:9" ht="15">
      <c r="A9" s="19"/>
      <c r="B9" s="27" t="s">
        <v>10</v>
      </c>
      <c r="C9" s="28">
        <v>23195486</v>
      </c>
      <c r="D9" s="28">
        <v>54497458.33</v>
      </c>
      <c r="E9" s="28">
        <v>18652</v>
      </c>
      <c r="F9" s="28">
        <f t="shared" si="0"/>
        <v>399922.1724137931</v>
      </c>
      <c r="G9" s="28">
        <f t="shared" si="1"/>
        <v>939611.3505172414</v>
      </c>
      <c r="H9" s="28">
        <f t="shared" si="2"/>
        <v>321.58620689655174</v>
      </c>
      <c r="I9" s="19"/>
    </row>
    <row r="10" spans="1:9" ht="15">
      <c r="A10" s="19"/>
      <c r="B10" s="27" t="s">
        <v>11</v>
      </c>
      <c r="C10" s="28">
        <v>884703</v>
      </c>
      <c r="D10" s="28">
        <v>1359502.82</v>
      </c>
      <c r="E10" s="28">
        <v>499</v>
      </c>
      <c r="F10" s="28">
        <f t="shared" si="0"/>
        <v>15253.5</v>
      </c>
      <c r="G10" s="28">
        <f t="shared" si="1"/>
        <v>23439.70379310345</v>
      </c>
      <c r="H10" s="28">
        <f t="shared" si="2"/>
        <v>8.60344827586207</v>
      </c>
      <c r="I10" s="19"/>
    </row>
    <row r="11" spans="1:9" ht="15">
      <c r="A11" s="19"/>
      <c r="B11" s="27" t="s">
        <v>12</v>
      </c>
      <c r="C11" s="28">
        <v>19148</v>
      </c>
      <c r="D11" s="28">
        <v>36133791.46</v>
      </c>
      <c r="E11" s="28">
        <v>284</v>
      </c>
      <c r="F11" s="28">
        <f t="shared" si="0"/>
        <v>330.13793103448273</v>
      </c>
      <c r="G11" s="28">
        <f t="shared" si="1"/>
        <v>622996.4044827586</v>
      </c>
      <c r="H11" s="28">
        <f t="shared" si="2"/>
        <v>4.896551724137931</v>
      </c>
      <c r="I11" s="19"/>
    </row>
    <row r="12" spans="1:9" ht="16.5">
      <c r="A12" s="19"/>
      <c r="B12" s="27" t="s">
        <v>41</v>
      </c>
      <c r="C12" s="28">
        <v>17051480</v>
      </c>
      <c r="D12" s="28">
        <v>44799299.82</v>
      </c>
      <c r="E12" s="28">
        <v>1863</v>
      </c>
      <c r="F12" s="28">
        <f t="shared" si="0"/>
        <v>293991.0344827586</v>
      </c>
      <c r="G12" s="28">
        <f t="shared" si="1"/>
        <v>772401.7210344828</v>
      </c>
      <c r="H12" s="28">
        <f t="shared" si="2"/>
        <v>32.12068965517241</v>
      </c>
      <c r="I12" s="19"/>
    </row>
    <row r="13" spans="1:9" ht="18">
      <c r="A13" s="19"/>
      <c r="B13" s="27" t="s">
        <v>49</v>
      </c>
      <c r="C13" s="28">
        <v>20143400</v>
      </c>
      <c r="D13" s="28">
        <v>17262349.1</v>
      </c>
      <c r="E13" s="28">
        <v>40</v>
      </c>
      <c r="F13" s="28">
        <f t="shared" si="0"/>
        <v>347300</v>
      </c>
      <c r="G13" s="28">
        <f t="shared" si="1"/>
        <v>297626.7086206897</v>
      </c>
      <c r="H13" s="28">
        <f t="shared" si="2"/>
        <v>0.6896551724137931</v>
      </c>
      <c r="I13" s="19"/>
    </row>
    <row r="14" spans="1:9" ht="15">
      <c r="A14" s="19"/>
      <c r="B14" s="27" t="s">
        <v>31</v>
      </c>
      <c r="C14" s="28">
        <v>10118345</v>
      </c>
      <c r="D14" s="28">
        <v>2589640.81</v>
      </c>
      <c r="E14" s="28">
        <v>1039</v>
      </c>
      <c r="F14" s="28">
        <f t="shared" si="0"/>
        <v>174454.22413793104</v>
      </c>
      <c r="G14" s="28">
        <f t="shared" si="1"/>
        <v>44648.97948275862</v>
      </c>
      <c r="H14" s="28">
        <f t="shared" si="2"/>
        <v>17.913793103448278</v>
      </c>
      <c r="I14" s="19"/>
    </row>
    <row r="15" spans="1:9" ht="15">
      <c r="A15" s="19"/>
      <c r="B15" s="27" t="s">
        <v>37</v>
      </c>
      <c r="C15" s="28">
        <v>21856118</v>
      </c>
      <c r="D15" s="28">
        <v>593704.65</v>
      </c>
      <c r="E15" s="28">
        <v>1997</v>
      </c>
      <c r="F15" s="28">
        <f t="shared" si="0"/>
        <v>376829.6206896552</v>
      </c>
      <c r="G15" s="28">
        <f t="shared" si="1"/>
        <v>10236.287068965517</v>
      </c>
      <c r="H15" s="28">
        <f t="shared" si="2"/>
        <v>34.43103448275862</v>
      </c>
      <c r="I15" s="19"/>
    </row>
    <row r="16" spans="1:9" ht="16.5">
      <c r="A16" s="19"/>
      <c r="B16" s="27" t="s">
        <v>51</v>
      </c>
      <c r="C16" s="28">
        <v>0</v>
      </c>
      <c r="D16" s="28">
        <v>0</v>
      </c>
      <c r="E16" s="28">
        <v>0</v>
      </c>
      <c r="F16" s="28">
        <f t="shared" si="0"/>
        <v>0</v>
      </c>
      <c r="G16" s="28">
        <f t="shared" si="1"/>
        <v>0</v>
      </c>
      <c r="H16" s="28">
        <f t="shared" si="2"/>
        <v>0</v>
      </c>
      <c r="I16" s="19"/>
    </row>
    <row r="17" spans="1:9" ht="16.5">
      <c r="A17" s="19"/>
      <c r="B17" s="27" t="s">
        <v>52</v>
      </c>
      <c r="C17" s="28">
        <v>0</v>
      </c>
      <c r="D17" s="28">
        <v>0</v>
      </c>
      <c r="E17" s="28">
        <v>0</v>
      </c>
      <c r="F17" s="28">
        <f t="shared" si="0"/>
        <v>0</v>
      </c>
      <c r="G17" s="28">
        <f t="shared" si="1"/>
        <v>0</v>
      </c>
      <c r="H17" s="28">
        <f t="shared" si="2"/>
        <v>0</v>
      </c>
      <c r="I17" s="19"/>
    </row>
    <row r="18" spans="1:9" ht="15">
      <c r="A18" s="19"/>
      <c r="B18" s="31" t="s">
        <v>42</v>
      </c>
      <c r="C18" s="68">
        <f aca="true" t="shared" si="3" ref="C18:H18">SUM(C6:C17)</f>
        <v>111927488</v>
      </c>
      <c r="D18" s="68">
        <f t="shared" si="3"/>
        <v>202105625.89999998</v>
      </c>
      <c r="E18" s="68">
        <f t="shared" si="3"/>
        <v>51915</v>
      </c>
      <c r="F18" s="68">
        <f t="shared" si="3"/>
        <v>1929784.2758620689</v>
      </c>
      <c r="G18" s="68">
        <f t="shared" si="3"/>
        <v>3484579.756896552</v>
      </c>
      <c r="H18" s="69">
        <f t="shared" si="3"/>
        <v>895.0862068965517</v>
      </c>
      <c r="I18" s="19"/>
    </row>
    <row r="19" spans="1:9" ht="15.75" thickBot="1">
      <c r="A19" s="19"/>
      <c r="B19" s="32" t="s">
        <v>63</v>
      </c>
      <c r="C19" s="33">
        <v>39926938</v>
      </c>
      <c r="D19" s="33">
        <v>92302026.75</v>
      </c>
      <c r="E19" s="33">
        <v>804</v>
      </c>
      <c r="F19" s="33">
        <f>C19/58</f>
        <v>688395.4827586206</v>
      </c>
      <c r="G19" s="33">
        <f>D19/58</f>
        <v>1591414.2543103448</v>
      </c>
      <c r="H19" s="33">
        <f>E19/58</f>
        <v>13.862068965517242</v>
      </c>
      <c r="I19" s="19"/>
    </row>
    <row r="20" spans="1:8" ht="15">
      <c r="A20" s="19"/>
      <c r="B20" s="19"/>
      <c r="C20" s="19"/>
      <c r="D20" s="19"/>
      <c r="E20" s="19"/>
      <c r="F20" s="19"/>
      <c r="G20" s="19"/>
      <c r="H20" s="19"/>
    </row>
    <row r="21" spans="1:8" ht="45" customHeight="1">
      <c r="A21" s="19"/>
      <c r="B21" s="100" t="s">
        <v>62</v>
      </c>
      <c r="C21" s="100"/>
      <c r="D21" s="100"/>
      <c r="E21" s="100"/>
      <c r="F21" s="100"/>
      <c r="G21" s="100"/>
      <c r="H21" s="100"/>
    </row>
    <row r="22" spans="1:8" ht="32.25" customHeight="1">
      <c r="A22" s="19"/>
      <c r="B22" s="100" t="s">
        <v>57</v>
      </c>
      <c r="C22" s="100"/>
      <c r="D22" s="100"/>
      <c r="E22" s="100"/>
      <c r="F22" s="100"/>
      <c r="G22" s="100"/>
      <c r="H22" s="100"/>
    </row>
    <row r="23" spans="1:8" ht="45" customHeight="1">
      <c r="A23" s="19"/>
      <c r="B23" s="100" t="s">
        <v>48</v>
      </c>
      <c r="C23" s="100"/>
      <c r="D23" s="100"/>
      <c r="E23" s="100"/>
      <c r="F23" s="100"/>
      <c r="G23" s="100"/>
      <c r="H23" s="100"/>
    </row>
    <row r="24" spans="1:8" ht="46.5" customHeight="1">
      <c r="A24" s="19"/>
      <c r="B24" s="100" t="s">
        <v>50</v>
      </c>
      <c r="C24" s="100"/>
      <c r="D24" s="100"/>
      <c r="E24" s="100"/>
      <c r="F24" s="100"/>
      <c r="G24" s="100"/>
      <c r="H24" s="100"/>
    </row>
    <row r="25" spans="1:8" ht="31.5" customHeight="1">
      <c r="A25" s="19"/>
      <c r="B25" s="100" t="s">
        <v>59</v>
      </c>
      <c r="C25" s="100"/>
      <c r="D25" s="100"/>
      <c r="E25" s="100"/>
      <c r="F25" s="100"/>
      <c r="G25" s="100"/>
      <c r="H25" s="100"/>
    </row>
    <row r="26" spans="1:8" ht="30.75" customHeight="1">
      <c r="A26" s="19"/>
      <c r="B26" s="101" t="s">
        <v>58</v>
      </c>
      <c r="C26" s="101"/>
      <c r="D26" s="101"/>
      <c r="E26" s="101"/>
      <c r="F26" s="101"/>
      <c r="G26" s="101"/>
      <c r="H26" s="101"/>
    </row>
    <row r="27" spans="1:8" ht="16.5">
      <c r="A27" s="19"/>
      <c r="B27" s="101"/>
      <c r="C27" s="101"/>
      <c r="D27" s="101"/>
      <c r="E27" s="101"/>
      <c r="F27" s="101"/>
      <c r="G27" s="101"/>
      <c r="H27" s="101"/>
    </row>
    <row r="28" spans="1:8" ht="15">
      <c r="A28" s="19"/>
      <c r="B28" s="19"/>
      <c r="C28" s="19"/>
      <c r="D28" s="19"/>
      <c r="E28" s="19"/>
      <c r="F28" s="19"/>
      <c r="G28" s="19"/>
      <c r="H28" s="19"/>
    </row>
    <row r="29" spans="1:8" ht="15">
      <c r="A29" s="19"/>
      <c r="B29" s="19"/>
      <c r="C29" s="19"/>
      <c r="D29" s="19"/>
      <c r="E29" s="19"/>
      <c r="F29" s="19"/>
      <c r="G29" s="19"/>
      <c r="H29" s="19"/>
    </row>
    <row r="30" spans="1:8" ht="15">
      <c r="A30" s="19"/>
      <c r="B30" s="19"/>
      <c r="C30" s="19"/>
      <c r="D30" s="19"/>
      <c r="E30" s="19"/>
      <c r="F30" s="19"/>
      <c r="G30" s="19"/>
      <c r="H30" s="19"/>
    </row>
    <row r="31" spans="1:8" ht="15">
      <c r="A31" s="19"/>
      <c r="B31" s="19"/>
      <c r="C31" s="19"/>
      <c r="D31" s="19"/>
      <c r="E31" s="19"/>
      <c r="F31" s="19"/>
      <c r="G31" s="19"/>
      <c r="H31" s="19"/>
    </row>
    <row r="32" spans="1:8" ht="15">
      <c r="A32" s="19"/>
      <c r="B32" s="19"/>
      <c r="C32" s="19"/>
      <c r="D32" s="19"/>
      <c r="E32" s="19"/>
      <c r="F32" s="19"/>
      <c r="G32" s="19"/>
      <c r="H32" s="19"/>
    </row>
    <row r="33" spans="1:8" ht="15">
      <c r="A33" s="19"/>
      <c r="B33" s="19"/>
      <c r="C33" s="19"/>
      <c r="D33" s="19"/>
      <c r="E33" s="19"/>
      <c r="F33" s="19"/>
      <c r="G33" s="19"/>
      <c r="H33" s="19"/>
    </row>
    <row r="34" spans="1:8" ht="15">
      <c r="A34" s="19"/>
      <c r="B34" s="19"/>
      <c r="C34" s="19"/>
      <c r="D34" s="19"/>
      <c r="E34" s="19"/>
      <c r="F34" s="19"/>
      <c r="G34" s="19"/>
      <c r="H34" s="19"/>
    </row>
    <row r="35" spans="1:8" ht="15">
      <c r="A35" s="19"/>
      <c r="B35" s="19"/>
      <c r="C35" s="19"/>
      <c r="D35" s="19"/>
      <c r="E35" s="19"/>
      <c r="F35" s="19"/>
      <c r="G35" s="19"/>
      <c r="H35" s="19"/>
    </row>
  </sheetData>
  <sheetProtection/>
  <mergeCells count="11">
    <mergeCell ref="B2:H2"/>
    <mergeCell ref="B4:B5"/>
    <mergeCell ref="C4:E4"/>
    <mergeCell ref="F4:H4"/>
    <mergeCell ref="B25:H25"/>
    <mergeCell ref="B26:H26"/>
    <mergeCell ref="B27:H27"/>
    <mergeCell ref="B21:H21"/>
    <mergeCell ref="B22:H22"/>
    <mergeCell ref="B23:H23"/>
    <mergeCell ref="B24:H24"/>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L8"/>
  <sheetViews>
    <sheetView zoomScalePageLayoutView="0" workbookViewId="0" topLeftCell="A1">
      <selection activeCell="A1" sqref="A1"/>
    </sheetView>
  </sheetViews>
  <sheetFormatPr defaultColWidth="9.140625" defaultRowHeight="12.75"/>
  <cols>
    <col min="1" max="1" width="3.8515625" style="0" customWidth="1"/>
    <col min="2" max="2" width="31.421875" style="0" customWidth="1"/>
    <col min="3" max="3" width="13.140625" style="0" customWidth="1"/>
    <col min="4" max="4" width="13.8515625" style="0" customWidth="1"/>
    <col min="5" max="5" width="13.28125" style="0" customWidth="1"/>
    <col min="6" max="6" width="12.8515625" style="0" customWidth="1"/>
    <col min="7" max="7" width="14.8515625" style="0" customWidth="1"/>
    <col min="8" max="8" width="13.57421875" style="0" customWidth="1"/>
  </cols>
  <sheetData>
    <row r="1" ht="12.75">
      <c r="A1" s="5"/>
    </row>
    <row r="2" spans="2:12" ht="30" customHeight="1">
      <c r="B2" s="108" t="s">
        <v>83</v>
      </c>
      <c r="C2" s="108"/>
      <c r="D2" s="108"/>
      <c r="E2" s="108"/>
      <c r="F2" s="108"/>
      <c r="G2" s="108"/>
      <c r="H2" s="108"/>
      <c r="I2" s="74"/>
      <c r="J2" s="74"/>
      <c r="K2" s="74"/>
      <c r="L2" s="74"/>
    </row>
    <row r="3" ht="13.5" thickBot="1"/>
    <row r="4" spans="2:8" ht="27" customHeight="1">
      <c r="B4" s="104" t="s">
        <v>53</v>
      </c>
      <c r="C4" s="106" t="s">
        <v>4</v>
      </c>
      <c r="D4" s="106"/>
      <c r="E4" s="106"/>
      <c r="F4" s="106" t="s">
        <v>5</v>
      </c>
      <c r="G4" s="106"/>
      <c r="H4" s="107"/>
    </row>
    <row r="5" spans="2:8" ht="33.75" customHeight="1">
      <c r="B5" s="105"/>
      <c r="C5" s="52" t="s">
        <v>30</v>
      </c>
      <c r="D5" s="52" t="s">
        <v>6</v>
      </c>
      <c r="E5" s="52" t="s">
        <v>7</v>
      </c>
      <c r="F5" s="52" t="s">
        <v>30</v>
      </c>
      <c r="G5" s="52" t="s">
        <v>6</v>
      </c>
      <c r="H5" s="53" t="s">
        <v>7</v>
      </c>
    </row>
    <row r="6" spans="2:8" ht="15">
      <c r="B6" s="27" t="s">
        <v>78</v>
      </c>
      <c r="C6" s="28">
        <v>9</v>
      </c>
      <c r="D6" s="28">
        <v>128548.09000000001</v>
      </c>
      <c r="E6" s="28">
        <v>9</v>
      </c>
      <c r="F6" s="28">
        <f>C6/58</f>
        <v>0.15517241379310345</v>
      </c>
      <c r="G6" s="28">
        <f>D6/58</f>
        <v>2216.346379310345</v>
      </c>
      <c r="H6" s="28">
        <f>E6/58</f>
        <v>0.15517241379310345</v>
      </c>
    </row>
    <row r="7" spans="2:8" ht="15">
      <c r="B7" s="27" t="s">
        <v>79</v>
      </c>
      <c r="C7" s="70" t="s">
        <v>18</v>
      </c>
      <c r="D7" s="70" t="s">
        <v>18</v>
      </c>
      <c r="E7" s="70" t="s">
        <v>18</v>
      </c>
      <c r="F7" s="70" t="s">
        <v>18</v>
      </c>
      <c r="G7" s="70" t="s">
        <v>18</v>
      </c>
      <c r="H7" s="76" t="s">
        <v>18</v>
      </c>
    </row>
    <row r="8" spans="2:8" ht="15.75" thickBot="1">
      <c r="B8" s="32" t="s">
        <v>20</v>
      </c>
      <c r="C8" s="75">
        <f aca="true" t="shared" si="0" ref="C8:H8">C6</f>
        <v>9</v>
      </c>
      <c r="D8" s="75">
        <f t="shared" si="0"/>
        <v>128548.09000000001</v>
      </c>
      <c r="E8" s="75">
        <f t="shared" si="0"/>
        <v>9</v>
      </c>
      <c r="F8" s="75">
        <f t="shared" si="0"/>
        <v>0.15517241379310345</v>
      </c>
      <c r="G8" s="75">
        <f t="shared" si="0"/>
        <v>2216.346379310345</v>
      </c>
      <c r="H8" s="75">
        <f t="shared" si="0"/>
        <v>0.15517241379310345</v>
      </c>
    </row>
  </sheetData>
  <sheetProtection/>
  <mergeCells count="4">
    <mergeCell ref="B4:B5"/>
    <mergeCell ref="C4:E4"/>
    <mergeCell ref="F4:H4"/>
    <mergeCell ref="B2:H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20"/>
  <sheetViews>
    <sheetView zoomScalePageLayoutView="0" workbookViewId="0" topLeftCell="A1">
      <pane xSplit="2" topLeftCell="C1" activePane="topRight" state="frozen"/>
      <selection pane="topLeft" activeCell="A1" sqref="A1"/>
      <selection pane="topRight" activeCell="A1" sqref="A1"/>
    </sheetView>
  </sheetViews>
  <sheetFormatPr defaultColWidth="16.00390625" defaultRowHeight="12.75"/>
  <cols>
    <col min="1" max="1" width="3.421875" style="1" customWidth="1"/>
    <col min="2" max="2" width="37.57421875" style="1" bestFit="1" customWidth="1"/>
    <col min="3" max="3" width="21.140625" style="1" customWidth="1"/>
    <col min="4" max="4" width="16.00390625" style="1" customWidth="1"/>
    <col min="5" max="5" width="14.140625" style="1" customWidth="1"/>
    <col min="6" max="6" width="12.7109375" style="1" customWidth="1"/>
    <col min="7" max="7" width="13.140625" style="1" bestFit="1" customWidth="1"/>
    <col min="8" max="8" width="26.28125" style="1" customWidth="1"/>
    <col min="9" max="9" width="29.140625" style="1" customWidth="1"/>
    <col min="10" max="10" width="18.421875" style="1" customWidth="1"/>
    <col min="11" max="11" width="17.8515625" style="1" customWidth="1"/>
    <col min="12" max="12" width="17.28125" style="1" customWidth="1"/>
    <col min="13" max="13" width="16.00390625" style="9" customWidth="1"/>
    <col min="14" max="16384" width="16.00390625" style="1" customWidth="1"/>
  </cols>
  <sheetData>
    <row r="1" ht="15.75" thickBot="1">
      <c r="A1" s="19"/>
    </row>
    <row r="2" spans="2:19" ht="16.5" thickBot="1">
      <c r="B2" s="109" t="s">
        <v>85</v>
      </c>
      <c r="C2" s="110"/>
      <c r="D2" s="110"/>
      <c r="E2" s="110"/>
      <c r="F2" s="110"/>
      <c r="G2" s="110"/>
      <c r="H2" s="110"/>
      <c r="I2" s="110"/>
      <c r="J2" s="110"/>
      <c r="K2" s="110"/>
      <c r="L2" s="111"/>
      <c r="N2" s="10"/>
      <c r="O2" s="10"/>
      <c r="P2" s="10"/>
      <c r="Q2" s="10"/>
      <c r="R2" s="10"/>
      <c r="S2" s="10"/>
    </row>
    <row r="3" spans="2:12" ht="15.75" thickBot="1">
      <c r="B3" s="19"/>
      <c r="C3" s="19"/>
      <c r="D3" s="19"/>
      <c r="E3" s="19"/>
      <c r="F3" s="19"/>
      <c r="G3" s="19"/>
      <c r="H3" s="19"/>
      <c r="I3" s="19"/>
      <c r="J3" s="19"/>
      <c r="K3" s="19"/>
      <c r="L3" s="19"/>
    </row>
    <row r="4" spans="2:12" s="11" customFormat="1" ht="90.75" customHeight="1">
      <c r="B4" s="54" t="s">
        <v>32</v>
      </c>
      <c r="C4" s="55" t="s">
        <v>54</v>
      </c>
      <c r="D4" s="55" t="s">
        <v>33</v>
      </c>
      <c r="E4" s="55" t="s">
        <v>46</v>
      </c>
      <c r="F4" s="55" t="s">
        <v>47</v>
      </c>
      <c r="G4" s="55" t="s">
        <v>34</v>
      </c>
      <c r="H4" s="55" t="s">
        <v>43</v>
      </c>
      <c r="I4" s="55" t="s">
        <v>44</v>
      </c>
      <c r="J4" s="55" t="s">
        <v>45</v>
      </c>
      <c r="K4" s="56" t="s">
        <v>35</v>
      </c>
      <c r="L4" s="34"/>
    </row>
    <row r="5" spans="2:12" s="11" customFormat="1" ht="16.5" customHeight="1">
      <c r="B5" s="62"/>
      <c r="C5" s="63"/>
      <c r="D5" s="63"/>
      <c r="E5" s="63"/>
      <c r="F5" s="63"/>
      <c r="G5" s="63"/>
      <c r="H5" s="63"/>
      <c r="I5" s="63"/>
      <c r="J5" s="63"/>
      <c r="K5" s="64"/>
      <c r="L5" s="34"/>
    </row>
    <row r="6" spans="2:12" s="11" customFormat="1" ht="16.5" customHeight="1" thickBot="1">
      <c r="B6" s="59"/>
      <c r="C6" s="60"/>
      <c r="D6" s="60"/>
      <c r="E6" s="60"/>
      <c r="F6" s="60"/>
      <c r="G6" s="60"/>
      <c r="H6" s="60"/>
      <c r="I6" s="60"/>
      <c r="J6" s="60"/>
      <c r="K6" s="61"/>
      <c r="L6" s="34"/>
    </row>
    <row r="7" spans="2:12" s="12" customFormat="1" ht="22.5" customHeight="1" thickBot="1">
      <c r="B7" s="20"/>
      <c r="C7" s="20"/>
      <c r="D7" s="20"/>
      <c r="E7" s="21"/>
      <c r="F7" s="21"/>
      <c r="G7" s="22"/>
      <c r="H7" s="23"/>
      <c r="I7" s="57" t="s">
        <v>20</v>
      </c>
      <c r="J7" s="58">
        <v>0</v>
      </c>
      <c r="K7" s="20"/>
      <c r="L7" s="20"/>
    </row>
    <row r="8" spans="2:12" s="12" customFormat="1" ht="22.5" customHeight="1">
      <c r="B8" s="20"/>
      <c r="C8" s="20"/>
      <c r="D8" s="20"/>
      <c r="E8" s="21"/>
      <c r="F8" s="21"/>
      <c r="G8" s="22"/>
      <c r="H8" s="35"/>
      <c r="I8" s="36"/>
      <c r="J8" s="36"/>
      <c r="K8" s="36"/>
      <c r="L8" s="20"/>
    </row>
    <row r="9" spans="5:11" s="12" customFormat="1" ht="22.5" customHeight="1">
      <c r="E9" s="13"/>
      <c r="F9" s="13"/>
      <c r="G9" s="14"/>
      <c r="H9" s="14"/>
      <c r="I9" s="15"/>
      <c r="J9" s="15"/>
      <c r="K9" s="16"/>
    </row>
    <row r="10" spans="7:11" s="12" customFormat="1" ht="22.5" customHeight="1">
      <c r="G10" s="14"/>
      <c r="H10" s="14"/>
      <c r="I10" s="15"/>
      <c r="J10" s="15"/>
      <c r="K10" s="14"/>
    </row>
    <row r="11" spans="7:11" s="12" customFormat="1" ht="15">
      <c r="G11" s="14"/>
      <c r="H11" s="14"/>
      <c r="I11" s="15"/>
      <c r="J11" s="15"/>
      <c r="K11" s="14"/>
    </row>
    <row r="12" spans="7:11" s="12" customFormat="1" ht="15">
      <c r="G12" s="14"/>
      <c r="H12" s="14"/>
      <c r="I12" s="15"/>
      <c r="J12" s="15"/>
      <c r="K12" s="14"/>
    </row>
    <row r="13" spans="7:11" s="12" customFormat="1" ht="15">
      <c r="G13" s="14"/>
      <c r="H13" s="14"/>
      <c r="I13" s="15"/>
      <c r="J13" s="15"/>
      <c r="K13" s="14"/>
    </row>
    <row r="14" spans="7:11" s="12" customFormat="1" ht="15">
      <c r="G14" s="14"/>
      <c r="H14" s="14"/>
      <c r="I14" s="15"/>
      <c r="J14" s="15"/>
      <c r="K14" s="14"/>
    </row>
    <row r="15" spans="7:11" s="12" customFormat="1" ht="15">
      <c r="G15" s="14"/>
      <c r="H15" s="14"/>
      <c r="I15" s="15"/>
      <c r="J15" s="15"/>
      <c r="K15" s="14"/>
    </row>
    <row r="16" spans="7:11" s="12" customFormat="1" ht="15">
      <c r="G16" s="14"/>
      <c r="H16" s="14"/>
      <c r="I16" s="15"/>
      <c r="J16" s="15"/>
      <c r="K16" s="14"/>
    </row>
    <row r="17" spans="7:11" s="12" customFormat="1" ht="15">
      <c r="G17" s="14"/>
      <c r="H17" s="14"/>
      <c r="I17" s="15"/>
      <c r="J17" s="15"/>
      <c r="K17" s="14"/>
    </row>
    <row r="18" spans="2:11" s="12" customFormat="1" ht="15">
      <c r="B18" s="1"/>
      <c r="C18" s="1"/>
      <c r="D18" s="1"/>
      <c r="E18" s="1"/>
      <c r="F18" s="1"/>
      <c r="G18" s="7"/>
      <c r="H18" s="7"/>
      <c r="I18" s="3"/>
      <c r="J18" s="3"/>
      <c r="K18" s="7"/>
    </row>
    <row r="19" spans="2:11" s="12" customFormat="1" ht="15">
      <c r="B19" s="1"/>
      <c r="C19" s="1"/>
      <c r="D19" s="1"/>
      <c r="E19" s="1"/>
      <c r="F19" s="1"/>
      <c r="G19" s="1"/>
      <c r="H19" s="1"/>
      <c r="I19" s="1"/>
      <c r="J19" s="1"/>
      <c r="K19" s="1"/>
    </row>
    <row r="20" spans="2:11" s="12" customFormat="1" ht="15">
      <c r="B20" s="1"/>
      <c r="C20" s="1"/>
      <c r="D20" s="1"/>
      <c r="E20" s="1"/>
      <c r="F20" s="1"/>
      <c r="G20" s="1"/>
      <c r="H20" s="1"/>
      <c r="I20" s="1"/>
      <c r="J20" s="1"/>
      <c r="K20" s="1"/>
    </row>
  </sheetData>
  <sheetProtection/>
  <mergeCells count="1">
    <mergeCell ref="B2:L2"/>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9.140625" defaultRowHeight="12.75"/>
  <cols>
    <col min="1" max="1" width="3.7109375" style="0" customWidth="1"/>
    <col min="2" max="2" width="45.57421875" style="0" customWidth="1"/>
    <col min="3" max="3" width="15.8515625" style="0" bestFit="1" customWidth="1"/>
    <col min="4" max="4" width="15.421875" style="0" customWidth="1"/>
    <col min="5" max="5" width="17.140625" style="0" customWidth="1"/>
    <col min="6" max="6" width="14.8515625" style="0" customWidth="1"/>
  </cols>
  <sheetData>
    <row r="1" ht="15.75" customHeight="1">
      <c r="A1" s="5"/>
    </row>
    <row r="2" spans="2:6" ht="29.25" customHeight="1">
      <c r="B2" s="112" t="s">
        <v>86</v>
      </c>
      <c r="C2" s="112"/>
      <c r="D2" s="112"/>
      <c r="E2" s="112"/>
      <c r="F2" s="112"/>
    </row>
    <row r="3" spans="2:6" ht="13.5" thickBot="1">
      <c r="B3" s="5"/>
      <c r="C3" s="5"/>
      <c r="D3" s="5"/>
      <c r="E3" s="5"/>
      <c r="F3" s="5"/>
    </row>
    <row r="4" spans="2:6" ht="115.5" customHeight="1">
      <c r="B4" s="54" t="s">
        <v>16</v>
      </c>
      <c r="C4" s="55" t="s">
        <v>87</v>
      </c>
      <c r="D4" s="55" t="s">
        <v>88</v>
      </c>
      <c r="E4" s="55" t="s">
        <v>89</v>
      </c>
      <c r="F4" s="56" t="s">
        <v>90</v>
      </c>
    </row>
    <row r="5" spans="2:11" ht="15">
      <c r="B5" s="43" t="s">
        <v>17</v>
      </c>
      <c r="C5" s="46" t="s">
        <v>18</v>
      </c>
      <c r="D5" s="46" t="s">
        <v>18</v>
      </c>
      <c r="E5" s="46" t="s">
        <v>18</v>
      </c>
      <c r="F5" s="47">
        <f>F7+F6</f>
        <v>22</v>
      </c>
      <c r="G5" s="5"/>
      <c r="H5" s="5"/>
      <c r="I5" s="5"/>
      <c r="J5" s="5"/>
      <c r="K5" s="5"/>
    </row>
    <row r="6" spans="2:10" ht="15">
      <c r="B6" s="18" t="s">
        <v>21</v>
      </c>
      <c r="C6" s="38" t="s">
        <v>18</v>
      </c>
      <c r="D6" s="38" t="s">
        <v>18</v>
      </c>
      <c r="E6" s="38" t="s">
        <v>18</v>
      </c>
      <c r="F6" s="48">
        <v>4</v>
      </c>
      <c r="G6" s="5"/>
      <c r="H6" s="5"/>
      <c r="I6" s="5"/>
      <c r="J6" s="5"/>
    </row>
    <row r="7" spans="2:10" ht="15">
      <c r="B7" s="18" t="s">
        <v>22</v>
      </c>
      <c r="C7" s="38" t="s">
        <v>18</v>
      </c>
      <c r="D7" s="38" t="s">
        <v>18</v>
      </c>
      <c r="E7" s="38" t="s">
        <v>18</v>
      </c>
      <c r="F7" s="48">
        <v>18</v>
      </c>
      <c r="G7" s="5"/>
      <c r="H7" s="5"/>
      <c r="I7" s="5"/>
      <c r="J7" s="5"/>
    </row>
    <row r="8" spans="2:10" ht="15">
      <c r="B8" s="43" t="s">
        <v>19</v>
      </c>
      <c r="C8" s="37">
        <v>4</v>
      </c>
      <c r="D8" s="37">
        <v>4</v>
      </c>
      <c r="E8" s="46" t="s">
        <v>18</v>
      </c>
      <c r="F8" s="47">
        <f>F10+F9</f>
        <v>313</v>
      </c>
      <c r="G8" s="5"/>
      <c r="H8" s="5"/>
      <c r="I8" s="5"/>
      <c r="J8" s="5"/>
    </row>
    <row r="9" spans="2:9" ht="17.25" customHeight="1">
      <c r="B9" s="18" t="s">
        <v>23</v>
      </c>
      <c r="C9" s="38">
        <v>4</v>
      </c>
      <c r="D9" s="38">
        <v>2</v>
      </c>
      <c r="E9" s="38" t="s">
        <v>18</v>
      </c>
      <c r="F9" s="45">
        <v>151</v>
      </c>
      <c r="G9" s="5"/>
      <c r="H9" s="5"/>
      <c r="I9" s="5"/>
    </row>
    <row r="10" spans="2:9" ht="15" customHeight="1">
      <c r="B10" s="18" t="s">
        <v>24</v>
      </c>
      <c r="C10" s="38" t="s">
        <v>18</v>
      </c>
      <c r="D10" s="38">
        <v>2</v>
      </c>
      <c r="E10" s="38" t="s">
        <v>18</v>
      </c>
      <c r="F10" s="48">
        <v>162</v>
      </c>
      <c r="G10" s="5"/>
      <c r="H10" s="5"/>
      <c r="I10" s="5"/>
    </row>
    <row r="11" spans="2:10" ht="18">
      <c r="B11" s="43" t="s">
        <v>56</v>
      </c>
      <c r="C11" s="37" t="s">
        <v>18</v>
      </c>
      <c r="D11" s="37" t="s">
        <v>18</v>
      </c>
      <c r="E11" s="37" t="s">
        <v>18</v>
      </c>
      <c r="F11" s="44">
        <v>67</v>
      </c>
      <c r="G11" s="5"/>
      <c r="H11" s="5"/>
      <c r="I11" s="5"/>
      <c r="J11" s="5"/>
    </row>
    <row r="12" spans="2:11" ht="18.75" customHeight="1">
      <c r="B12" s="43" t="s">
        <v>55</v>
      </c>
      <c r="C12" s="37" t="s">
        <v>18</v>
      </c>
      <c r="D12" s="37" t="s">
        <v>18</v>
      </c>
      <c r="E12" s="46" t="s">
        <v>18</v>
      </c>
      <c r="F12" s="44">
        <v>9</v>
      </c>
      <c r="G12" s="17"/>
      <c r="H12" s="5"/>
      <c r="I12" s="5"/>
      <c r="J12" s="5"/>
      <c r="K12" s="5"/>
    </row>
    <row r="13" spans="2:11" ht="15.75" thickBot="1">
      <c r="B13" s="49" t="s">
        <v>20</v>
      </c>
      <c r="C13" s="50">
        <v>4</v>
      </c>
      <c r="D13" s="50">
        <v>4</v>
      </c>
      <c r="E13" s="90" t="s">
        <v>18</v>
      </c>
      <c r="F13" s="51">
        <f>F5+F8+F11+F12</f>
        <v>411</v>
      </c>
      <c r="G13" s="5"/>
      <c r="H13" s="5"/>
      <c r="I13" s="5"/>
      <c r="J13" s="5"/>
      <c r="K13" s="5"/>
    </row>
    <row r="14" spans="2:11" ht="12.75">
      <c r="B14" s="5"/>
      <c r="C14" s="5"/>
      <c r="D14" s="5"/>
      <c r="E14" s="5"/>
      <c r="F14" s="5"/>
      <c r="G14" s="5"/>
      <c r="H14" s="5"/>
      <c r="I14" s="5"/>
      <c r="J14" s="5"/>
      <c r="K14" s="5"/>
    </row>
    <row r="15" spans="2:6" ht="12.75">
      <c r="B15" s="5"/>
      <c r="C15" s="5"/>
      <c r="D15" s="5"/>
      <c r="E15" s="5"/>
      <c r="F15" s="5"/>
    </row>
    <row r="16" spans="2:6" ht="45.75" customHeight="1">
      <c r="B16" s="113" t="s">
        <v>95</v>
      </c>
      <c r="C16" s="113"/>
      <c r="D16" s="113"/>
      <c r="E16" s="113"/>
      <c r="F16" s="113"/>
    </row>
    <row r="17" spans="2:6" ht="60" customHeight="1">
      <c r="B17" s="113" t="s">
        <v>61</v>
      </c>
      <c r="C17" s="113"/>
      <c r="D17" s="113"/>
      <c r="E17" s="113"/>
      <c r="F17" s="113"/>
    </row>
    <row r="18" ht="12.75">
      <c r="C18" s="4"/>
    </row>
  </sheetData>
  <sheetProtection/>
  <mergeCells count="3">
    <mergeCell ref="B2:F2"/>
    <mergeCell ref="B16:F16"/>
    <mergeCell ref="B17:F17"/>
  </mergeCells>
  <printOptions/>
  <pageMargins left="0.75" right="0.75" top="1" bottom="1" header="0.5" footer="0.5"/>
  <pageSetup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
    </sheetView>
  </sheetViews>
  <sheetFormatPr defaultColWidth="9.140625" defaultRowHeight="12.75"/>
  <cols>
    <col min="1" max="1" width="4.28125" style="0" customWidth="1"/>
    <col min="2" max="2" width="48.7109375" style="0" customWidth="1"/>
    <col min="3" max="3" width="19.421875" style="0" customWidth="1"/>
    <col min="4" max="4" width="19.7109375" style="0" customWidth="1"/>
    <col min="5" max="5" width="21.8515625" style="0" customWidth="1"/>
    <col min="6" max="6" width="19.00390625" style="0" customWidth="1"/>
    <col min="7" max="7" width="9.28125" style="0" customWidth="1"/>
    <col min="8" max="11" width="29.7109375" style="0" customWidth="1"/>
  </cols>
  <sheetData>
    <row r="1" ht="12.75">
      <c r="A1" s="5"/>
    </row>
    <row r="2" spans="2:6" ht="33" customHeight="1">
      <c r="B2" s="112" t="s">
        <v>96</v>
      </c>
      <c r="C2" s="112"/>
      <c r="D2" s="112"/>
      <c r="E2" s="112"/>
      <c r="F2" s="112"/>
    </row>
    <row r="3" spans="2:6" ht="13.5" thickBot="1">
      <c r="B3" s="39"/>
      <c r="C3" s="5"/>
      <c r="D3" s="5"/>
      <c r="E3" s="5"/>
      <c r="F3" s="5"/>
    </row>
    <row r="4" spans="2:6" s="8" customFormat="1" ht="99" customHeight="1">
      <c r="B4" s="65" t="s">
        <v>25</v>
      </c>
      <c r="C4" s="66" t="s">
        <v>91</v>
      </c>
      <c r="D4" s="66" t="s">
        <v>92</v>
      </c>
      <c r="E4" s="66" t="s">
        <v>93</v>
      </c>
      <c r="F4" s="67" t="s">
        <v>94</v>
      </c>
    </row>
    <row r="5" spans="2:6" s="5" customFormat="1" ht="15">
      <c r="B5" s="18"/>
      <c r="C5" s="24"/>
      <c r="D5" s="24"/>
      <c r="E5" s="24"/>
      <c r="F5" s="25"/>
    </row>
    <row r="6" spans="2:7" ht="15">
      <c r="B6" s="40" t="s">
        <v>26</v>
      </c>
      <c r="C6" s="41">
        <v>4</v>
      </c>
      <c r="D6" s="41">
        <v>4</v>
      </c>
      <c r="E6" s="37" t="s">
        <v>18</v>
      </c>
      <c r="F6" s="42">
        <f>F7+F10</f>
        <v>335</v>
      </c>
      <c r="G6" s="81"/>
    </row>
    <row r="7" spans="2:7" s="6" customFormat="1" ht="15">
      <c r="B7" s="43" t="s">
        <v>66</v>
      </c>
      <c r="C7" s="37" t="s">
        <v>18</v>
      </c>
      <c r="D7" s="37" t="s">
        <v>18</v>
      </c>
      <c r="E7" s="37" t="s">
        <v>18</v>
      </c>
      <c r="F7" s="44">
        <f>F8+F9</f>
        <v>22</v>
      </c>
      <c r="G7" s="82"/>
    </row>
    <row r="8" spans="2:7" s="6" customFormat="1" ht="15">
      <c r="B8" s="18" t="s">
        <v>70</v>
      </c>
      <c r="C8" s="38" t="s">
        <v>18</v>
      </c>
      <c r="D8" s="38" t="s">
        <v>18</v>
      </c>
      <c r="E8" s="38" t="s">
        <v>18</v>
      </c>
      <c r="F8" s="87">
        <v>4</v>
      </c>
      <c r="G8" s="83"/>
    </row>
    <row r="9" spans="2:7" s="6" customFormat="1" ht="15">
      <c r="B9" s="18" t="s">
        <v>71</v>
      </c>
      <c r="C9" s="38" t="s">
        <v>18</v>
      </c>
      <c r="D9" s="38" t="s">
        <v>18</v>
      </c>
      <c r="E9" s="38" t="s">
        <v>18</v>
      </c>
      <c r="F9" s="87">
        <v>18</v>
      </c>
      <c r="G9" s="83"/>
    </row>
    <row r="10" spans="2:7" s="6" customFormat="1" ht="15">
      <c r="B10" s="43" t="s">
        <v>67</v>
      </c>
      <c r="C10" s="37">
        <v>4</v>
      </c>
      <c r="D10" s="37">
        <v>4</v>
      </c>
      <c r="E10" s="37" t="s">
        <v>18</v>
      </c>
      <c r="F10" s="44">
        <f>F12+F11</f>
        <v>313</v>
      </c>
      <c r="G10" s="85"/>
    </row>
    <row r="11" spans="2:7" s="6" customFormat="1" ht="15">
      <c r="B11" s="18" t="s">
        <v>68</v>
      </c>
      <c r="C11" s="38">
        <v>4</v>
      </c>
      <c r="D11" s="38">
        <v>2</v>
      </c>
      <c r="E11" s="38" t="s">
        <v>18</v>
      </c>
      <c r="F11" s="87">
        <v>151</v>
      </c>
      <c r="G11" s="86"/>
    </row>
    <row r="12" spans="2:7" s="6" customFormat="1" ht="15">
      <c r="B12" s="18" t="s">
        <v>69</v>
      </c>
      <c r="C12" s="38" t="s">
        <v>18</v>
      </c>
      <c r="D12" s="38">
        <v>2</v>
      </c>
      <c r="E12" s="38" t="s">
        <v>18</v>
      </c>
      <c r="F12" s="87">
        <v>162</v>
      </c>
      <c r="G12" s="83"/>
    </row>
    <row r="13" spans="2:7" ht="15">
      <c r="B13" s="40" t="s">
        <v>27</v>
      </c>
      <c r="C13" s="41">
        <v>2</v>
      </c>
      <c r="D13" s="41">
        <v>2</v>
      </c>
      <c r="E13" s="37" t="s">
        <v>18</v>
      </c>
      <c r="F13" s="42">
        <f>F14+F15</f>
        <v>94</v>
      </c>
      <c r="G13" s="81"/>
    </row>
    <row r="14" spans="2:7" s="6" customFormat="1" ht="18">
      <c r="B14" s="18" t="s">
        <v>72</v>
      </c>
      <c r="C14" s="38" t="s">
        <v>18</v>
      </c>
      <c r="D14" s="38" t="s">
        <v>18</v>
      </c>
      <c r="E14" s="38" t="s">
        <v>18</v>
      </c>
      <c r="F14" s="87">
        <v>2</v>
      </c>
      <c r="G14" s="83"/>
    </row>
    <row r="15" spans="2:7" s="6" customFormat="1" ht="15">
      <c r="B15" s="18" t="s">
        <v>73</v>
      </c>
      <c r="C15" s="38">
        <v>2</v>
      </c>
      <c r="D15" s="38">
        <v>2</v>
      </c>
      <c r="E15" s="38" t="s">
        <v>18</v>
      </c>
      <c r="F15" s="87">
        <v>92</v>
      </c>
      <c r="G15" s="83"/>
    </row>
    <row r="16" spans="2:7" ht="15">
      <c r="B16" s="40" t="s">
        <v>28</v>
      </c>
      <c r="C16" s="41">
        <v>4</v>
      </c>
      <c r="D16" s="41">
        <v>5</v>
      </c>
      <c r="E16" s="37" t="s">
        <v>18</v>
      </c>
      <c r="F16" s="42">
        <f>F17+F18+F19+F20</f>
        <v>134</v>
      </c>
      <c r="G16" s="81"/>
    </row>
    <row r="17" spans="2:7" ht="18">
      <c r="B17" s="18" t="s">
        <v>74</v>
      </c>
      <c r="C17" s="38" t="s">
        <v>18</v>
      </c>
      <c r="D17" s="38" t="s">
        <v>18</v>
      </c>
      <c r="E17" s="38" t="s">
        <v>18</v>
      </c>
      <c r="F17" s="87">
        <v>67</v>
      </c>
      <c r="G17" s="83"/>
    </row>
    <row r="18" spans="2:7" ht="36">
      <c r="B18" s="18" t="s">
        <v>75</v>
      </c>
      <c r="C18" s="38" t="s">
        <v>18</v>
      </c>
      <c r="D18" s="38" t="s">
        <v>18</v>
      </c>
      <c r="E18" s="38" t="s">
        <v>18</v>
      </c>
      <c r="F18" s="45">
        <v>64</v>
      </c>
      <c r="G18" s="83"/>
    </row>
    <row r="19" spans="2:7" s="6" customFormat="1" ht="15">
      <c r="B19" s="18" t="s">
        <v>76</v>
      </c>
      <c r="C19" s="38" t="s">
        <v>18</v>
      </c>
      <c r="D19" s="38" t="s">
        <v>18</v>
      </c>
      <c r="E19" s="38" t="s">
        <v>18</v>
      </c>
      <c r="F19" s="87">
        <v>3</v>
      </c>
      <c r="G19" s="83"/>
    </row>
    <row r="20" spans="2:7" s="6" customFormat="1" ht="15.75" thickBot="1">
      <c r="B20" s="84" t="s">
        <v>77</v>
      </c>
      <c r="C20" s="88">
        <v>4</v>
      </c>
      <c r="D20" s="88">
        <v>5</v>
      </c>
      <c r="E20" s="88" t="s">
        <v>18</v>
      </c>
      <c r="F20" s="89">
        <v>0</v>
      </c>
      <c r="G20" s="83"/>
    </row>
    <row r="21" spans="2:6" ht="12.75">
      <c r="B21" s="5"/>
      <c r="C21" s="5"/>
      <c r="D21" s="5"/>
      <c r="E21" s="5"/>
      <c r="F21" s="5"/>
    </row>
    <row r="22" spans="2:6" ht="31.5" customHeight="1">
      <c r="B22" s="114" t="s">
        <v>60</v>
      </c>
      <c r="C22" s="114"/>
      <c r="D22" s="114"/>
      <c r="E22" s="114"/>
      <c r="F22" s="114"/>
    </row>
    <row r="23" spans="2:6" ht="47.25" customHeight="1">
      <c r="B23" s="115" t="s">
        <v>65</v>
      </c>
      <c r="C23" s="115"/>
      <c r="D23" s="115"/>
      <c r="E23" s="115"/>
      <c r="F23" s="115"/>
    </row>
    <row r="24" spans="2:6" ht="47.25" customHeight="1">
      <c r="B24" s="115" t="s">
        <v>64</v>
      </c>
      <c r="C24" s="115"/>
      <c r="D24" s="115"/>
      <c r="E24" s="115"/>
      <c r="F24" s="115"/>
    </row>
  </sheetData>
  <sheetProtection/>
  <mergeCells count="4">
    <mergeCell ref="B2:F2"/>
    <mergeCell ref="B22:F22"/>
    <mergeCell ref="B23:F23"/>
    <mergeCell ref="B24:F24"/>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bratanova_k</dc:creator>
  <cp:keywords/>
  <dc:description/>
  <cp:lastModifiedBy>Mariela Slavcheva - EuroRSCG 4D</cp:lastModifiedBy>
  <dcterms:created xsi:type="dcterms:W3CDTF">2007-07-13T08:21:37Z</dcterms:created>
  <dcterms:modified xsi:type="dcterms:W3CDTF">2011-05-02T11:21:22Z</dcterms:modified>
  <cp:category/>
  <cp:version/>
  <cp:contentType/>
  <cp:contentStatus/>
</cp:coreProperties>
</file>