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1_2021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C34" i="3"/>
  <c r="C33" i="3"/>
  <c r="A33" i="3" s="1"/>
  <c r="C32" i="3"/>
  <c r="C31" i="3"/>
  <c r="C30" i="3"/>
  <c r="C29" i="3"/>
  <c r="A31" i="3" l="1"/>
  <c r="A30" i="3"/>
  <c r="A34" i="3"/>
  <c r="A32" i="3"/>
  <c r="A35" i="3"/>
  <c r="C36" i="3"/>
  <c r="A36" i="3" s="1"/>
  <c r="A29" i="3"/>
  <c r="B32" i="2" l="1"/>
  <c r="B31" i="2"/>
  <c r="B30" i="2"/>
  <c r="B29" i="2"/>
  <c r="B28" i="2"/>
  <c r="C34" i="2"/>
  <c r="C33" i="2"/>
  <c r="C32" i="2"/>
  <c r="A32" i="2" s="1"/>
  <c r="C31" i="2"/>
  <c r="C30" i="2"/>
  <c r="C29" i="2"/>
  <c r="C28" i="2"/>
  <c r="A29" i="2" l="1"/>
  <c r="A33" i="2"/>
  <c r="A34" i="2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<sst xmlns="http://schemas.openxmlformats.org/spreadsheetml/2006/main" count="585" uniqueCount="320">
  <si>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</si>
  <si>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</si>
  <si>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</si>
  <si>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</si>
  <si>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</si>
  <si>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</si>
  <si>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</si>
  <si>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</si>
  <si>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</si>
  <si>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</si>
  <si>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</si>
  <si>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</si>
  <si>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</si>
  <si>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</si>
  <si>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</si>
  <si>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</si>
  <si>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</si>
  <si>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</si>
  <si>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</si>
  <si>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</si>
  <si>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</si>
  <si>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</si>
  <si>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</si>
  <si>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</si>
  <si>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</si>
  <si>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</si>
  <si>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</si>
  <si>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</si>
  <si>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</si>
  <si>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</si>
  <si>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</si>
  <si>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</si>
  <si>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</si>
  <si>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</si>
  <si>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</si>
  <si>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</si>
  <si>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</si>
  <si>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</si>
  <si>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</si>
  <si>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</si>
  <si>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</si>
  <si>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</si>
  <si>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</si>
  <si>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</si>
  <si>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</si>
  <si>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</si>
  <si>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</si>
  <si>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</si>
  <si>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</si>
  <si>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</si>
  <si>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</si>
  <si>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</si>
  <si>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</si>
  <si>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</si>
  <si>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</si>
  <si>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</si>
  <si>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</si>
  <si>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</si>
  <si>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</si>
  <si>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</si>
  <si>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</si>
  <si>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</si>
  <si>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</si>
  <si>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</si>
  <si>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</si>
  <si>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</si>
  <si>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</si>
  <si>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</si>
  <si>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</si>
  <si>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</si>
  <si>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</si>
  <si>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</si>
  <si>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</si>
  <si>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</si>
  <si>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</si>
  <si>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</si>
  <si>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</si>
  <si>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</si>
  <si>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</si>
  <si>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</si>
  <si>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</si>
  <si>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</si>
  <si>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</si>
  <si>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</si>
  <si>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</si>
  <si>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</si>
  <si>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</si>
  <si>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</si>
  <si>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</si>
  <si>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</si>
  <si>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</si>
  <si>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</si>
  <si>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</si>
  <si>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</si>
  <si>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</si>
  <si>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</si>
  <si>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</si>
  <si>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</si>
  <si>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</si>
  <si>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</si>
  <si>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</si>
  <si>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</si>
  <si>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</si>
  <si>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</si>
  <si>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</si>
  <si>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</si>
  <si>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</si>
  <si>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</si>
  <si>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</si>
  <si>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</si>
  <si>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</si>
  <si>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</si>
  <si>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</si>
  <si>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</si>
  <si>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</si>
  <si>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</si>
  <si>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</si>
  <si>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</si>
  <si>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</si>
  <si>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</si>
  <si>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</si>
  <si>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</si>
  <si>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</si>
  <si>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</si>
  <si>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</si>
  <si>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</si>
  <si>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</si>
  <si>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</si>
  <si>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</si>
  <si>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</si>
  <si>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</si>
  <si>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</si>
  <si>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</si>
  <si>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</si>
  <si>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</si>
  <si>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</si>
  <si>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</si>
  <si>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</si>
  <si>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</si>
  <si>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</si>
  <si>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</si>
  <si>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</si>
  <si>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</si>
  <si>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</si>
  <si>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</si>
  <si>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</si>
  <si>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</si>
  <si>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</si>
  <si>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</si>
  <si>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</si>
  <si>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</si>
  <si>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</si>
  <si>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</si>
  <si>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</si>
  <si>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</si>
  <si>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</si>
  <si>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</si>
  <si>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</si>
  <si>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</si>
  <si>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</si>
  <si>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</si>
  <si>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</si>
  <si>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</si>
  <si>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</si>
  <si>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</si>
  <si>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</si>
  <si>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</si>
  <si>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</si>
  <si>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</si>
  <si>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</si>
  <si>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</si>
  <si>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</si>
  <si>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</si>
  <si>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</si>
  <si>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</si>
  <si>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</si>
  <si>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</si>
  <si>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</si>
  <si>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</si>
  <si>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</si>
  <si>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</si>
  <si>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</si>
  <si>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</si>
  <si>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</si>
  <si>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</si>
  <si>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</si>
  <si>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</si>
  <si>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</si>
  <si>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</si>
  <si>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</si>
  <si>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</si>
  <si>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</si>
  <si>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</si>
  <si>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</si>
  <si>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</si>
  <si>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</si>
  <si>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</si>
  <si>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</si>
  <si>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</si>
  <si>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</si>
  <si>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</si>
  <si>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</si>
  <si>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</si>
  <si>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</si>
  <si>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</si>
  <si>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</si>
  <si>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</si>
  <si>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</si>
  <si>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</si>
  <si>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</si>
  <si>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</si>
  <si>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</si>
  <si>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</si>
  <si>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</si>
  <si>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</si>
  <si>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</si>
  <si>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</si>
  <si>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</si>
  <si>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</si>
  <si>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</si>
  <si>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</si>
  <si>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</si>
  <si>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</si>
  <si>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</si>
  <si>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</si>
  <si>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</si>
  <si>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</si>
  <si>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</si>
  <si>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</si>
  <si>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</si>
  <si>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</si>
  <si>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</si>
  <si>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</si>
  <si>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</si>
  <si>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</si>
  <si>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</si>
  <si>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</si>
  <si>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</si>
  <si>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</si>
  <si>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</si>
  <si>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</si>
  <si>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</si>
  <si>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</si>
  <si>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</si>
  <si>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</si>
  <si>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</si>
  <si>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</si>
  <si>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</si>
  <si>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</si>
  <si>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</si>
  <si>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</si>
  <si>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</si>
  <si>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</si>
  <si>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</si>
  <si>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</si>
  <si>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</si>
  <si>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</si>
  <si>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</si>
  <si>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</si>
  <si>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</si>
  <si>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</si>
  <si>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</si>
  <si>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</si>
  <si>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</si>
  <si>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</si>
  <si>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</si>
  <si>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</si>
  <si>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</si>
  <si>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</si>
  <si>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</si>
  <si>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</si>
  <si>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</si>
  <si>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</si>
  <si>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</si>
  <si>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</si>
  <si>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</si>
  <si>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</si>
  <si>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</si>
  <si>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</si>
  <si>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</si>
  <si>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</si>
  <si>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</si>
  <si>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</si>
  <si>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</si>
  <si>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</si>
  <si>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</si>
  <si>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</si>
  <si>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</si>
  <si>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</si>
  <si>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</si>
  <si>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</si>
  <si>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</si>
  <si>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</si>
  <si>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</si>
  <si>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</si>
  <si>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</si>
  <si>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</si>
  <si>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</si>
  <si>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</si>
  <si>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</si>
  <si>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</si>
  <si>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</si>
  <si>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</si>
  <si>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</si>
  <si>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</si>
  <si>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30.11.2021 г.*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</si>
  <si>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</si>
  <si>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</si>
  <si>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</si>
  <si>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</si>
  <si>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</si>
  <si>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</si>
  <si>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</si>
  <si>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</si>
  <si>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</si>
  <si>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</si>
  <si>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30.11.2021 г.*</t>
  </si>
  <si>
    <t>ОБЩИ ДАННИ ЗА ПОРТФЕЙЛА ПО ЖИВОТОЗАСТРАХОВАНЕ КЪМ 30.11.2021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</si>
  <si>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30.11.2021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</si>
  <si>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30.11.2021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</si>
</sst>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0.</a:t>
            </a:r>
            <a:r>
              <a:rPr lang="en-US" sz="1200" b="1" i="0" u="none" strike="noStrike" baseline="0">
                <a:effectLst/>
              </a:rPr>
              <a:t>1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198346860.56992397</c:v>
                </c:pt>
                <c:pt idx="1">
                  <c:v>6132540.1364057511</c:v>
                </c:pt>
                <c:pt idx="2">
                  <c:v>217163681.40848157</c:v>
                </c:pt>
                <c:pt idx="3">
                  <c:v>0</c:v>
                </c:pt>
                <c:pt idx="4">
                  <c:v>28291359.933761295</c:v>
                </c:pt>
                <c:pt idx="5">
                  <c:v>14762703.800000001</c:v>
                </c:pt>
                <c:pt idx="6">
                  <c:v>71512936.219999999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0.</a:t>
            </a:r>
            <a:r>
              <a:rPr lang="en-US" sz="1200" b="1" i="0" u="none" strike="noStrike" baseline="0">
                <a:effectLst/>
              </a:rPr>
              <a:t>1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123990525.45948187</c:v>
                </c:pt>
                <c:pt idx="1">
                  <c:v>5752021.969275659</c:v>
                </c:pt>
                <c:pt idx="2">
                  <c:v>32875751.766580086</c:v>
                </c:pt>
                <c:pt idx="3">
                  <c:v>0</c:v>
                </c:pt>
                <c:pt idx="4">
                  <c:v>6247842.1996555086</c:v>
                </c:pt>
                <c:pt idx="5">
                  <c:v>1640704.3173838167</c:v>
                </c:pt>
                <c:pt idx="6">
                  <c:v>32194067.709587231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31461818.197000068</v>
      </c>
      <c r="D4" s="13">
        <v>36781595.303037301</v>
      </c>
      <c r="E4" s="13">
        <v>45018227.859999999</v>
      </c>
      <c r="F4" s="13">
        <v>31357450.420000002</v>
      </c>
      <c r="G4" s="13">
        <v>26251495.559999999</v>
      </c>
      <c r="H4" s="13">
        <v>16750734.069999997</v>
      </c>
      <c r="I4" s="13">
        <v>5925388.9498865847</v>
      </c>
      <c r="J4" s="13">
        <v>1408544</v>
      </c>
      <c r="K4" s="13">
        <v>3196685.5</v>
      </c>
      <c r="L4" s="13">
        <v>194920.71</v>
      </c>
      <c r="M4" s="14">
        <v>198346860.56992397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21339352.355984595</v>
      </c>
      <c r="D5" s="13">
        <v>36779016.5230373</v>
      </c>
      <c r="E5" s="13">
        <v>36431842</v>
      </c>
      <c r="F5" s="13">
        <v>31356487.050000001</v>
      </c>
      <c r="G5" s="13">
        <v>26251495.559999999</v>
      </c>
      <c r="H5" s="13">
        <v>16750734.069999997</v>
      </c>
      <c r="I5" s="13">
        <v>5925388.9498865847</v>
      </c>
      <c r="J5" s="13">
        <v>1408544</v>
      </c>
      <c r="K5" s="13">
        <v>3196684.84</v>
      </c>
      <c r="L5" s="13">
        <v>194920.71</v>
      </c>
      <c r="M5" s="14">
        <v>179634466.05890849</v>
      </c>
      <c r="O5" s="16"/>
    </row>
    <row r="6" spans="1:17" x14ac:dyDescent="0.25">
      <c r="A6" s="11" t="s">
        <v>6</v>
      </c>
      <c r="B6" s="12" t="s">
        <v>7</v>
      </c>
      <c r="C6" s="13">
        <v>15922673.732732363</v>
      </c>
      <c r="D6" s="13">
        <v>26854227.784037296</v>
      </c>
      <c r="E6" s="13">
        <v>16238087</v>
      </c>
      <c r="F6" s="13">
        <v>11871945.300000001</v>
      </c>
      <c r="G6" s="13">
        <v>26251495.559999999</v>
      </c>
      <c r="H6" s="13">
        <v>702616.3</v>
      </c>
      <c r="I6" s="13">
        <v>466899.99000000005</v>
      </c>
      <c r="J6" s="13">
        <v>590833</v>
      </c>
      <c r="K6" s="13">
        <v>2600055.33</v>
      </c>
      <c r="L6" s="13">
        <v>194920.71</v>
      </c>
      <c r="M6" s="14">
        <v>101693754.70676965</v>
      </c>
      <c r="O6" s="16"/>
    </row>
    <row r="7" spans="1:17" ht="31.5" x14ac:dyDescent="0.25">
      <c r="A7" s="11" t="s">
        <v>6</v>
      </c>
      <c r="B7" s="12" t="s">
        <v>8</v>
      </c>
      <c r="C7" s="13">
        <v>5416678.6232522316</v>
      </c>
      <c r="D7" s="13">
        <v>9924788.7390000019</v>
      </c>
      <c r="E7" s="13">
        <v>20193755</v>
      </c>
      <c r="F7" s="13">
        <v>19484541.75</v>
      </c>
      <c r="G7" s="13">
        <v>0</v>
      </c>
      <c r="H7" s="13">
        <v>16048117.769999996</v>
      </c>
      <c r="I7" s="13">
        <v>5458488.9598865844</v>
      </c>
      <c r="J7" s="13">
        <v>817711</v>
      </c>
      <c r="K7" s="13">
        <v>596629.51</v>
      </c>
      <c r="L7" s="13">
        <v>0</v>
      </c>
      <c r="M7" s="14">
        <v>77940711.352138817</v>
      </c>
      <c r="O7" s="16"/>
    </row>
    <row r="8" spans="1:17" x14ac:dyDescent="0.25">
      <c r="A8" s="11" t="s">
        <v>9</v>
      </c>
      <c r="B8" s="12" t="s">
        <v>10</v>
      </c>
      <c r="C8" s="13">
        <v>10122465.841015473</v>
      </c>
      <c r="D8" s="13">
        <v>2578.7800000000002</v>
      </c>
      <c r="E8" s="13">
        <v>8586385.8599999994</v>
      </c>
      <c r="F8" s="13">
        <v>963.37</v>
      </c>
      <c r="G8" s="13">
        <v>0</v>
      </c>
      <c r="H8" s="13">
        <v>0</v>
      </c>
      <c r="I8" s="13">
        <v>0</v>
      </c>
      <c r="J8" s="13">
        <v>0</v>
      </c>
      <c r="K8" s="13">
        <v>0.66</v>
      </c>
      <c r="L8" s="13">
        <v>0</v>
      </c>
      <c r="M8" s="14">
        <v>18712394.511015475</v>
      </c>
      <c r="O8" s="16"/>
    </row>
    <row r="9" spans="1:17" x14ac:dyDescent="0.25">
      <c r="A9" s="11">
        <v>2</v>
      </c>
      <c r="B9" s="12" t="s">
        <v>11</v>
      </c>
      <c r="C9" s="13">
        <v>3407708.0029293899</v>
      </c>
      <c r="D9" s="13">
        <v>187686.01347636085</v>
      </c>
      <c r="E9" s="13">
        <v>541395</v>
      </c>
      <c r="F9" s="13">
        <v>1522300.3899999997</v>
      </c>
      <c r="G9" s="13">
        <v>0</v>
      </c>
      <c r="H9" s="13">
        <v>104417.4</v>
      </c>
      <c r="I9" s="13">
        <v>0</v>
      </c>
      <c r="J9" s="13">
        <v>0</v>
      </c>
      <c r="K9" s="13">
        <v>369033.33</v>
      </c>
      <c r="L9" s="13">
        <v>0</v>
      </c>
      <c r="M9" s="14">
        <v>6132540.1364057511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126803922.95007053</v>
      </c>
      <c r="D10" s="13">
        <v>69449515.26841104</v>
      </c>
      <c r="E10" s="13">
        <v>11211539.449999999</v>
      </c>
      <c r="F10" s="13">
        <v>5617780.2199999997</v>
      </c>
      <c r="G10" s="13">
        <v>2821150.06</v>
      </c>
      <c r="H10" s="13">
        <v>874289.25</v>
      </c>
      <c r="I10" s="13">
        <v>6344</v>
      </c>
      <c r="J10" s="13">
        <v>0</v>
      </c>
      <c r="K10" s="13">
        <v>379140.21</v>
      </c>
      <c r="L10" s="13">
        <v>0</v>
      </c>
      <c r="M10" s="14">
        <v>217163681.40848157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0</v>
      </c>
      <c r="D12" s="13">
        <v>6015628.6150753042</v>
      </c>
      <c r="E12" s="13">
        <v>16542455.5</v>
      </c>
      <c r="F12" s="13">
        <v>0</v>
      </c>
      <c r="G12" s="13">
        <v>1516739.5499999998</v>
      </c>
      <c r="H12" s="13">
        <v>0</v>
      </c>
      <c r="I12" s="13">
        <v>2000133.1386859997</v>
      </c>
      <c r="J12" s="13">
        <v>0</v>
      </c>
      <c r="K12" s="13">
        <v>162293.49</v>
      </c>
      <c r="L12" s="13">
        <v>2054109.6399999883</v>
      </c>
      <c r="M12" s="14">
        <v>28291359.933761295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691772.8</v>
      </c>
      <c r="D13" s="13">
        <v>5901443.1500000004</v>
      </c>
      <c r="E13" s="13">
        <v>1351682</v>
      </c>
      <c r="F13" s="13">
        <v>2473501.88</v>
      </c>
      <c r="G13" s="13">
        <v>0</v>
      </c>
      <c r="H13" s="13">
        <v>726695.00000000012</v>
      </c>
      <c r="I13" s="13" t="s">
        <v>6</v>
      </c>
      <c r="J13" s="13">
        <v>3480935</v>
      </c>
      <c r="K13" s="13">
        <v>136673.97</v>
      </c>
      <c r="L13" s="13">
        <v>0</v>
      </c>
      <c r="M13" s="14">
        <v>14762703.800000001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3625995.0999999996</v>
      </c>
      <c r="D15" s="13">
        <v>15826790.129999999</v>
      </c>
      <c r="E15" s="13">
        <v>31540580</v>
      </c>
      <c r="F15" s="13">
        <v>18286830.620000001</v>
      </c>
      <c r="G15" s="13">
        <v>179830.69</v>
      </c>
      <c r="H15" s="13">
        <v>0</v>
      </c>
      <c r="I15" s="13" t="s">
        <v>6</v>
      </c>
      <c r="J15" s="13">
        <v>1828904</v>
      </c>
      <c r="K15" s="13">
        <v>0</v>
      </c>
      <c r="L15" s="13">
        <v>224005.67999999993</v>
      </c>
      <c r="M15" s="14">
        <v>71512936.219999999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165991217.04999998</v>
      </c>
      <c r="D16" s="18">
        <v>134162658.48</v>
      </c>
      <c r="E16" s="18">
        <v>106205879.81</v>
      </c>
      <c r="F16" s="18">
        <v>59257863.530000001</v>
      </c>
      <c r="G16" s="18">
        <v>30769215.859999999</v>
      </c>
      <c r="H16" s="18">
        <v>18456135.719999995</v>
      </c>
      <c r="I16" s="18">
        <v>7931866.0885725841</v>
      </c>
      <c r="J16" s="18">
        <v>6718383</v>
      </c>
      <c r="K16" s="18">
        <v>4243826.5</v>
      </c>
      <c r="L16" s="18">
        <v>2473036.0299999882</v>
      </c>
      <c r="M16" s="14">
        <v>536210082.06857252</v>
      </c>
      <c r="O16" s="19"/>
    </row>
    <row r="17" spans="1:15" ht="22.5" customHeight="1" x14ac:dyDescent="0.25">
      <c r="A17" s="117" t="s">
        <v>19</v>
      </c>
      <c r="B17" s="118"/>
      <c r="C17" s="20">
        <v>0.30956377472360247</v>
      </c>
      <c r="D17" s="20">
        <v>0.25020540076835557</v>
      </c>
      <c r="E17" s="20">
        <v>0.19806766668818063</v>
      </c>
      <c r="F17" s="20">
        <v>0.11051240085116842</v>
      </c>
      <c r="G17" s="20">
        <v>5.7382762631578266E-2</v>
      </c>
      <c r="H17" s="20">
        <v>3.44195984693174E-2</v>
      </c>
      <c r="I17" s="20">
        <v>1.4792459809732239E-2</v>
      </c>
      <c r="J17" s="20">
        <v>1.2529385822217399E-2</v>
      </c>
      <c r="K17" s="20">
        <v>7.9144847176843714E-3</v>
      </c>
      <c r="L17" s="20">
        <v>4.6120655181633215E-3</v>
      </c>
      <c r="M17" s="20">
        <v>1.0000000000000002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0.36990513084861887</v>
      </c>
      <c r="B28" s="26" t="str">
        <f>B4</f>
        <v>Застраховка "Живот" и рента</v>
      </c>
      <c r="C28" s="27">
        <f>M4</f>
        <v>198346860.56992397</v>
      </c>
    </row>
    <row r="29" spans="1:15" x14ac:dyDescent="0.25">
      <c r="A29" s="25">
        <f t="shared" ref="A29:A33" si="0">C29/$M$16</f>
        <v>1.1436823628432818E-2</v>
      </c>
      <c r="B29" s="26" t="str">
        <f>B9</f>
        <v>Женитбена и детска застраховка</v>
      </c>
      <c r="C29" s="27">
        <f>M9</f>
        <v>6132540.1364057511</v>
      </c>
    </row>
    <row r="30" spans="1:15" x14ac:dyDescent="0.25">
      <c r="A30" s="25">
        <f t="shared" si="0"/>
        <v>0.40499738567151722</v>
      </c>
      <c r="B30" s="26" t="str">
        <f>B10</f>
        <v>Застраховка "Живот", свързана с инвестиционен фонд</v>
      </c>
      <c r="C30" s="27">
        <f>M10</f>
        <v>217163681.40848157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5.2761708292801725E-2</v>
      </c>
      <c r="B32" s="26" t="str">
        <f>B12</f>
        <v>Допълнителна застраховка</v>
      </c>
      <c r="C32" s="27">
        <f>M12</f>
        <v>28291359.933761295</v>
      </c>
    </row>
    <row r="33" spans="1:13" x14ac:dyDescent="0.25">
      <c r="A33" s="25">
        <f t="shared" si="0"/>
        <v>2.7531566998980992E-2</v>
      </c>
      <c r="B33" s="28" t="s">
        <v>22</v>
      </c>
      <c r="C33" s="27">
        <f>M13</f>
        <v>14762703.800000001</v>
      </c>
      <c r="J33" s="2"/>
      <c r="M33" s="2"/>
    </row>
    <row r="34" spans="1:13" x14ac:dyDescent="0.25">
      <c r="A34" s="25">
        <f>C34/$M$16</f>
        <v>0.1333673845596485</v>
      </c>
      <c r="B34" s="28" t="s">
        <v>23</v>
      </c>
      <c r="C34" s="27">
        <f>M15</f>
        <v>71512936.219999999</v>
      </c>
      <c r="J34" s="19"/>
      <c r="M34" s="29"/>
    </row>
    <row r="35" spans="1:13" x14ac:dyDescent="0.25">
      <c r="A35" s="30">
        <f>C35/$M$16</f>
        <v>1.0000000000000002</v>
      </c>
      <c r="B35" s="28"/>
      <c r="C35" s="31">
        <f>SUM(C28:C34)</f>
        <v>536210082.06857264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306</v>
      </c>
      <c r="D3" s="35" t="s">
        <v>307</v>
      </c>
      <c r="E3" s="9" t="s">
        <v>308</v>
      </c>
      <c r="F3" s="9" t="s">
        <v>309</v>
      </c>
      <c r="G3" s="9" t="s">
        <v>310</v>
      </c>
      <c r="H3" s="36" t="s">
        <v>311</v>
      </c>
      <c r="I3" s="9" t="s">
        <v>314</v>
      </c>
      <c r="J3" s="37" t="s">
        <v>313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35764488.950000286</v>
      </c>
      <c r="D4" s="40">
        <v>30912408.846733421</v>
      </c>
      <c r="E4" s="40">
        <v>19094943.289999999</v>
      </c>
      <c r="F4" s="40">
        <v>10428817.4</v>
      </c>
      <c r="G4" s="40">
        <v>13567714.330000006</v>
      </c>
      <c r="H4" s="40">
        <v>9710833.0813811626</v>
      </c>
      <c r="I4" s="40">
        <v>2507098.0500000003</v>
      </c>
      <c r="J4" s="40">
        <v>1109763</v>
      </c>
      <c r="K4" s="40">
        <v>858171.90136699984</v>
      </c>
      <c r="L4" s="40">
        <v>36286.61</v>
      </c>
      <c r="M4" s="41">
        <v>123990525.45948187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23391954.920000073</v>
      </c>
      <c r="D5" s="40">
        <v>30828147.471596431</v>
      </c>
      <c r="E5" s="40">
        <v>13107112.199999999</v>
      </c>
      <c r="F5" s="40">
        <v>10428817.4</v>
      </c>
      <c r="G5" s="40">
        <v>13567714.330000006</v>
      </c>
      <c r="H5" s="40">
        <v>9710833.0813811626</v>
      </c>
      <c r="I5" s="40">
        <v>2504138.7800000003</v>
      </c>
      <c r="J5" s="40">
        <v>1109763</v>
      </c>
      <c r="K5" s="40">
        <v>858171.90136699984</v>
      </c>
      <c r="L5" s="40">
        <v>36286.61</v>
      </c>
      <c r="M5" s="41">
        <v>105542939.69434465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20123533.750000071</v>
      </c>
      <c r="D6" s="40">
        <v>26663391.434262682</v>
      </c>
      <c r="E6" s="40">
        <v>8771830</v>
      </c>
      <c r="F6" s="40">
        <v>6343099.7000000775</v>
      </c>
      <c r="G6" s="40">
        <v>13567714.330000006</v>
      </c>
      <c r="H6" s="40">
        <v>1594449.3400000012</v>
      </c>
      <c r="I6" s="40">
        <v>2235580.6</v>
      </c>
      <c r="J6" s="40">
        <v>270333</v>
      </c>
      <c r="K6" s="40">
        <v>341557.72136699996</v>
      </c>
      <c r="L6" s="40">
        <v>36286.61</v>
      </c>
      <c r="M6" s="41">
        <v>79947776.485629842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3268421.1700000023</v>
      </c>
      <c r="D7" s="40">
        <v>4164756.0373337483</v>
      </c>
      <c r="E7" s="40">
        <v>4335282.2</v>
      </c>
      <c r="F7" s="40">
        <v>4085717.6999999224</v>
      </c>
      <c r="G7" s="40">
        <v>0</v>
      </c>
      <c r="H7" s="40">
        <v>8116383.7413811628</v>
      </c>
      <c r="I7" s="40">
        <v>268558.18</v>
      </c>
      <c r="J7" s="40">
        <v>839430</v>
      </c>
      <c r="K7" s="40">
        <v>516614.17999999988</v>
      </c>
      <c r="L7" s="40">
        <v>0</v>
      </c>
      <c r="M7" s="41">
        <v>25595163.208714835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12372534.030000217</v>
      </c>
      <c r="D8" s="40">
        <v>84261.375136989547</v>
      </c>
      <c r="E8" s="40">
        <v>5987831.0899999999</v>
      </c>
      <c r="F8" s="40">
        <v>0</v>
      </c>
      <c r="G8" s="40">
        <v>0</v>
      </c>
      <c r="H8" s="40">
        <v>0</v>
      </c>
      <c r="I8" s="40">
        <v>2959.27</v>
      </c>
      <c r="J8" s="40">
        <v>0</v>
      </c>
      <c r="K8" s="40">
        <v>0</v>
      </c>
      <c r="L8" s="40">
        <v>0</v>
      </c>
      <c r="M8" s="41">
        <v>18447585.765137207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3948903.1299999985</v>
      </c>
      <c r="D9" s="40">
        <v>427788.51927566086</v>
      </c>
      <c r="E9" s="40">
        <v>466888.87</v>
      </c>
      <c r="F9" s="40">
        <v>449488.46999999991</v>
      </c>
      <c r="G9" s="40">
        <v>0</v>
      </c>
      <c r="H9" s="40">
        <v>245239.71</v>
      </c>
      <c r="I9" s="40">
        <v>213713.27</v>
      </c>
      <c r="J9" s="40">
        <v>0</v>
      </c>
      <c r="K9" s="40">
        <v>0</v>
      </c>
      <c r="L9" s="40">
        <v>0</v>
      </c>
      <c r="M9" s="41">
        <v>5752021.969275659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28992293.079999957</v>
      </c>
      <c r="D10" s="40">
        <v>1267606.2865801314</v>
      </c>
      <c r="E10" s="40">
        <v>303434.68</v>
      </c>
      <c r="F10" s="40">
        <v>536851.19999999984</v>
      </c>
      <c r="G10" s="40">
        <v>618360.08999999973</v>
      </c>
      <c r="H10" s="40">
        <v>668730.6399999999</v>
      </c>
      <c r="I10" s="40">
        <v>488475.79</v>
      </c>
      <c r="J10" s="40">
        <v>0</v>
      </c>
      <c r="K10" s="40">
        <v>0</v>
      </c>
      <c r="L10" s="40">
        <v>0</v>
      </c>
      <c r="M10" s="41">
        <v>32875751.766580086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2045983.1223555091</v>
      </c>
      <c r="E12" s="45">
        <v>3637445</v>
      </c>
      <c r="F12" s="45">
        <v>0</v>
      </c>
      <c r="G12" s="45">
        <v>56947.85</v>
      </c>
      <c r="H12" s="45">
        <v>0</v>
      </c>
      <c r="I12" s="45">
        <v>34338.839999999997</v>
      </c>
      <c r="J12" s="45">
        <v>0</v>
      </c>
      <c r="K12" s="45">
        <v>120565.65729999999</v>
      </c>
      <c r="L12" s="45">
        <v>352561.73</v>
      </c>
      <c r="M12" s="46">
        <v>6247842.1996555086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139787.60000000003</v>
      </c>
      <c r="D13" s="13">
        <v>130787.61738381699</v>
      </c>
      <c r="E13" s="13">
        <v>345466.92</v>
      </c>
      <c r="F13" s="13">
        <v>418038.29999999987</v>
      </c>
      <c r="G13" s="13">
        <v>0</v>
      </c>
      <c r="H13" s="13">
        <v>104105.2</v>
      </c>
      <c r="I13" s="13">
        <v>28102.68</v>
      </c>
      <c r="J13" s="13">
        <v>474416</v>
      </c>
      <c r="K13" s="13" t="s">
        <v>6</v>
      </c>
      <c r="L13" s="13">
        <v>0</v>
      </c>
      <c r="M13" s="14">
        <v>1640704.3173838167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1493625.7899999998</v>
      </c>
      <c r="D15" s="13">
        <v>7085247.5895871986</v>
      </c>
      <c r="E15" s="13">
        <v>13678007.27</v>
      </c>
      <c r="F15" s="13">
        <v>8321299.7800000319</v>
      </c>
      <c r="G15" s="13">
        <v>24550.19</v>
      </c>
      <c r="H15" s="13">
        <v>0</v>
      </c>
      <c r="I15" s="13">
        <v>0</v>
      </c>
      <c r="J15" s="13">
        <v>1449358</v>
      </c>
      <c r="K15" s="13" t="s">
        <v>6</v>
      </c>
      <c r="L15" s="13">
        <v>141979.09</v>
      </c>
      <c r="M15" s="14">
        <v>32194067.709587231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70339098.550000235</v>
      </c>
      <c r="D16" s="18">
        <v>41869821.981915735</v>
      </c>
      <c r="E16" s="18">
        <v>37526186.030000001</v>
      </c>
      <c r="F16" s="18">
        <v>20154495.150000032</v>
      </c>
      <c r="G16" s="18">
        <v>14267572.460000005</v>
      </c>
      <c r="H16" s="18">
        <v>10728908.631381163</v>
      </c>
      <c r="I16" s="18">
        <v>3271728.6300000004</v>
      </c>
      <c r="J16" s="18">
        <v>3033537</v>
      </c>
      <c r="K16" s="18">
        <v>978737.5586669998</v>
      </c>
      <c r="L16" s="18">
        <v>530827.42999999993</v>
      </c>
      <c r="M16" s="41">
        <v>202700913.42196417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0.34700928260532676</v>
      </c>
      <c r="D17" s="20">
        <v>0.20655961177024881</v>
      </c>
      <c r="E17" s="20">
        <v>0.18513081858630517</v>
      </c>
      <c r="F17" s="20">
        <v>9.9429720417905834E-2</v>
      </c>
      <c r="G17" s="20">
        <v>7.0387312119798304E-2</v>
      </c>
      <c r="H17" s="20">
        <v>5.2929749798644003E-2</v>
      </c>
      <c r="I17" s="20">
        <v>1.6140670383607083E-2</v>
      </c>
      <c r="J17" s="20">
        <v>1.496558130295674E-2</v>
      </c>
      <c r="K17" s="20">
        <v>4.8284812443324006E-3</v>
      </c>
      <c r="L17" s="20">
        <v>2.6187717708749149E-3</v>
      </c>
      <c r="M17" s="20">
        <v>1.0000000000000002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0.61169199174435762</v>
      </c>
      <c r="B29" s="26" t="str">
        <f>B4</f>
        <v>Застраховка "Живот" и рента</v>
      </c>
      <c r="C29" s="27">
        <f>M4</f>
        <v>123990525.45948187</v>
      </c>
    </row>
    <row r="30" spans="1:17" x14ac:dyDescent="0.25">
      <c r="A30" s="25">
        <f t="shared" si="0"/>
        <v>2.8376892201277985E-2</v>
      </c>
      <c r="B30" s="26" t="str">
        <f>B9</f>
        <v>Женитбена и детска застраховка</v>
      </c>
      <c r="C30" s="27">
        <f>M9</f>
        <v>5752021.969275659</v>
      </c>
    </row>
    <row r="31" spans="1:17" x14ac:dyDescent="0.25">
      <c r="A31" s="25">
        <f t="shared" si="0"/>
        <v>0.1621884737053077</v>
      </c>
      <c r="B31" s="26" t="str">
        <f>B10</f>
        <v>Застраховка "Живот", свързана с инвестиционен фонд</v>
      </c>
      <c r="C31" s="27">
        <f>M10</f>
        <v>32875751.766580086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3.0822960262884082E-2</v>
      </c>
      <c r="B33" s="26" t="str">
        <f>B12</f>
        <v>Допълнителна застраховка</v>
      </c>
      <c r="C33" s="27">
        <f>M12</f>
        <v>6247842.1996555086</v>
      </c>
    </row>
    <row r="34" spans="1:3" x14ac:dyDescent="0.25">
      <c r="A34" s="25">
        <f t="shared" si="0"/>
        <v>8.0942127476670463E-3</v>
      </c>
      <c r="B34" s="28" t="s">
        <v>22</v>
      </c>
      <c r="C34" s="27">
        <f>M13</f>
        <v>1640704.3173838167</v>
      </c>
    </row>
    <row r="35" spans="1:3" x14ac:dyDescent="0.25">
      <c r="A35" s="25">
        <f t="shared" si="0"/>
        <v>0.15882546933850553</v>
      </c>
      <c r="B35" s="28" t="s">
        <v>23</v>
      </c>
      <c r="C35" s="27">
        <f>M15</f>
        <v>32194067.709587231</v>
      </c>
    </row>
    <row r="36" spans="1:3" x14ac:dyDescent="0.25">
      <c r="A36" s="30">
        <f t="shared" si="0"/>
        <v>1</v>
      </c>
      <c r="B36" s="28"/>
      <c r="C36" s="51">
        <f>SUM(C29:C35)</f>
        <v>202700913.42196417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1468975.4090548684</v>
      </c>
      <c r="C6" s="69">
        <v>198346860.56992397</v>
      </c>
      <c r="D6" s="69">
        <v>198346860.56992397</v>
      </c>
      <c r="E6" s="69">
        <v>7091165.3661119267</v>
      </c>
      <c r="F6" s="69">
        <v>32294612.115323406</v>
      </c>
      <c r="G6" s="69">
        <v>122446561.90400392</v>
      </c>
      <c r="H6" s="69">
        <v>201394177.69766444</v>
      </c>
      <c r="I6" s="69">
        <v>64492466.472514376</v>
      </c>
      <c r="J6" s="69">
        <v>26387747.456470691</v>
      </c>
      <c r="K6" s="69">
        <v>27158716.493763193</v>
      </c>
      <c r="L6" s="69">
        <v>5352904.4100002414</v>
      </c>
      <c r="M6" s="69">
        <v>41402</v>
      </c>
      <c r="N6" s="69">
        <v>123393010.06274849</v>
      </c>
      <c r="O6" s="69">
        <v>3841524.6456264779</v>
      </c>
      <c r="P6" s="69">
        <v>2318</v>
      </c>
      <c r="Q6" s="69">
        <v>11907250.109799741</v>
      </c>
      <c r="R6" s="69">
        <v>597515.39673337503</v>
      </c>
      <c r="S6" s="69">
        <v>43122565.802214876</v>
      </c>
      <c r="T6" s="69">
        <v>6969445.6045526722</v>
      </c>
      <c r="U6" s="69">
        <v>18588924.055793043</v>
      </c>
      <c r="V6" s="69">
        <v>24766054.718570534</v>
      </c>
      <c r="W6" s="69">
        <v>6454722.7124980781</v>
      </c>
      <c r="X6" s="69">
        <v>74940858.630016834</v>
      </c>
      <c r="Y6" s="70"/>
    </row>
    <row r="7" spans="1:42" s="71" customFormat="1" x14ac:dyDescent="0.25">
      <c r="A7" s="72" t="s">
        <v>55</v>
      </c>
      <c r="B7" s="69">
        <v>1419219.4090548684</v>
      </c>
      <c r="C7" s="69">
        <v>179634466.05890849</v>
      </c>
      <c r="D7" s="69">
        <v>179634466.05890849</v>
      </c>
      <c r="E7" s="69">
        <v>7089203.9197892267</v>
      </c>
      <c r="F7" s="69">
        <v>32066522.315323405</v>
      </c>
      <c r="G7" s="69">
        <v>114307939.86400391</v>
      </c>
      <c r="H7" s="69">
        <v>185084799.27664894</v>
      </c>
      <c r="I7" s="69">
        <v>50423322.352514155</v>
      </c>
      <c r="J7" s="69">
        <v>22627667.436470695</v>
      </c>
      <c r="K7" s="69">
        <v>26631669.393763192</v>
      </c>
      <c r="L7" s="69">
        <v>5280982.9700002419</v>
      </c>
      <c r="M7" s="69">
        <v>37759</v>
      </c>
      <c r="N7" s="69">
        <v>104964817.35274829</v>
      </c>
      <c r="O7" s="69">
        <v>3841524.6456264779</v>
      </c>
      <c r="P7" s="69">
        <v>1033</v>
      </c>
      <c r="Q7" s="69">
        <v>7464618.909799749</v>
      </c>
      <c r="R7" s="69">
        <v>578122.34159638558</v>
      </c>
      <c r="S7" s="69">
        <v>41795786.817981079</v>
      </c>
      <c r="T7" s="69">
        <v>6541709.1881902721</v>
      </c>
      <c r="U7" s="69">
        <v>18588861.105839644</v>
      </c>
      <c r="V7" s="69">
        <v>22840798.770006634</v>
      </c>
      <c r="W7" s="69">
        <v>6454722.7024980783</v>
      </c>
      <c r="X7" s="69">
        <v>71669430.632082194</v>
      </c>
      <c r="Y7" s="70"/>
    </row>
    <row r="8" spans="1:42" s="71" customFormat="1" x14ac:dyDescent="0.25">
      <c r="A8" s="72" t="s">
        <v>56</v>
      </c>
      <c r="B8" s="69">
        <v>154846.40905486839</v>
      </c>
      <c r="C8" s="69">
        <v>101693754.70676965</v>
      </c>
      <c r="D8" s="69">
        <v>101693754.70676965</v>
      </c>
      <c r="E8" s="69">
        <v>768096.58455047396</v>
      </c>
      <c r="F8" s="69">
        <v>1889719.5729536002</v>
      </c>
      <c r="G8" s="69">
        <v>69503099.518147558</v>
      </c>
      <c r="H8" s="69">
        <v>100778442.11719672</v>
      </c>
      <c r="I8" s="69">
        <v>50405322.352514155</v>
      </c>
      <c r="J8" s="69">
        <v>22627667.436470695</v>
      </c>
      <c r="K8" s="69">
        <v>3936092.3023821004</v>
      </c>
      <c r="L8" s="69">
        <v>2580095.8200002415</v>
      </c>
      <c r="M8" s="69">
        <v>30622</v>
      </c>
      <c r="N8" s="69">
        <v>79549177.771367192</v>
      </c>
      <c r="O8" s="69">
        <v>304041.42063347838</v>
      </c>
      <c r="P8" s="69">
        <v>537</v>
      </c>
      <c r="Q8" s="69">
        <v>2927036.8783100001</v>
      </c>
      <c r="R8" s="69">
        <v>398598.71426263789</v>
      </c>
      <c r="S8" s="69">
        <v>10201935.598122567</v>
      </c>
      <c r="T8" s="69">
        <v>2132256.2959308</v>
      </c>
      <c r="U8" s="69">
        <v>6622958.359820975</v>
      </c>
      <c r="V8" s="69">
        <v>13508655.305510722</v>
      </c>
      <c r="W8" s="69">
        <v>337109.04096598184</v>
      </c>
      <c r="X8" s="69">
        <v>24446298.658861909</v>
      </c>
      <c r="Y8" s="70"/>
    </row>
    <row r="9" spans="1:42" s="71" customFormat="1" ht="31.5" x14ac:dyDescent="0.25">
      <c r="A9" s="72" t="s">
        <v>57</v>
      </c>
      <c r="B9" s="69">
        <v>1264373</v>
      </c>
      <c r="C9" s="69">
        <v>77940711.352138802</v>
      </c>
      <c r="D9" s="69">
        <v>77940711.352138802</v>
      </c>
      <c r="E9" s="69">
        <v>6321107.335238751</v>
      </c>
      <c r="F9" s="69">
        <v>30176802.742369805</v>
      </c>
      <c r="G9" s="69">
        <v>44804840.345856369</v>
      </c>
      <c r="H9" s="69">
        <v>84306357.15945223</v>
      </c>
      <c r="I9" s="69">
        <v>18000</v>
      </c>
      <c r="J9" s="69">
        <v>0</v>
      </c>
      <c r="K9" s="69">
        <v>22695577.091381092</v>
      </c>
      <c r="L9" s="69">
        <v>2700887.15</v>
      </c>
      <c r="M9" s="69">
        <v>7137</v>
      </c>
      <c r="N9" s="69">
        <v>25415639.58138109</v>
      </c>
      <c r="O9" s="69">
        <v>3537483.2249929998</v>
      </c>
      <c r="P9" s="69">
        <v>496</v>
      </c>
      <c r="Q9" s="69">
        <v>4537582.0314897485</v>
      </c>
      <c r="R9" s="69">
        <v>179523.62733374772</v>
      </c>
      <c r="S9" s="69">
        <v>31593851.219858516</v>
      </c>
      <c r="T9" s="69">
        <v>4409452.892259472</v>
      </c>
      <c r="U9" s="69">
        <v>11965902.746018669</v>
      </c>
      <c r="V9" s="69">
        <v>9332143.4644959122</v>
      </c>
      <c r="W9" s="69">
        <v>6117613.6615320966</v>
      </c>
      <c r="X9" s="69">
        <v>47223131.973220274</v>
      </c>
      <c r="Y9" s="70"/>
    </row>
    <row r="10" spans="1:42" s="71" customFormat="1" x14ac:dyDescent="0.25">
      <c r="A10" s="72" t="s">
        <v>58</v>
      </c>
      <c r="B10" s="69">
        <v>49756</v>
      </c>
      <c r="C10" s="69">
        <v>18712394.511015475</v>
      </c>
      <c r="D10" s="69">
        <v>18712394.511015475</v>
      </c>
      <c r="E10" s="69">
        <v>1961.4463226999999</v>
      </c>
      <c r="F10" s="69">
        <v>228089.8</v>
      </c>
      <c r="G10" s="69">
        <v>8138622.04</v>
      </c>
      <c r="H10" s="69">
        <v>16309378.421015473</v>
      </c>
      <c r="I10" s="69">
        <v>14069144.120000215</v>
      </c>
      <c r="J10" s="69">
        <v>3760080.0200000023</v>
      </c>
      <c r="K10" s="69">
        <v>527047.09999999974</v>
      </c>
      <c r="L10" s="69">
        <v>71921.440000000002</v>
      </c>
      <c r="M10" s="69">
        <v>3643</v>
      </c>
      <c r="N10" s="69">
        <v>18428192.710000217</v>
      </c>
      <c r="O10" s="69">
        <v>0</v>
      </c>
      <c r="P10" s="69">
        <v>1285</v>
      </c>
      <c r="Q10" s="69">
        <v>4442631.1999999918</v>
      </c>
      <c r="R10" s="69">
        <v>19393.055136989427</v>
      </c>
      <c r="S10" s="69">
        <v>1326778.9842337889</v>
      </c>
      <c r="T10" s="69">
        <v>427736.41636239993</v>
      </c>
      <c r="U10" s="69">
        <v>62.949953399999998</v>
      </c>
      <c r="V10" s="69">
        <v>1925255.9485638998</v>
      </c>
      <c r="W10" s="69">
        <v>0.01</v>
      </c>
      <c r="X10" s="69">
        <v>3271427.9979346786</v>
      </c>
      <c r="Y10" s="70"/>
    </row>
    <row r="11" spans="1:42" s="71" customFormat="1" x14ac:dyDescent="0.25">
      <c r="A11" s="68" t="s">
        <v>59</v>
      </c>
      <c r="B11" s="69">
        <v>17650</v>
      </c>
      <c r="C11" s="69">
        <v>6132540.1364057511</v>
      </c>
      <c r="D11" s="69">
        <v>6132540.1364057511</v>
      </c>
      <c r="E11" s="69">
        <v>51382.921305206197</v>
      </c>
      <c r="F11" s="69">
        <v>2477.3778972999989</v>
      </c>
      <c r="G11" s="69">
        <v>2368339.1494958457</v>
      </c>
      <c r="H11" s="69">
        <v>6178890.5791209321</v>
      </c>
      <c r="I11" s="69">
        <v>3947805.71</v>
      </c>
      <c r="J11" s="69">
        <v>1741410.0999999987</v>
      </c>
      <c r="K11" s="69">
        <v>17265.759999999998</v>
      </c>
      <c r="L11" s="69">
        <v>40666.179999999993</v>
      </c>
      <c r="M11" s="69">
        <v>1176</v>
      </c>
      <c r="N11" s="69">
        <v>5747147.7499999972</v>
      </c>
      <c r="O11" s="69">
        <v>10043.64113012161</v>
      </c>
      <c r="P11" s="69">
        <v>46</v>
      </c>
      <c r="Q11" s="69">
        <v>184583.87</v>
      </c>
      <c r="R11" s="69">
        <v>4874.219275660801</v>
      </c>
      <c r="S11" s="69">
        <v>573846.25499457691</v>
      </c>
      <c r="T11" s="69">
        <v>230127.5618871749</v>
      </c>
      <c r="U11" s="69">
        <v>206443.3360648797</v>
      </c>
      <c r="V11" s="69">
        <v>1085284.8087545033</v>
      </c>
      <c r="W11" s="69">
        <v>9026.9931589528551</v>
      </c>
      <c r="X11" s="69">
        <v>1673032.2761836939</v>
      </c>
      <c r="Y11" s="70"/>
    </row>
    <row r="12" spans="1:42" s="71" customFormat="1" ht="31.5" x14ac:dyDescent="0.25">
      <c r="A12" s="68" t="s">
        <v>60</v>
      </c>
      <c r="B12" s="69">
        <v>56540.452235294113</v>
      </c>
      <c r="C12" s="69">
        <v>217163681.40848157</v>
      </c>
      <c r="D12" s="69">
        <v>19424879.668481562</v>
      </c>
      <c r="E12" s="69">
        <v>77873.179733900004</v>
      </c>
      <c r="F12" s="69">
        <v>118044379.81990001</v>
      </c>
      <c r="G12" s="69">
        <v>82177400.219045758</v>
      </c>
      <c r="H12" s="69">
        <v>215956269.6318799</v>
      </c>
      <c r="I12" s="69">
        <v>2316944.17</v>
      </c>
      <c r="J12" s="69">
        <v>29186014.999999959</v>
      </c>
      <c r="K12" s="69">
        <v>1264107.29</v>
      </c>
      <c r="L12" s="69">
        <v>43040.45999999997</v>
      </c>
      <c r="M12" s="69">
        <v>6094</v>
      </c>
      <c r="N12" s="69">
        <v>32810106.919999957</v>
      </c>
      <c r="O12" s="69">
        <v>7744.7</v>
      </c>
      <c r="P12" s="69">
        <v>70</v>
      </c>
      <c r="Q12" s="69">
        <v>565531.08999999985</v>
      </c>
      <c r="R12" s="69">
        <v>65644.846580132085</v>
      </c>
      <c r="S12" s="69">
        <v>9014620.3351738993</v>
      </c>
      <c r="T12" s="69">
        <v>688995.31674592942</v>
      </c>
      <c r="U12" s="69">
        <v>4239864.4480358986</v>
      </c>
      <c r="V12" s="69">
        <v>2969622.2982336287</v>
      </c>
      <c r="W12" s="69">
        <v>17830.474678312352</v>
      </c>
      <c r="X12" s="69">
        <v>12067717.954665972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627755.20278222079</v>
      </c>
      <c r="C14" s="69">
        <v>28291359.933761295</v>
      </c>
      <c r="D14" s="69">
        <v>28291359.933761295</v>
      </c>
      <c r="E14" s="69">
        <v>5007032.4392494541</v>
      </c>
      <c r="F14" s="69">
        <v>4563419.0117293</v>
      </c>
      <c r="G14" s="69">
        <v>24571422.616227273</v>
      </c>
      <c r="H14" s="69">
        <v>35330141.755454928</v>
      </c>
      <c r="I14" s="69">
        <v>0</v>
      </c>
      <c r="J14" s="69">
        <v>0</v>
      </c>
      <c r="K14" s="69">
        <v>1513760.05</v>
      </c>
      <c r="L14" s="69">
        <v>4688630.4372999994</v>
      </c>
      <c r="M14" s="69">
        <v>5218</v>
      </c>
      <c r="N14" s="69">
        <v>6202880.0072999988</v>
      </c>
      <c r="O14" s="69">
        <v>973640.55360938353</v>
      </c>
      <c r="P14" s="69">
        <v>400</v>
      </c>
      <c r="Q14" s="69">
        <v>972155.04999999993</v>
      </c>
      <c r="R14" s="69">
        <v>44962.192355510357</v>
      </c>
      <c r="S14" s="69">
        <v>11017849.276034981</v>
      </c>
      <c r="T14" s="69">
        <v>1884816.5861192518</v>
      </c>
      <c r="U14" s="69">
        <v>4396300.3049244573</v>
      </c>
      <c r="V14" s="69">
        <v>2679990.4763906999</v>
      </c>
      <c r="W14" s="69">
        <v>1632.64</v>
      </c>
      <c r="X14" s="69">
        <v>13744434.58478119</v>
      </c>
      <c r="Y14" s="70"/>
    </row>
    <row r="15" spans="1:42" s="71" customFormat="1" x14ac:dyDescent="0.25">
      <c r="A15" s="73" t="s">
        <v>18</v>
      </c>
      <c r="B15" s="74">
        <v>2170921.0640723836</v>
      </c>
      <c r="C15" s="74">
        <v>449934442.04857248</v>
      </c>
      <c r="D15" s="74">
        <v>252195640.30857256</v>
      </c>
      <c r="E15" s="74">
        <v>12227453.906400485</v>
      </c>
      <c r="F15" s="74">
        <v>154904888.32485002</v>
      </c>
      <c r="G15" s="74">
        <v>231563723.88877285</v>
      </c>
      <c r="H15" s="74">
        <v>458859479.66412014</v>
      </c>
      <c r="I15" s="74">
        <v>70757216.352514356</v>
      </c>
      <c r="J15" s="74">
        <v>57315172.556470655</v>
      </c>
      <c r="K15" s="74">
        <v>29953849.593763191</v>
      </c>
      <c r="L15" s="74">
        <v>10125241.48730024</v>
      </c>
      <c r="M15" s="74">
        <v>53890</v>
      </c>
      <c r="N15" s="74">
        <v>168153144.74004844</v>
      </c>
      <c r="O15" s="74">
        <v>4832953.5403659828</v>
      </c>
      <c r="P15" s="74">
        <v>2834</v>
      </c>
      <c r="Q15" s="74">
        <v>13629520.119799742</v>
      </c>
      <c r="R15" s="74">
        <v>712996.6549446783</v>
      </c>
      <c r="S15" s="74">
        <v>63728881.668418325</v>
      </c>
      <c r="T15" s="74">
        <v>9773385.0693050288</v>
      </c>
      <c r="U15" s="74">
        <v>27431532.14481828</v>
      </c>
      <c r="V15" s="74">
        <v>31500952.301949367</v>
      </c>
      <c r="W15" s="74">
        <v>6483212.8203353435</v>
      </c>
      <c r="X15" s="74">
        <v>102426043.44564772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126019.60551000001</v>
      </c>
    </row>
    <row r="7" spans="1:4" x14ac:dyDescent="0.25">
      <c r="A7" s="79" t="s">
        <v>69</v>
      </c>
      <c r="B7" s="84" t="s">
        <v>70</v>
      </c>
      <c r="C7" s="69">
        <v>4842.4223099999999</v>
      </c>
    </row>
    <row r="8" spans="1:4" x14ac:dyDescent="0.25">
      <c r="A8" s="79" t="s">
        <v>69</v>
      </c>
      <c r="B8" s="84" t="s">
        <v>71</v>
      </c>
      <c r="C8" s="69">
        <v>111897</v>
      </c>
    </row>
    <row r="9" spans="1:4" x14ac:dyDescent="0.25">
      <c r="A9" s="79" t="s">
        <v>69</v>
      </c>
      <c r="B9" s="84" t="s">
        <v>72</v>
      </c>
      <c r="C9" s="69">
        <v>9280.1832000000013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48179.777409999995</v>
      </c>
    </row>
    <row r="12" spans="1:4" x14ac:dyDescent="0.25">
      <c r="A12" s="79">
        <v>1</v>
      </c>
      <c r="B12" s="84" t="s">
        <v>77</v>
      </c>
      <c r="C12" s="69">
        <v>12213.164410000001</v>
      </c>
    </row>
    <row r="13" spans="1:4" ht="31.5" x14ac:dyDescent="0.25">
      <c r="A13" s="79" t="s">
        <v>78</v>
      </c>
      <c r="B13" s="84" t="s">
        <v>79</v>
      </c>
      <c r="C13" s="69">
        <v>163232</v>
      </c>
    </row>
    <row r="14" spans="1:4" x14ac:dyDescent="0.25">
      <c r="A14" s="79" t="s">
        <v>80</v>
      </c>
      <c r="B14" s="84" t="s">
        <v>81</v>
      </c>
      <c r="C14" s="69">
        <v>162221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</v>
      </c>
    </row>
    <row r="17" spans="1:3" ht="31.5" x14ac:dyDescent="0.25">
      <c r="A17" s="79" t="s">
        <v>86</v>
      </c>
      <c r="B17" s="84" t="s">
        <v>87</v>
      </c>
      <c r="C17" s="69">
        <v>793</v>
      </c>
    </row>
    <row r="18" spans="1:3" x14ac:dyDescent="0.25">
      <c r="A18" s="79" t="s">
        <v>88</v>
      </c>
      <c r="B18" s="84" t="s">
        <v>89</v>
      </c>
      <c r="C18" s="69">
        <v>1365592.6062100001</v>
      </c>
    </row>
    <row r="19" spans="1:3" x14ac:dyDescent="0.25">
      <c r="A19" s="79" t="s">
        <v>80</v>
      </c>
      <c r="B19" s="84" t="s">
        <v>90</v>
      </c>
      <c r="C19" s="69">
        <v>180132.49606999999</v>
      </c>
    </row>
    <row r="20" spans="1:3" x14ac:dyDescent="0.25">
      <c r="A20" s="79" t="s">
        <v>82</v>
      </c>
      <c r="B20" s="84" t="s">
        <v>91</v>
      </c>
      <c r="C20" s="69">
        <v>1157942.6717699999</v>
      </c>
    </row>
    <row r="21" spans="1:3" x14ac:dyDescent="0.25">
      <c r="A21" s="79"/>
      <c r="B21" s="84" t="s">
        <v>92</v>
      </c>
      <c r="C21" s="69">
        <v>1003768.31516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14705.57159</v>
      </c>
    </row>
    <row r="25" spans="1:3" x14ac:dyDescent="0.25">
      <c r="A25" s="79" t="s">
        <v>97</v>
      </c>
      <c r="B25" s="84" t="s">
        <v>98</v>
      </c>
      <c r="C25" s="69">
        <v>11803.63178</v>
      </c>
    </row>
    <row r="26" spans="1:3" x14ac:dyDescent="0.25">
      <c r="A26" s="79" t="s">
        <v>99</v>
      </c>
      <c r="B26" s="84" t="s">
        <v>72</v>
      </c>
      <c r="C26" s="69">
        <v>1008.235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1577004.38362</v>
      </c>
    </row>
    <row r="29" spans="1:3" ht="31.5" x14ac:dyDescent="0.25">
      <c r="A29" s="79" t="s">
        <v>103</v>
      </c>
      <c r="B29" s="83" t="s">
        <v>104</v>
      </c>
      <c r="C29" s="69">
        <v>710566.86075000011</v>
      </c>
    </row>
    <row r="30" spans="1:3" s="85" customFormat="1" x14ac:dyDescent="0.25">
      <c r="A30" s="79" t="s">
        <v>105</v>
      </c>
      <c r="B30" s="83" t="s">
        <v>106</v>
      </c>
      <c r="C30" s="69">
        <v>60480.798199999997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42955.098190000004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42955.098190000004</v>
      </c>
    </row>
    <row r="39" spans="1:3" x14ac:dyDescent="0.25">
      <c r="A39" s="79" t="s">
        <v>78</v>
      </c>
      <c r="B39" s="84" t="s">
        <v>114</v>
      </c>
      <c r="C39" s="69">
        <v>4512.8700600000002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13012.829949999999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10104.103639493993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219.91168636999998</v>
      </c>
    </row>
    <row r="49" spans="1:3" x14ac:dyDescent="0.25">
      <c r="A49" s="79" t="s">
        <v>86</v>
      </c>
      <c r="B49" s="84" t="s">
        <v>121</v>
      </c>
      <c r="C49" s="69">
        <v>5395.747182160354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15719.762508024347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9283.3543900000004</v>
      </c>
    </row>
    <row r="57" spans="1:3" x14ac:dyDescent="0.25">
      <c r="A57" s="79" t="s">
        <v>80</v>
      </c>
      <c r="B57" s="84" t="s">
        <v>131</v>
      </c>
      <c r="C57" s="69">
        <v>2268.8815199999999</v>
      </c>
    </row>
    <row r="58" spans="1:3" x14ac:dyDescent="0.25">
      <c r="A58" s="79" t="s">
        <v>82</v>
      </c>
      <c r="B58" s="84" t="s">
        <v>72</v>
      </c>
      <c r="C58" s="69">
        <v>7014.4728700000005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54570.746079999997</v>
      </c>
    </row>
    <row r="61" spans="1:3" x14ac:dyDescent="0.25">
      <c r="A61" s="79" t="s">
        <v>82</v>
      </c>
      <c r="B61" s="84" t="s">
        <v>134</v>
      </c>
      <c r="C61" s="69">
        <v>425.69619999999998</v>
      </c>
    </row>
    <row r="62" spans="1:3" x14ac:dyDescent="0.25">
      <c r="A62" s="79" t="s">
        <v>84</v>
      </c>
      <c r="B62" s="84" t="s">
        <v>135</v>
      </c>
      <c r="C62" s="69">
        <v>5</v>
      </c>
    </row>
    <row r="63" spans="1:3" x14ac:dyDescent="0.25">
      <c r="A63" s="79"/>
      <c r="B63" s="83" t="s">
        <v>136</v>
      </c>
      <c r="C63" s="69">
        <v>55001.442280000003</v>
      </c>
    </row>
    <row r="64" spans="1:3" x14ac:dyDescent="0.25">
      <c r="A64" s="79" t="s">
        <v>137</v>
      </c>
      <c r="B64" s="84" t="s">
        <v>72</v>
      </c>
      <c r="C64" s="69">
        <v>1966.52826</v>
      </c>
    </row>
    <row r="65" spans="1:3" x14ac:dyDescent="0.25">
      <c r="A65" s="79"/>
      <c r="B65" s="83" t="s">
        <v>138</v>
      </c>
      <c r="C65" s="69">
        <v>66251.324930000002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42991.369646216845</v>
      </c>
    </row>
    <row r="69" spans="1:3" x14ac:dyDescent="0.25">
      <c r="A69" s="79" t="s">
        <v>88</v>
      </c>
      <c r="B69" s="84" t="s">
        <v>143</v>
      </c>
      <c r="C69" s="69">
        <v>875.01143000000002</v>
      </c>
    </row>
    <row r="70" spans="1:3" x14ac:dyDescent="0.25">
      <c r="A70" s="79"/>
      <c r="B70" s="83" t="s">
        <v>144</v>
      </c>
      <c r="C70" s="69">
        <v>43866.381076216843</v>
      </c>
    </row>
    <row r="71" spans="1:3" x14ac:dyDescent="0.25">
      <c r="A71" s="79"/>
      <c r="B71" s="83" t="s">
        <v>145</v>
      </c>
      <c r="C71" s="69">
        <v>2599909.116594241</v>
      </c>
    </row>
    <row r="72" spans="1:3" x14ac:dyDescent="0.25">
      <c r="A72" s="79" t="s">
        <v>146</v>
      </c>
      <c r="B72" s="83" t="s">
        <v>147</v>
      </c>
      <c r="C72" s="69">
        <v>2928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263963.755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72603.335149999999</v>
      </c>
    </row>
    <row r="80" spans="1:3" x14ac:dyDescent="0.25">
      <c r="A80" s="79" t="s">
        <v>100</v>
      </c>
      <c r="B80" s="84" t="s">
        <v>155</v>
      </c>
      <c r="C80" s="69">
        <v>80857.029259999996</v>
      </c>
    </row>
    <row r="81" spans="1:3" x14ac:dyDescent="0.25">
      <c r="A81" s="79" t="s">
        <v>156</v>
      </c>
      <c r="B81" s="84" t="s">
        <v>157</v>
      </c>
      <c r="C81" s="69">
        <v>186677.60060000001</v>
      </c>
    </row>
    <row r="82" spans="1:3" x14ac:dyDescent="0.25">
      <c r="A82" s="79" t="s">
        <v>158</v>
      </c>
      <c r="B82" s="84" t="s">
        <v>159</v>
      </c>
      <c r="C82" s="69">
        <v>-4165</v>
      </c>
    </row>
    <row r="83" spans="1:3" x14ac:dyDescent="0.25">
      <c r="A83" s="79" t="s">
        <v>160</v>
      </c>
      <c r="B83" s="84" t="s">
        <v>161</v>
      </c>
      <c r="C83" s="69">
        <v>54207.249330000013</v>
      </c>
    </row>
    <row r="84" spans="1:3" x14ac:dyDescent="0.25">
      <c r="A84" s="81"/>
      <c r="B84" s="83" t="s">
        <v>162</v>
      </c>
      <c r="C84" s="69">
        <v>654143.96934000007</v>
      </c>
    </row>
    <row r="85" spans="1:3" x14ac:dyDescent="0.25">
      <c r="A85" s="79" t="s">
        <v>73</v>
      </c>
      <c r="B85" s="83" t="s">
        <v>163</v>
      </c>
      <c r="C85" s="69">
        <v>700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98910.866858690119</v>
      </c>
    </row>
    <row r="89" spans="1:3" x14ac:dyDescent="0.25">
      <c r="A89" s="79" t="s">
        <v>82</v>
      </c>
      <c r="B89" s="84" t="s">
        <v>168</v>
      </c>
      <c r="C89" s="69">
        <v>84</v>
      </c>
    </row>
    <row r="90" spans="1:3" x14ac:dyDescent="0.25">
      <c r="A90" s="79" t="s">
        <v>84</v>
      </c>
      <c r="B90" s="84" t="s">
        <v>169</v>
      </c>
      <c r="C90" s="69">
        <v>882274.69613611884</v>
      </c>
    </row>
    <row r="91" spans="1:3" x14ac:dyDescent="0.25">
      <c r="A91" s="79" t="s">
        <v>86</v>
      </c>
      <c r="B91" s="84" t="s">
        <v>170</v>
      </c>
      <c r="C91" s="69">
        <v>69775.404736381082</v>
      </c>
    </row>
    <row r="92" spans="1:3" x14ac:dyDescent="0.25">
      <c r="A92" s="79" t="s">
        <v>95</v>
      </c>
      <c r="B92" s="84" t="s">
        <v>171</v>
      </c>
      <c r="C92" s="69">
        <v>173.79198000000002</v>
      </c>
    </row>
    <row r="93" spans="1:3" x14ac:dyDescent="0.25">
      <c r="A93" s="79" t="s">
        <v>97</v>
      </c>
      <c r="B93" s="84" t="s">
        <v>172</v>
      </c>
      <c r="C93" s="69">
        <v>77745.108099320802</v>
      </c>
    </row>
    <row r="94" spans="1:3" x14ac:dyDescent="0.25">
      <c r="A94" s="79" t="s">
        <v>99</v>
      </c>
      <c r="B94" s="84" t="s">
        <v>173</v>
      </c>
      <c r="C94" s="69">
        <v>4351.4958801518051</v>
      </c>
    </row>
    <row r="95" spans="1:3" x14ac:dyDescent="0.25">
      <c r="A95" s="79" t="s">
        <v>125</v>
      </c>
      <c r="B95" s="84" t="s">
        <v>174</v>
      </c>
      <c r="C95" s="69">
        <v>688.43073272916786</v>
      </c>
    </row>
    <row r="96" spans="1:3" x14ac:dyDescent="0.25">
      <c r="A96" s="79" t="s">
        <v>175</v>
      </c>
      <c r="B96" s="84" t="s">
        <v>176</v>
      </c>
      <c r="C96" s="69">
        <v>26385.1419185427</v>
      </c>
    </row>
    <row r="97" spans="1:3" x14ac:dyDescent="0.25">
      <c r="A97" s="81"/>
      <c r="B97" s="83" t="s">
        <v>177</v>
      </c>
      <c r="C97" s="69">
        <v>1160388.9363419346</v>
      </c>
    </row>
    <row r="98" spans="1:3" x14ac:dyDescent="0.25">
      <c r="A98" s="79" t="s">
        <v>105</v>
      </c>
      <c r="B98" s="83" t="s">
        <v>178</v>
      </c>
      <c r="C98" s="69">
        <v>710149.97255377553</v>
      </c>
    </row>
    <row r="99" spans="1:3" x14ac:dyDescent="0.25">
      <c r="A99" s="79" t="s">
        <v>179</v>
      </c>
      <c r="B99" s="83" t="s">
        <v>180</v>
      </c>
      <c r="C99" s="69">
        <v>207.39452</v>
      </c>
    </row>
    <row r="100" spans="1:3" x14ac:dyDescent="0.25">
      <c r="A100" s="81" t="s">
        <v>80</v>
      </c>
      <c r="B100" s="84" t="s">
        <v>181</v>
      </c>
      <c r="C100" s="69">
        <v>207.39452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2060.5434299999997</v>
      </c>
    </row>
    <row r="104" spans="1:3" x14ac:dyDescent="0.25">
      <c r="A104" s="79" t="s">
        <v>139</v>
      </c>
      <c r="B104" s="83" t="s">
        <v>185</v>
      </c>
      <c r="C104" s="69">
        <v>72103.191290000002</v>
      </c>
    </row>
    <row r="105" spans="1:3" x14ac:dyDescent="0.25">
      <c r="A105" s="79" t="s">
        <v>75</v>
      </c>
      <c r="B105" s="84" t="s">
        <v>186</v>
      </c>
      <c r="C105" s="69">
        <v>38145.201820000002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5963.7709599999998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27994.218510000002</v>
      </c>
    </row>
    <row r="122" spans="1:3" x14ac:dyDescent="0.25">
      <c r="A122" s="79" t="s">
        <v>69</v>
      </c>
      <c r="B122" s="84" t="s">
        <v>187</v>
      </c>
      <c r="C122" s="69">
        <v>6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4805.7743</v>
      </c>
    </row>
    <row r="125" spans="1:3" x14ac:dyDescent="0.25">
      <c r="A125" s="79" t="s">
        <v>69</v>
      </c>
      <c r="B125" s="84" t="s">
        <v>196</v>
      </c>
      <c r="C125" s="69">
        <v>1635.1002000000001</v>
      </c>
    </row>
    <row r="126" spans="1:3" x14ac:dyDescent="0.25">
      <c r="A126" s="79" t="s">
        <v>69</v>
      </c>
      <c r="B126" s="84" t="s">
        <v>197</v>
      </c>
      <c r="C126" s="69">
        <v>504.005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154.81613748469175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154.81613748469175</v>
      </c>
    </row>
    <row r="131" spans="1:3" x14ac:dyDescent="0.25">
      <c r="A131" s="81"/>
      <c r="B131" s="83" t="s">
        <v>202</v>
      </c>
      <c r="C131" s="69">
        <v>2599908.8236131947</v>
      </c>
    </row>
    <row r="132" spans="1:3" x14ac:dyDescent="0.25">
      <c r="A132" s="79" t="s">
        <v>203</v>
      </c>
      <c r="B132" s="83" t="s">
        <v>204</v>
      </c>
      <c r="C132" s="69">
        <v>2928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activeCell="C2" sqref="C2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86275.724900000001</v>
      </c>
      <c r="D6" s="102"/>
    </row>
    <row r="7" spans="1:4" ht="31.5" x14ac:dyDescent="0.2">
      <c r="A7" s="101"/>
      <c r="B7" s="99" t="s">
        <v>211</v>
      </c>
      <c r="C7" s="69">
        <v>-1304.3488600000001</v>
      </c>
    </row>
    <row r="8" spans="1:4" ht="15.75" x14ac:dyDescent="0.2">
      <c r="A8" s="101" t="s">
        <v>212</v>
      </c>
      <c r="B8" s="99" t="s">
        <v>213</v>
      </c>
      <c r="C8" s="69">
        <v>-9229.9190922843482</v>
      </c>
    </row>
    <row r="9" spans="1:4" ht="15.75" x14ac:dyDescent="0.2">
      <c r="A9" s="101" t="s">
        <v>214</v>
      </c>
      <c r="B9" s="99" t="s">
        <v>215</v>
      </c>
      <c r="C9" s="69">
        <v>-7235.1805318044435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530.2463132214607</v>
      </c>
    </row>
    <row r="12" spans="1:4" ht="15.75" x14ac:dyDescent="0.2">
      <c r="A12" s="103"/>
      <c r="B12" s="104" t="s">
        <v>219</v>
      </c>
      <c r="C12" s="69">
        <v>70340.871589132672</v>
      </c>
      <c r="D12" s="102"/>
    </row>
    <row r="13" spans="1:4" ht="15.75" x14ac:dyDescent="0.2">
      <c r="A13" s="94" t="s">
        <v>82</v>
      </c>
      <c r="B13" s="105" t="s">
        <v>220</v>
      </c>
      <c r="C13" s="69">
        <v>247</v>
      </c>
      <c r="D13" s="102"/>
    </row>
    <row r="14" spans="1:4" ht="15.75" x14ac:dyDescent="0.2">
      <c r="A14" s="94" t="s">
        <v>84</v>
      </c>
      <c r="B14" s="99" t="s">
        <v>221</v>
      </c>
      <c r="C14" s="69">
        <v>434.6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-33839.99278</v>
      </c>
    </row>
    <row r="18" spans="1:4" ht="15.75" x14ac:dyDescent="0.2">
      <c r="A18" s="101" t="s">
        <v>226</v>
      </c>
      <c r="B18" s="99" t="s">
        <v>227</v>
      </c>
      <c r="C18" s="69">
        <v>2183.3188500000001</v>
      </c>
    </row>
    <row r="19" spans="1:4" ht="15.75" x14ac:dyDescent="0.2">
      <c r="A19" s="103"/>
      <c r="B19" s="101" t="s">
        <v>228</v>
      </c>
      <c r="C19" s="69">
        <v>-31656.673930000001</v>
      </c>
      <c r="D19" s="102"/>
    </row>
    <row r="20" spans="1:4" ht="15.75" x14ac:dyDescent="0.2">
      <c r="A20" s="101" t="s">
        <v>212</v>
      </c>
      <c r="B20" s="99" t="s">
        <v>229</v>
      </c>
      <c r="C20" s="69">
        <v>297.96122717117856</v>
      </c>
    </row>
    <row r="21" spans="1:4" ht="15.75" x14ac:dyDescent="0.2">
      <c r="A21" s="101" t="s">
        <v>214</v>
      </c>
      <c r="B21" s="99" t="s">
        <v>230</v>
      </c>
      <c r="C21" s="69">
        <v>-1285.2366546610119</v>
      </c>
    </row>
    <row r="22" spans="1:4" ht="15.75" x14ac:dyDescent="0.2">
      <c r="A22" s="103"/>
      <c r="B22" s="104" t="s">
        <v>231</v>
      </c>
      <c r="C22" s="69">
        <v>-32643.94935748983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-6.901885934174061E-2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-6.901885934174061E-2</v>
      </c>
      <c r="D26" s="102"/>
    </row>
    <row r="27" spans="1:4" ht="15.75" x14ac:dyDescent="0.2">
      <c r="A27" s="98" t="s">
        <v>97</v>
      </c>
      <c r="B27" s="99" t="s">
        <v>236</v>
      </c>
      <c r="C27" s="69">
        <v>-190.56962887746795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-17326.849463809736</v>
      </c>
    </row>
    <row r="30" spans="1:4" ht="15.75" x14ac:dyDescent="0.2">
      <c r="A30" s="101" t="s">
        <v>212</v>
      </c>
      <c r="B30" s="99" t="s">
        <v>239</v>
      </c>
      <c r="C30" s="69">
        <v>705.74670929236811</v>
      </c>
    </row>
    <row r="31" spans="1:4" ht="15.75" x14ac:dyDescent="0.2">
      <c r="A31" s="101" t="s">
        <v>214</v>
      </c>
      <c r="B31" s="99" t="s">
        <v>240</v>
      </c>
      <c r="C31" s="69">
        <v>-12649.295501678367</v>
      </c>
    </row>
    <row r="32" spans="1:4" ht="15.75" x14ac:dyDescent="0.2">
      <c r="A32" s="101" t="s">
        <v>217</v>
      </c>
      <c r="B32" s="99" t="s">
        <v>241</v>
      </c>
      <c r="C32" s="69">
        <v>406.18632000000002</v>
      </c>
    </row>
    <row r="33" spans="1:4" ht="15.75" x14ac:dyDescent="0.2">
      <c r="A33" s="106"/>
      <c r="B33" s="104" t="s">
        <v>242</v>
      </c>
      <c r="C33" s="69">
        <v>-28864.211936195738</v>
      </c>
      <c r="D33" s="102"/>
    </row>
    <row r="34" spans="1:4" ht="15.75" x14ac:dyDescent="0.2">
      <c r="A34" s="98" t="s">
        <v>125</v>
      </c>
      <c r="B34" s="99" t="s">
        <v>243</v>
      </c>
      <c r="C34" s="69">
        <v>-2736.2889199645037</v>
      </c>
    </row>
    <row r="35" spans="1:4" ht="31.5" x14ac:dyDescent="0.2">
      <c r="A35" s="98"/>
      <c r="B35" s="99" t="s">
        <v>244</v>
      </c>
      <c r="C35" s="69">
        <v>-1986.9160699999998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6587.3827277457885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253449.12599999999</v>
      </c>
    </row>
    <row r="41" spans="1:4" ht="31.5" x14ac:dyDescent="0.2">
      <c r="A41" s="101"/>
      <c r="B41" s="99" t="s">
        <v>211</v>
      </c>
      <c r="C41" s="69">
        <v>-8054.5249800000047</v>
      </c>
    </row>
    <row r="42" spans="1:4" ht="15.75" x14ac:dyDescent="0.2">
      <c r="A42" s="101" t="s">
        <v>212</v>
      </c>
      <c r="B42" s="99" t="s">
        <v>213</v>
      </c>
      <c r="C42" s="69">
        <v>-12226.921267715652</v>
      </c>
    </row>
    <row r="43" spans="1:4" ht="15.75" x14ac:dyDescent="0.2">
      <c r="A43" s="101" t="s">
        <v>214</v>
      </c>
      <c r="B43" s="99" t="s">
        <v>215</v>
      </c>
      <c r="C43" s="69">
        <v>2091.4865470325954</v>
      </c>
    </row>
    <row r="44" spans="1:4" ht="15.75" x14ac:dyDescent="0.2">
      <c r="A44" s="101" t="s">
        <v>217</v>
      </c>
      <c r="B44" s="99" t="s">
        <v>218</v>
      </c>
      <c r="C44" s="69">
        <v>1446.74829</v>
      </c>
    </row>
    <row r="45" spans="1:4" ht="15.75" x14ac:dyDescent="0.2">
      <c r="A45" s="103"/>
      <c r="B45" s="104" t="s">
        <v>249</v>
      </c>
      <c r="C45" s="69">
        <v>244760.43956931692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265.36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1325.1972700000001</v>
      </c>
    </row>
    <row r="52" spans="1:4" ht="15.75" x14ac:dyDescent="0.25">
      <c r="A52" s="108" t="s">
        <v>256</v>
      </c>
      <c r="B52" s="99" t="s">
        <v>257</v>
      </c>
      <c r="C52" s="69">
        <v>19357.654910000001</v>
      </c>
    </row>
    <row r="53" spans="1:4" ht="15.75" x14ac:dyDescent="0.25">
      <c r="A53" s="109"/>
      <c r="B53" s="101" t="s">
        <v>258</v>
      </c>
      <c r="C53" s="69">
        <v>20682.852180000002</v>
      </c>
      <c r="D53" s="102"/>
    </row>
    <row r="54" spans="1:4" ht="15.75" x14ac:dyDescent="0.2">
      <c r="A54" s="103" t="s">
        <v>214</v>
      </c>
      <c r="B54" s="99" t="s">
        <v>259</v>
      </c>
      <c r="C54" s="69">
        <v>31843.80991</v>
      </c>
    </row>
    <row r="55" spans="1:4" ht="15.75" x14ac:dyDescent="0.2">
      <c r="A55" s="103" t="s">
        <v>217</v>
      </c>
      <c r="B55" s="99" t="s">
        <v>260</v>
      </c>
      <c r="C55" s="69">
        <v>7611.0480399999997</v>
      </c>
    </row>
    <row r="56" spans="1:4" ht="15.75" x14ac:dyDescent="0.25">
      <c r="A56" s="95"/>
      <c r="B56" s="104" t="s">
        <v>261</v>
      </c>
      <c r="C56" s="69">
        <v>60403.07013</v>
      </c>
      <c r="D56" s="102"/>
    </row>
    <row r="57" spans="1:4" ht="15.75" x14ac:dyDescent="0.25">
      <c r="A57" s="106" t="s">
        <v>84</v>
      </c>
      <c r="B57" s="109" t="s">
        <v>221</v>
      </c>
      <c r="C57" s="69">
        <v>14439.79485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-139358.26188000001</v>
      </c>
    </row>
    <row r="61" spans="1:4" ht="15.75" x14ac:dyDescent="0.2">
      <c r="A61" s="101" t="s">
        <v>226</v>
      </c>
      <c r="B61" s="99" t="s">
        <v>227</v>
      </c>
      <c r="C61" s="69">
        <v>4833.6402900000003</v>
      </c>
    </row>
    <row r="62" spans="1:4" ht="15.75" x14ac:dyDescent="0.2">
      <c r="A62" s="103"/>
      <c r="B62" s="101" t="s">
        <v>264</v>
      </c>
      <c r="C62" s="69">
        <v>-134524.62159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-3954.3255641578171</v>
      </c>
    </row>
    <row r="65" spans="1:4" ht="15.75" x14ac:dyDescent="0.25">
      <c r="A65" s="108" t="s">
        <v>256</v>
      </c>
      <c r="B65" s="99" t="s">
        <v>227</v>
      </c>
      <c r="C65" s="69">
        <v>557.29856645669133</v>
      </c>
    </row>
    <row r="66" spans="1:4" ht="15.75" x14ac:dyDescent="0.2">
      <c r="A66" s="103"/>
      <c r="B66" s="101" t="s">
        <v>258</v>
      </c>
      <c r="C66" s="69">
        <v>-3397.0269977011258</v>
      </c>
      <c r="D66" s="102"/>
    </row>
    <row r="67" spans="1:4" ht="15.75" x14ac:dyDescent="0.25">
      <c r="A67" s="106"/>
      <c r="B67" s="110" t="s">
        <v>231</v>
      </c>
      <c r="C67" s="69">
        <v>-137921.64858770114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-35996.692901081216</v>
      </c>
    </row>
    <row r="71" spans="1:4" ht="15.75" x14ac:dyDescent="0.2">
      <c r="A71" s="101" t="s">
        <v>226</v>
      </c>
      <c r="B71" s="99" t="s">
        <v>227</v>
      </c>
      <c r="C71" s="69">
        <v>-27.286196503212121</v>
      </c>
    </row>
    <row r="72" spans="1:4" ht="15.75" x14ac:dyDescent="0.2">
      <c r="A72" s="103"/>
      <c r="B72" s="101" t="s">
        <v>264</v>
      </c>
      <c r="C72" s="69">
        <v>-36023.97909758443</v>
      </c>
      <c r="D72" s="102"/>
    </row>
    <row r="73" spans="1:4" ht="15.75" x14ac:dyDescent="0.2">
      <c r="A73" s="103" t="s">
        <v>212</v>
      </c>
      <c r="B73" s="99" t="s">
        <v>268</v>
      </c>
      <c r="C73" s="69">
        <v>-4372.9524318403555</v>
      </c>
    </row>
    <row r="74" spans="1:4" ht="15.75" x14ac:dyDescent="0.2">
      <c r="A74" s="103"/>
      <c r="B74" s="104" t="s">
        <v>269</v>
      </c>
      <c r="C74" s="69">
        <v>-40396.931529424779</v>
      </c>
      <c r="D74" s="102"/>
    </row>
    <row r="75" spans="1:4" ht="15.75" x14ac:dyDescent="0.2">
      <c r="A75" s="98" t="s">
        <v>97</v>
      </c>
      <c r="B75" s="99" t="s">
        <v>236</v>
      </c>
      <c r="C75" s="69">
        <v>300.52870914830009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-63728.184886190254</v>
      </c>
    </row>
    <row r="78" spans="1:4" ht="15.75" x14ac:dyDescent="0.2">
      <c r="A78" s="101" t="s">
        <v>212</v>
      </c>
      <c r="B78" s="99" t="s">
        <v>239</v>
      </c>
      <c r="C78" s="69">
        <v>-3.4007248301424369</v>
      </c>
    </row>
    <row r="79" spans="1:4" ht="15.75" x14ac:dyDescent="0.2">
      <c r="A79" s="101" t="s">
        <v>214</v>
      </c>
      <c r="B79" s="99" t="s">
        <v>240</v>
      </c>
      <c r="C79" s="69">
        <v>-31499.27688832163</v>
      </c>
    </row>
    <row r="80" spans="1:4" ht="15.75" x14ac:dyDescent="0.2">
      <c r="A80" s="101" t="s">
        <v>217</v>
      </c>
      <c r="B80" s="99" t="s">
        <v>271</v>
      </c>
      <c r="C80" s="69">
        <v>348.55025000000001</v>
      </c>
    </row>
    <row r="81" spans="1:4" ht="15.75" x14ac:dyDescent="0.2">
      <c r="A81" s="106"/>
      <c r="B81" s="104" t="s">
        <v>242</v>
      </c>
      <c r="C81" s="69">
        <v>-94882.312249342023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-709.38992000000007</v>
      </c>
    </row>
    <row r="84" spans="1:4" ht="15.75" x14ac:dyDescent="0.2">
      <c r="A84" s="101" t="s">
        <v>212</v>
      </c>
      <c r="B84" s="99" t="s">
        <v>274</v>
      </c>
      <c r="C84" s="69">
        <v>-25189.25894</v>
      </c>
    </row>
    <row r="85" spans="1:4" ht="15.75" x14ac:dyDescent="0.2">
      <c r="A85" s="101" t="s">
        <v>214</v>
      </c>
      <c r="B85" s="99" t="s">
        <v>275</v>
      </c>
      <c r="C85" s="69">
        <v>-4028.9085100000002</v>
      </c>
    </row>
    <row r="86" spans="1:4" ht="15.75" x14ac:dyDescent="0.2">
      <c r="A86" s="101"/>
      <c r="B86" s="104" t="s">
        <v>276</v>
      </c>
      <c r="C86" s="69">
        <v>-29927.557370000002</v>
      </c>
      <c r="D86" s="102"/>
    </row>
    <row r="87" spans="1:4" ht="15.75" x14ac:dyDescent="0.2">
      <c r="A87" s="98" t="s">
        <v>175</v>
      </c>
      <c r="B87" s="99" t="s">
        <v>243</v>
      </c>
      <c r="C87" s="69">
        <v>-12754.963810035497</v>
      </c>
    </row>
    <row r="88" spans="1:4" ht="31.5" x14ac:dyDescent="0.2">
      <c r="A88" s="98"/>
      <c r="B88" s="99" t="s">
        <v>244</v>
      </c>
      <c r="C88" s="69">
        <v>-10172.62573</v>
      </c>
    </row>
    <row r="89" spans="1:4" ht="15.75" x14ac:dyDescent="0.2">
      <c r="A89" s="98" t="s">
        <v>246</v>
      </c>
      <c r="B89" s="99" t="s">
        <v>277</v>
      </c>
      <c r="C89" s="69">
        <v>-218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3802.4197119618048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6587.3827277457885</v>
      </c>
      <c r="D93" s="102"/>
    </row>
    <row r="94" spans="1:4" ht="15.75" x14ac:dyDescent="0.2">
      <c r="A94" s="98" t="s">
        <v>82</v>
      </c>
      <c r="B94" s="99" t="s">
        <v>285</v>
      </c>
      <c r="C94" s="69">
        <v>3802.4197119618048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41944.057999999997</v>
      </c>
    </row>
    <row r="97" spans="1:4" ht="15.75" x14ac:dyDescent="0.2">
      <c r="A97" s="103"/>
      <c r="B97" s="99" t="s">
        <v>252</v>
      </c>
      <c r="C97" s="69">
        <v>41828</v>
      </c>
    </row>
    <row r="98" spans="1:4" ht="15.75" x14ac:dyDescent="0.2">
      <c r="A98" s="103" t="s">
        <v>212</v>
      </c>
      <c r="B98" s="99" t="s">
        <v>253</v>
      </c>
      <c r="C98" s="69">
        <v>772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14</v>
      </c>
    </row>
    <row r="101" spans="1:4" ht="15.75" x14ac:dyDescent="0.25">
      <c r="A101" s="108" t="s">
        <v>256</v>
      </c>
      <c r="B101" s="99" t="s">
        <v>257</v>
      </c>
      <c r="C101" s="69">
        <v>3048.91993</v>
      </c>
    </row>
    <row r="102" spans="1:4" ht="15.75" x14ac:dyDescent="0.25">
      <c r="A102" s="109"/>
      <c r="B102" s="101" t="s">
        <v>258</v>
      </c>
      <c r="C102" s="69">
        <v>3062.91993</v>
      </c>
    </row>
    <row r="103" spans="1:4" ht="15.75" x14ac:dyDescent="0.2">
      <c r="A103" s="103" t="s">
        <v>214</v>
      </c>
      <c r="B103" s="99" t="s">
        <v>259</v>
      </c>
      <c r="C103" s="69">
        <v>191.541</v>
      </c>
    </row>
    <row r="104" spans="1:4" ht="15.75" x14ac:dyDescent="0.2">
      <c r="A104" s="103" t="s">
        <v>217</v>
      </c>
      <c r="B104" s="99" t="s">
        <v>260</v>
      </c>
      <c r="C104" s="69">
        <v>146.05799999999999</v>
      </c>
    </row>
    <row r="105" spans="1:4" ht="15.75" x14ac:dyDescent="0.25">
      <c r="A105" s="95"/>
      <c r="B105" s="104" t="s">
        <v>287</v>
      </c>
      <c r="C105" s="69">
        <v>45344.576929999996</v>
      </c>
    </row>
    <row r="106" spans="1:4" ht="15.75" x14ac:dyDescent="0.2">
      <c r="A106" s="106" t="s">
        <v>86</v>
      </c>
      <c r="B106" s="99" t="s">
        <v>288</v>
      </c>
      <c r="C106" s="69">
        <v>189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-1449.2359999999999</v>
      </c>
    </row>
    <row r="109" spans="1:4" ht="15.75" x14ac:dyDescent="0.2">
      <c r="A109" s="101" t="s">
        <v>212</v>
      </c>
      <c r="B109" s="99" t="s">
        <v>274</v>
      </c>
      <c r="C109" s="69">
        <v>-76.515999999999991</v>
      </c>
    </row>
    <row r="110" spans="1:4" ht="15.75" x14ac:dyDescent="0.2">
      <c r="A110" s="101" t="s">
        <v>214</v>
      </c>
      <c r="B110" s="99" t="s">
        <v>290</v>
      </c>
      <c r="C110" s="69">
        <v>-600.54387999999994</v>
      </c>
    </row>
    <row r="111" spans="1:4" ht="15.75" x14ac:dyDescent="0.2">
      <c r="A111" s="101"/>
      <c r="B111" s="104" t="s">
        <v>269</v>
      </c>
      <c r="C111" s="69">
        <v>-2126.2958800000001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-218</v>
      </c>
      <c r="D112" s="102"/>
    </row>
    <row r="113" spans="1:4" ht="15.75" x14ac:dyDescent="0.2">
      <c r="A113" s="106" t="s">
        <v>99</v>
      </c>
      <c r="B113" s="99" t="s">
        <v>292</v>
      </c>
      <c r="C113" s="69">
        <v>1123.2766900000001</v>
      </c>
    </row>
    <row r="114" spans="1:4" ht="15.75" x14ac:dyDescent="0.2">
      <c r="A114" s="106" t="s">
        <v>125</v>
      </c>
      <c r="B114" s="99" t="s">
        <v>293</v>
      </c>
      <c r="C114" s="69">
        <v>-269.01943</v>
      </c>
    </row>
    <row r="115" spans="1:4" ht="15.75" x14ac:dyDescent="0.2">
      <c r="A115" s="106" t="s">
        <v>175</v>
      </c>
      <c r="B115" s="99" t="s">
        <v>294</v>
      </c>
      <c r="C115" s="69">
        <v>54433.340749707597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711.42921000000001</v>
      </c>
    </row>
    <row r="117" spans="1:4" ht="15.75" x14ac:dyDescent="0.2">
      <c r="A117" s="106" t="s">
        <v>280</v>
      </c>
      <c r="B117" s="99" t="s">
        <v>296</v>
      </c>
      <c r="C117" s="69">
        <v>-3.644E-2</v>
      </c>
    </row>
    <row r="118" spans="1:4" ht="15.75" x14ac:dyDescent="0.2">
      <c r="A118" s="106" t="s">
        <v>297</v>
      </c>
      <c r="B118" s="99" t="s">
        <v>298</v>
      </c>
      <c r="C118" s="69">
        <v>711.39277000000004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-969.97289999999998</v>
      </c>
    </row>
    <row r="120" spans="1:4" ht="15.75" x14ac:dyDescent="0.2">
      <c r="A120" s="106" t="s">
        <v>301</v>
      </c>
      <c r="B120" s="99" t="s">
        <v>302</v>
      </c>
      <c r="C120" s="69">
        <v>32</v>
      </c>
    </row>
    <row r="121" spans="1:4" ht="15.75" x14ac:dyDescent="0.2">
      <c r="A121" s="106" t="s">
        <v>303</v>
      </c>
      <c r="B121" s="99" t="s">
        <v>304</v>
      </c>
      <c r="C121" s="69">
        <v>54206.760619707595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2022-03-18T07:08:10Z</dcterms:modified>
</cp:coreProperties>
</file>