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IBNR\2021\2021\"/>
    </mc:Choice>
  </mc:AlternateContent>
  <bookViews>
    <workbookView xWindow="0" yWindow="0" windowWidth="21600" windowHeight="9030" tabRatio="934"/>
  </bookViews>
  <sheets>
    <sheet name="Описание на групите" sheetId="26" r:id="rId1"/>
    <sheet name="изложеност" sheetId="25" r:id="rId2"/>
    <sheet name="Обобщени данни" sheetId="1" r:id="rId3"/>
    <sheet name="платени-брой" sheetId="14" r:id="rId4"/>
    <sheet name="платени-брой(1)" sheetId="15" r:id="rId5"/>
    <sheet name="платени-брой(2)" sheetId="16" r:id="rId6"/>
    <sheet name="платени-брой(3)" sheetId="17" r:id="rId7"/>
    <sheet name="платени-брой(4)" sheetId="18" r:id="rId8"/>
    <sheet name="предявени-брой" sheetId="19" r:id="rId9"/>
    <sheet name="предявени-брой(1)" sheetId="20" r:id="rId10"/>
    <sheet name="предявени-брой(2)" sheetId="21" r:id="rId11"/>
    <sheet name="предявени-брой(3)" sheetId="22" r:id="rId12"/>
    <sheet name="предявени-брой(4)" sheetId="23" r:id="rId13"/>
    <sheet name="платени" sheetId="4" r:id="rId14"/>
    <sheet name="платени(1)" sheetId="5" r:id="rId15"/>
    <sheet name="платени(2)" sheetId="6" r:id="rId16"/>
    <sheet name="платени(3)" sheetId="7" r:id="rId17"/>
    <sheet name="платени(4)" sheetId="8" r:id="rId18"/>
    <sheet name="предявени" sheetId="9" r:id="rId19"/>
    <sheet name="предявени(1)" sheetId="10" r:id="rId20"/>
    <sheet name="предявени(2)" sheetId="11" r:id="rId21"/>
    <sheet name="предявени(3)" sheetId="12" r:id="rId22"/>
    <sheet name="предявени(4)" sheetId="13" r:id="rId23"/>
  </sheets>
  <definedNames>
    <definedName name="_xlnm.Print_Area" localSheetId="1">изложеност!$A$1:$D$79</definedName>
  </definedNames>
  <calcPr calcId="162913"/>
</workbook>
</file>

<file path=xl/calcChain.xml><?xml version="1.0" encoding="utf-8"?>
<calcChain xmlns="http://schemas.openxmlformats.org/spreadsheetml/2006/main">
  <c r="B65" i="25" l="1"/>
  <c r="C65" i="25"/>
  <c r="B49" i="25"/>
  <c r="C49" i="25"/>
  <c r="B33" i="25"/>
  <c r="C33" i="25"/>
  <c r="C17" i="25"/>
  <c r="B17" i="25"/>
  <c r="A33" i="1" l="1"/>
  <c r="A32" i="1"/>
  <c r="A31" i="1"/>
  <c r="A30" i="1"/>
  <c r="A21" i="1"/>
  <c r="A20" i="1"/>
  <c r="A19" i="1"/>
  <c r="A18" i="1"/>
  <c r="A9" i="1"/>
  <c r="A8" i="1"/>
  <c r="A7" i="1"/>
  <c r="A6" i="1"/>
  <c r="B1" i="25" l="1"/>
  <c r="B15" i="25" l="1"/>
  <c r="B14" i="25" l="1"/>
  <c r="B31" i="25"/>
  <c r="B47" i="25"/>
  <c r="B63" i="25"/>
  <c r="B79" i="25"/>
  <c r="B46" i="25" l="1"/>
  <c r="B30" i="25"/>
  <c r="B78" i="25"/>
  <c r="B62" i="25"/>
  <c r="B13" i="25"/>
  <c r="B61" i="25" l="1"/>
  <c r="B29" i="25"/>
  <c r="B12" i="25"/>
  <c r="B77" i="25"/>
  <c r="B45" i="25"/>
  <c r="B44" i="25" l="1"/>
  <c r="B11" i="25"/>
  <c r="B60" i="25"/>
  <c r="B76" i="25"/>
  <c r="B28" i="25"/>
  <c r="B75" i="25" l="1"/>
  <c r="B10" i="25"/>
  <c r="B27" i="25"/>
  <c r="B59" i="25"/>
  <c r="B43" i="25"/>
  <c r="B42" i="25" l="1"/>
  <c r="B9" i="25"/>
  <c r="B74" i="25"/>
  <c r="B58" i="25"/>
  <c r="B26" i="25"/>
  <c r="B57" i="25" l="1"/>
  <c r="B8" i="25"/>
  <c r="B25" i="25"/>
  <c r="B73" i="25"/>
  <c r="B41" i="25"/>
  <c r="B72" i="25" l="1"/>
  <c r="B7" i="25"/>
  <c r="B40" i="25"/>
  <c r="B24" i="25"/>
  <c r="B56" i="25"/>
  <c r="B23" i="25" l="1"/>
  <c r="B6" i="25"/>
  <c r="B55" i="25"/>
  <c r="B39" i="25"/>
  <c r="B71" i="25"/>
  <c r="B38" i="25" l="1"/>
  <c r="B5" i="25"/>
  <c r="B70" i="25"/>
  <c r="B54" i="25"/>
  <c r="B22" i="25"/>
  <c r="B53" i="25" l="1"/>
  <c r="B21" i="25"/>
  <c r="B69" i="25"/>
  <c r="B37" i="25"/>
</calcChain>
</file>

<file path=xl/sharedStrings.xml><?xml version="1.0" encoding="utf-8"?>
<sst xmlns="http://schemas.openxmlformats.org/spreadsheetml/2006/main" count="393" uniqueCount="58">
  <si>
    <t>Сбор групи 1-4</t>
  </si>
  <si>
    <t>Очакван размер на плащанията</t>
  </si>
  <si>
    <t>Изплатена стойност</t>
  </si>
  <si>
    <t>година на събитие</t>
  </si>
  <si>
    <t>коефициент на развитие</t>
  </si>
  <si>
    <t>РВНП (IBNR)</t>
  </si>
  <si>
    <t>Общо на база изплатени имущ. и неимущ. претенции</t>
  </si>
  <si>
    <t>Общо на база предявени  имущ. и неимущ.претенции</t>
  </si>
  <si>
    <t>При тежест 50% предявени+50% изплатени претенции</t>
  </si>
  <si>
    <t>А) Общо (на база агрегирани  от застрахователите данни)</t>
  </si>
  <si>
    <t>Б) Изчисление на база отделни рискови групи:</t>
  </si>
  <si>
    <t>РВНП (IBNR) - на база имуществени претенции</t>
  </si>
  <si>
    <t>Общо на база изплатени имущ. претенции</t>
  </si>
  <si>
    <t>Общо на база предявени имущ. претенции</t>
  </si>
  <si>
    <t>Тежест 50% предявени+50% изплатени претенции</t>
  </si>
  <si>
    <t>РВНП (IBNR) - на база неимуществени претенции</t>
  </si>
  <si>
    <t>Общо на база изплатени неимущ. претенции</t>
  </si>
  <si>
    <t>Общо на база предявени неимущ. претенции</t>
  </si>
  <si>
    <t>Общо за пазара</t>
  </si>
  <si>
    <t xml:space="preserve">Брутен размер на изплатените претенции във връзка с имуществени вреди </t>
  </si>
  <si>
    <t>година на изплащане на претенцията</t>
  </si>
  <si>
    <t xml:space="preserve">Брутен размер на изплатените претенции във връзка с неимуществени вреди </t>
  </si>
  <si>
    <t>Леки автомобили и товарни автомобили с допустима максимална маса до 5 тона</t>
  </si>
  <si>
    <t>Товарни автомобили с допустима максимална маса над 5 тона и автобуси</t>
  </si>
  <si>
    <t xml:space="preserve">Седлови влекачи </t>
  </si>
  <si>
    <t xml:space="preserve">Брутен размер на предявените претенции във връзка с имуществени вреди </t>
  </si>
  <si>
    <t>Очакван брой на плащанията</t>
  </si>
  <si>
    <t>Брой извършени плащания</t>
  </si>
  <si>
    <t xml:space="preserve">Брой на изплатените претенции във връзка с имуществени вреди </t>
  </si>
  <si>
    <t xml:space="preserve">Брой на предявените претенции във връзка с имуществени вреди </t>
  </si>
  <si>
    <t xml:space="preserve">Брой на изплатените претенции във връзка с неимуществени вреди </t>
  </si>
  <si>
    <t xml:space="preserve">Брутен размер на предявените претенции във връзка с неимуществени вреди </t>
  </si>
  <si>
    <t xml:space="preserve">Брой на предявените претенции във връзка с неимуществени вреди </t>
  </si>
  <si>
    <t>Изложени на риск - брой застраховани МПС</t>
  </si>
  <si>
    <t>Година</t>
  </si>
  <si>
    <t>Компания</t>
  </si>
  <si>
    <t>Група</t>
  </si>
  <si>
    <t>Наименование</t>
  </si>
  <si>
    <t>Група 1</t>
  </si>
  <si>
    <t>Група 2</t>
  </si>
  <si>
    <t>Група 3</t>
  </si>
  <si>
    <t>Група 4</t>
  </si>
  <si>
    <t>Моторни превозни средства, различни от предходните рискови групи</t>
  </si>
  <si>
    <r>
      <t xml:space="preserve">Данни за </t>
    </r>
    <r>
      <rPr>
        <b/>
        <u/>
        <sz val="14"/>
        <rFont val="Times New Roman"/>
        <family val="1"/>
        <charset val="204"/>
      </rPr>
      <t>броя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изплатените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</si>
  <si>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стойността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предявените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</si>
  <si>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стойността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изплатените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</si>
  <si>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r>
      <t xml:space="preserve">Данни за </t>
    </r>
    <r>
      <rPr>
        <b/>
        <u/>
        <sz val="14"/>
        <rFont val="Times New Roman"/>
        <family val="1"/>
        <charset val="204"/>
      </rPr>
      <t>броя</t>
    </r>
    <r>
      <rPr>
        <b/>
        <sz val="14"/>
        <rFont val="Times New Roman"/>
        <family val="1"/>
        <charset val="204"/>
      </rPr>
      <t xml:space="preserve"> на </t>
    </r>
    <r>
      <rPr>
        <b/>
        <u/>
        <sz val="14"/>
        <rFont val="Times New Roman"/>
        <family val="1"/>
        <charset val="204"/>
      </rPr>
      <t>предявените</t>
    </r>
    <r>
      <rPr>
        <b/>
        <sz val="14"/>
        <rFont val="Times New Roman"/>
        <family val="1"/>
        <charset val="204"/>
      </rPr>
      <t xml:space="preserve"> претенции по застраховка "Гражданска отговорност" на автомобилистите </t>
    </r>
  </si>
  <si>
    <t>година на предявяване на претенцията</t>
  </si>
  <si>
    <t>изложеност на риск - брой застраховани МПС, приравнени към годишна база, 
по застраховка "Гражданска отговорност" на автомобилистите</t>
  </si>
  <si>
    <t>Очакван брой предявени претенции</t>
  </si>
  <si>
    <t>Брой предявени претенции</t>
  </si>
  <si>
    <t>Очакван размер на предявените претенции</t>
  </si>
  <si>
    <t>Стойност на предявените претенции</t>
  </si>
  <si>
    <t/>
  </si>
  <si>
    <t>Брой на предявените, но неизплатени към 31.12.2021 г. претенции</t>
  </si>
  <si>
    <t>Очакван брой на възникналите, но непредявени претенции към  31.12.2021 г.</t>
  </si>
  <si>
    <t>Размер на предявените, но неизплатени към 31.12.2021 г. претенции</t>
  </si>
  <si>
    <t>Очакван размер на възникналите, непредявени претенции към  31.12.2021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</si>
</sst>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"/>
      <family val="1"/>
    </font>
    <font>
      <b/>
      <sz val="12"/>
      <name val="Times"/>
      <family val="1"/>
    </font>
    <font>
      <b/>
      <u/>
      <sz val="12"/>
      <name val="Times"/>
      <family val="1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93">
    <xf numFmtId="0" fontId="0" fillId="0" borderId="0" xfId="0"/>
    <xf numFmtId="3" fontId="6" fillId="0" borderId="2" xfId="0" applyNumberFormat="1" applyFont="1" applyBorder="1"/>
    <xf numFmtId="3" fontId="5" fillId="2" borderId="2" xfId="0" applyNumberFormat="1" applyFont="1" applyFill="1" applyBorder="1"/>
    <xf numFmtId="0" fontId="7" fillId="0" borderId="0" xfId="0" applyFont="1"/>
    <xf numFmtId="0" fontId="6" fillId="0" borderId="0" xfId="0" applyFont="1"/>
    <xf numFmtId="9" fontId="6" fillId="0" borderId="0" xfId="1" applyFont="1"/>
    <xf numFmtId="0" fontId="6" fillId="0" borderId="0" xfId="0" applyFont="1" applyAlignment="1">
      <alignment horizontal="justify"/>
    </xf>
    <xf numFmtId="0" fontId="11" fillId="0" borderId="0" xfId="12" applyFont="1"/>
    <xf numFmtId="0" fontId="12" fillId="3" borderId="0" xfId="2" applyFont="1" applyFill="1" applyAlignment="1" applyProtection="1">
      <alignment horizontal="center"/>
      <protection locked="0"/>
    </xf>
    <xf numFmtId="0" fontId="10" fillId="0" borderId="0" xfId="12"/>
    <xf numFmtId="0" fontId="13" fillId="3" borderId="0" xfId="2" applyFont="1" applyFill="1" applyAlignment="1" applyProtection="1">
      <alignment horizontal="center"/>
      <protection locked="0"/>
    </xf>
    <xf numFmtId="0" fontId="12" fillId="5" borderId="5" xfId="12" applyFont="1" applyFill="1" applyBorder="1" applyAlignment="1">
      <alignment horizontal="center"/>
    </xf>
    <xf numFmtId="0" fontId="12" fillId="5" borderId="7" xfId="12" applyFont="1" applyFill="1" applyBorder="1" applyAlignment="1">
      <alignment horizontal="center"/>
    </xf>
    <xf numFmtId="0" fontId="11" fillId="0" borderId="15" xfId="12" applyFont="1" applyBorder="1" applyAlignment="1">
      <alignment horizontal="center"/>
    </xf>
    <xf numFmtId="0" fontId="13" fillId="0" borderId="16" xfId="12" applyFont="1" applyBorder="1"/>
    <xf numFmtId="0" fontId="11" fillId="0" borderId="9" xfId="12" applyFont="1" applyBorder="1" applyAlignment="1">
      <alignment horizontal="center"/>
    </xf>
    <xf numFmtId="0" fontId="13" fillId="0" borderId="11" xfId="12" applyFont="1" applyBorder="1"/>
    <xf numFmtId="0" fontId="6" fillId="0" borderId="2" xfId="0" applyFont="1" applyBorder="1" applyAlignment="1">
      <alignment horizontal="center" wrapText="1"/>
    </xf>
    <xf numFmtId="0" fontId="5" fillId="0" borderId="15" xfId="0" applyFont="1" applyBorder="1"/>
    <xf numFmtId="3" fontId="5" fillId="2" borderId="16" xfId="0" applyNumberFormat="1" applyFont="1" applyFill="1" applyBorder="1"/>
    <xf numFmtId="3" fontId="6" fillId="0" borderId="16" xfId="0" applyNumberFormat="1" applyFont="1" applyBorder="1"/>
    <xf numFmtId="0" fontId="6" fillId="0" borderId="15" xfId="0" applyFont="1" applyBorder="1"/>
    <xf numFmtId="0" fontId="5" fillId="0" borderId="9" xfId="0" applyFont="1" applyBorder="1"/>
    <xf numFmtId="3" fontId="5" fillId="2" borderId="10" xfId="0" applyNumberFormat="1" applyFont="1" applyFill="1" applyBorder="1"/>
    <xf numFmtId="3" fontId="5" fillId="2" borderId="11" xfId="0" applyNumberFormat="1" applyFont="1" applyFill="1" applyBorder="1"/>
    <xf numFmtId="0" fontId="22" fillId="0" borderId="0" xfId="3" applyFont="1" applyProtection="1"/>
    <xf numFmtId="3" fontId="22" fillId="0" borderId="0" xfId="3" applyNumberFormat="1" applyFont="1" applyProtection="1"/>
    <xf numFmtId="0" fontId="17" fillId="0" borderId="2" xfId="2" applyFont="1" applyBorder="1" applyAlignment="1" applyProtection="1">
      <alignment horizontal="center" vertical="center" wrapText="1"/>
    </xf>
    <xf numFmtId="0" fontId="17" fillId="0" borderId="2" xfId="2" applyFont="1" applyBorder="1" applyAlignment="1" applyProtection="1">
      <alignment horizontal="center" vertical="center"/>
    </xf>
    <xf numFmtId="0" fontId="17" fillId="0" borderId="2" xfId="2" applyFont="1" applyBorder="1" applyAlignment="1" applyProtection="1">
      <alignment horizontal="center" wrapText="1"/>
    </xf>
    <xf numFmtId="3" fontId="22" fillId="3" borderId="2" xfId="2" applyNumberFormat="1" applyFont="1" applyFill="1" applyBorder="1" applyProtection="1"/>
    <xf numFmtId="3" fontId="22" fillId="4" borderId="2" xfId="2" applyNumberFormat="1" applyFont="1" applyFill="1" applyBorder="1" applyProtection="1"/>
    <xf numFmtId="4" fontId="22" fillId="0" borderId="0" xfId="3" applyNumberFormat="1" applyFont="1" applyProtection="1"/>
    <xf numFmtId="3" fontId="22" fillId="4" borderId="0" xfId="2" applyNumberFormat="1" applyFont="1" applyFill="1" applyProtection="1"/>
    <xf numFmtId="0" fontId="17" fillId="0" borderId="0" xfId="2" applyFont="1" applyBorder="1" applyAlignment="1" applyProtection="1">
      <alignment horizontal="center"/>
    </xf>
    <xf numFmtId="3" fontId="22" fillId="0" borderId="0" xfId="2" applyNumberFormat="1" applyFont="1" applyBorder="1" applyProtection="1"/>
    <xf numFmtId="3" fontId="22" fillId="0" borderId="0" xfId="2" applyNumberFormat="1" applyFont="1" applyProtection="1"/>
    <xf numFmtId="3" fontId="15" fillId="0" borderId="0" xfId="0" applyNumberFormat="1" applyFont="1" applyProtection="1"/>
    <xf numFmtId="0" fontId="22" fillId="0" borderId="2" xfId="2" applyFont="1" applyBorder="1" applyAlignment="1" applyProtection="1">
      <alignment vertical="center" wrapText="1"/>
    </xf>
    <xf numFmtId="0" fontId="22" fillId="0" borderId="2" xfId="2" applyFont="1" applyBorder="1" applyProtection="1"/>
    <xf numFmtId="0" fontId="22" fillId="4" borderId="2" xfId="2" applyFont="1" applyFill="1" applyBorder="1" applyAlignment="1" applyProtection="1">
      <alignment vertical="center"/>
    </xf>
    <xf numFmtId="0" fontId="22" fillId="0" borderId="0" xfId="2" applyFont="1" applyFill="1" applyBorder="1" applyProtection="1"/>
    <xf numFmtId="0" fontId="19" fillId="0" borderId="0" xfId="2" applyFont="1" applyProtection="1"/>
    <xf numFmtId="0" fontId="22" fillId="0" borderId="0" xfId="2" applyFont="1" applyProtection="1"/>
    <xf numFmtId="0" fontId="17" fillId="0" borderId="0" xfId="3" applyFont="1" applyProtection="1"/>
    <xf numFmtId="0" fontId="24" fillId="0" borderId="0" xfId="2" applyFont="1" applyFill="1" applyAlignment="1" applyProtection="1"/>
    <xf numFmtId="0" fontId="14" fillId="0" borderId="0" xfId="2" applyFont="1" applyAlignment="1" applyProtection="1"/>
    <xf numFmtId="0" fontId="8" fillId="0" borderId="0" xfId="2" applyFont="1" applyAlignment="1" applyProtection="1"/>
    <xf numFmtId="0" fontId="8" fillId="0" borderId="0" xfId="3" applyFont="1" applyProtection="1"/>
    <xf numFmtId="3" fontId="17" fillId="4" borderId="2" xfId="2" applyNumberFormat="1" applyFont="1" applyFill="1" applyBorder="1" applyProtection="1"/>
    <xf numFmtId="0" fontId="8" fillId="0" borderId="0" xfId="2" applyFont="1" applyProtection="1"/>
    <xf numFmtId="0" fontId="22" fillId="0" borderId="0" xfId="2" applyFont="1" applyFill="1" applyAlignment="1" applyProtection="1"/>
    <xf numFmtId="3" fontId="22" fillId="0" borderId="0" xfId="2" applyNumberFormat="1" applyFont="1" applyFill="1" applyAlignment="1" applyProtection="1"/>
    <xf numFmtId="0" fontId="18" fillId="0" borderId="0" xfId="2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6" fillId="0" borderId="0" xfId="2" applyFont="1" applyAlignment="1" applyProtection="1">
      <alignment vertical="center" wrapText="1"/>
    </xf>
    <xf numFmtId="0" fontId="21" fillId="0" borderId="0" xfId="0" applyFont="1" applyProtection="1"/>
    <xf numFmtId="0" fontId="6" fillId="0" borderId="0" xfId="0" applyNumberFormat="1" applyFont="1" applyFill="1" applyBorder="1" applyAlignment="1" applyProtection="1"/>
    <xf numFmtId="0" fontId="6" fillId="0" borderId="0" xfId="0" applyFont="1" applyProtection="1"/>
    <xf numFmtId="0" fontId="19" fillId="0" borderId="2" xfId="2" applyFont="1" applyBorder="1" applyAlignment="1" applyProtection="1">
      <alignment horizontal="center" wrapText="1"/>
    </xf>
    <xf numFmtId="3" fontId="6" fillId="3" borderId="2" xfId="0" applyNumberFormat="1" applyFont="1" applyFill="1" applyBorder="1" applyAlignment="1" applyProtection="1">
      <alignment wrapText="1"/>
    </xf>
    <xf numFmtId="3" fontId="6" fillId="0" borderId="0" xfId="0" applyNumberFormat="1" applyFont="1" applyProtection="1"/>
    <xf numFmtId="0" fontId="26" fillId="0" borderId="0" xfId="0" applyFont="1" applyProtection="1"/>
    <xf numFmtId="0" fontId="19" fillId="0" borderId="1" xfId="2" applyFont="1" applyBorder="1" applyAlignment="1" applyProtection="1">
      <alignment horizontal="center" vertical="center" wrapText="1"/>
    </xf>
    <xf numFmtId="0" fontId="19" fillId="0" borderId="3" xfId="2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wrapText="1"/>
    </xf>
    <xf numFmtId="0" fontId="16" fillId="0" borderId="4" xfId="2" applyFont="1" applyBorder="1" applyAlignment="1" applyProtection="1">
      <alignment horizontal="center" vertical="center" wrapText="1"/>
    </xf>
    <xf numFmtId="0" fontId="25" fillId="3" borderId="0" xfId="0" applyFont="1" applyFill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7" fillId="0" borderId="1" xfId="2" applyFont="1" applyBorder="1" applyAlignment="1" applyProtection="1">
      <alignment horizontal="center" vertical="center" wrapText="1"/>
    </xf>
    <xf numFmtId="0" fontId="17" fillId="0" borderId="3" xfId="2" applyFont="1" applyBorder="1" applyAlignment="1" applyProtection="1">
      <alignment horizontal="center" vertical="center" wrapText="1"/>
    </xf>
    <xf numFmtId="0" fontId="17" fillId="0" borderId="2" xfId="2" applyFont="1" applyBorder="1" applyAlignment="1" applyProtection="1">
      <alignment horizontal="center" vertical="center" wrapText="1"/>
    </xf>
    <xf numFmtId="0" fontId="16" fillId="0" borderId="4" xfId="2" applyFont="1" applyBorder="1" applyAlignment="1" applyProtection="1">
      <alignment horizontal="center" vertical="center"/>
    </xf>
    <xf numFmtId="0" fontId="19" fillId="0" borderId="2" xfId="2" applyFont="1" applyBorder="1" applyAlignment="1" applyProtection="1">
      <alignment horizontal="center" vertical="center" wrapText="1"/>
    </xf>
    <xf numFmtId="0" fontId="17" fillId="0" borderId="1" xfId="2" applyFont="1" applyFill="1" applyBorder="1" applyAlignment="1" applyProtection="1">
      <alignment horizontal="center" vertical="center" wrapText="1"/>
    </xf>
    <xf numFmtId="0" fontId="17" fillId="0" borderId="8" xfId="2" applyFont="1" applyFill="1" applyBorder="1" applyAlignment="1" applyProtection="1">
      <alignment horizontal="center" vertical="center" wrapText="1"/>
    </xf>
    <xf numFmtId="0" fontId="17" fillId="0" borderId="3" xfId="2" applyFont="1" applyFill="1" applyBorder="1" applyAlignment="1" applyProtection="1">
      <alignment horizontal="center" vertical="center" wrapText="1"/>
    </xf>
    <xf numFmtId="0" fontId="17" fillId="0" borderId="2" xfId="2" applyFont="1" applyFill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/>
    </xf>
    <xf numFmtId="0" fontId="17" fillId="0" borderId="12" xfId="2" applyFont="1" applyBorder="1" applyAlignment="1" applyProtection="1">
      <alignment horizontal="center" vertical="center" wrapText="1"/>
    </xf>
    <xf numFmtId="0" fontId="17" fillId="0" borderId="13" xfId="2" applyFont="1" applyBorder="1" applyAlignment="1" applyProtection="1">
      <alignment horizontal="center" vertical="center" wrapText="1"/>
    </xf>
    <xf numFmtId="0" fontId="17" fillId="0" borderId="14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9" fillId="0" borderId="12" xfId="2" applyFont="1" applyBorder="1" applyAlignment="1" applyProtection="1">
      <alignment horizontal="center" vertical="center" wrapText="1"/>
    </xf>
    <xf numFmtId="0" fontId="19" fillId="0" borderId="13" xfId="2" applyFont="1" applyBorder="1" applyAlignment="1" applyProtection="1">
      <alignment horizontal="center" vertical="center" wrapText="1"/>
    </xf>
    <xf numFmtId="0" fontId="19" fillId="0" borderId="14" xfId="2" applyFont="1" applyBorder="1" applyAlignment="1" applyProtection="1">
      <alignment horizontal="center" vertical="center" wrapText="1"/>
    </xf>
  </cellXfs>
  <cellStyles count="13">
    <cellStyle name="Normal" xfId="0" builtinId="0"/>
    <cellStyle name="Normal 2" xfId="3"/>
    <cellStyle name="Normal 2 2" xfId="4"/>
    <cellStyle name="Normal 2 2 2" xfId="9"/>
    <cellStyle name="Normal 3" xfId="5"/>
    <cellStyle name="Normal 4" xfId="8"/>
    <cellStyle name="Normal 5" xfId="12"/>
    <cellStyle name="Normal_Sheet1" xfId="2"/>
    <cellStyle name="Percent" xfId="1" builtinId="5"/>
    <cellStyle name="Percent 2" xfId="6"/>
    <cellStyle name="Percent 2 2" xfId="7"/>
    <cellStyle name="Percent 2 2 2" xfId="11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85" zoomScaleNormal="85" workbookViewId="0"/>
  </sheetViews>
  <sheetFormatPr defaultRowHeight="12.75" x14ac:dyDescent="0.2"/>
  <cols>
    <col min="1" max="1" width="16.28515625" style="9" customWidth="1"/>
    <col min="2" max="2" width="92.28515625" style="9" customWidth="1"/>
    <col min="3" max="3" width="2.140625" style="9" bestFit="1" customWidth="1"/>
    <col min="4" max="256" width="9.140625" style="9"/>
    <col min="257" max="257" width="16.28515625" style="9" customWidth="1"/>
    <col min="258" max="258" width="82.140625" style="9" customWidth="1"/>
    <col min="259" max="259" width="2.140625" style="9" bestFit="1" customWidth="1"/>
    <col min="260" max="512" width="9.140625" style="9"/>
    <col min="513" max="513" width="16.28515625" style="9" customWidth="1"/>
    <col min="514" max="514" width="82.140625" style="9" customWidth="1"/>
    <col min="515" max="515" width="2.140625" style="9" bestFit="1" customWidth="1"/>
    <col min="516" max="768" width="9.140625" style="9"/>
    <col min="769" max="769" width="16.28515625" style="9" customWidth="1"/>
    <col min="770" max="770" width="82.140625" style="9" customWidth="1"/>
    <col min="771" max="771" width="2.140625" style="9" bestFit="1" customWidth="1"/>
    <col min="772" max="1024" width="9.140625" style="9"/>
    <col min="1025" max="1025" width="16.28515625" style="9" customWidth="1"/>
    <col min="1026" max="1026" width="82.140625" style="9" customWidth="1"/>
    <col min="1027" max="1027" width="2.140625" style="9" bestFit="1" customWidth="1"/>
    <col min="1028" max="1280" width="9.140625" style="9"/>
    <col min="1281" max="1281" width="16.28515625" style="9" customWidth="1"/>
    <col min="1282" max="1282" width="82.140625" style="9" customWidth="1"/>
    <col min="1283" max="1283" width="2.140625" style="9" bestFit="1" customWidth="1"/>
    <col min="1284" max="1536" width="9.140625" style="9"/>
    <col min="1537" max="1537" width="16.28515625" style="9" customWidth="1"/>
    <col min="1538" max="1538" width="82.140625" style="9" customWidth="1"/>
    <col min="1539" max="1539" width="2.140625" style="9" bestFit="1" customWidth="1"/>
    <col min="1540" max="1792" width="9.140625" style="9"/>
    <col min="1793" max="1793" width="16.28515625" style="9" customWidth="1"/>
    <col min="1794" max="1794" width="82.140625" style="9" customWidth="1"/>
    <col min="1795" max="1795" width="2.140625" style="9" bestFit="1" customWidth="1"/>
    <col min="1796" max="2048" width="9.140625" style="9"/>
    <col min="2049" max="2049" width="16.28515625" style="9" customWidth="1"/>
    <col min="2050" max="2050" width="82.140625" style="9" customWidth="1"/>
    <col min="2051" max="2051" width="2.140625" style="9" bestFit="1" customWidth="1"/>
    <col min="2052" max="2304" width="9.140625" style="9"/>
    <col min="2305" max="2305" width="16.28515625" style="9" customWidth="1"/>
    <col min="2306" max="2306" width="82.140625" style="9" customWidth="1"/>
    <col min="2307" max="2307" width="2.140625" style="9" bestFit="1" customWidth="1"/>
    <col min="2308" max="2560" width="9.140625" style="9"/>
    <col min="2561" max="2561" width="16.28515625" style="9" customWidth="1"/>
    <col min="2562" max="2562" width="82.140625" style="9" customWidth="1"/>
    <col min="2563" max="2563" width="2.140625" style="9" bestFit="1" customWidth="1"/>
    <col min="2564" max="2816" width="9.140625" style="9"/>
    <col min="2817" max="2817" width="16.28515625" style="9" customWidth="1"/>
    <col min="2818" max="2818" width="82.140625" style="9" customWidth="1"/>
    <col min="2819" max="2819" width="2.140625" style="9" bestFit="1" customWidth="1"/>
    <col min="2820" max="3072" width="9.140625" style="9"/>
    <col min="3073" max="3073" width="16.28515625" style="9" customWidth="1"/>
    <col min="3074" max="3074" width="82.140625" style="9" customWidth="1"/>
    <col min="3075" max="3075" width="2.140625" style="9" bestFit="1" customWidth="1"/>
    <col min="3076" max="3328" width="9.140625" style="9"/>
    <col min="3329" max="3329" width="16.28515625" style="9" customWidth="1"/>
    <col min="3330" max="3330" width="82.140625" style="9" customWidth="1"/>
    <col min="3331" max="3331" width="2.140625" style="9" bestFit="1" customWidth="1"/>
    <col min="3332" max="3584" width="9.140625" style="9"/>
    <col min="3585" max="3585" width="16.28515625" style="9" customWidth="1"/>
    <col min="3586" max="3586" width="82.140625" style="9" customWidth="1"/>
    <col min="3587" max="3587" width="2.140625" style="9" bestFit="1" customWidth="1"/>
    <col min="3588" max="3840" width="9.140625" style="9"/>
    <col min="3841" max="3841" width="16.28515625" style="9" customWidth="1"/>
    <col min="3842" max="3842" width="82.140625" style="9" customWidth="1"/>
    <col min="3843" max="3843" width="2.140625" style="9" bestFit="1" customWidth="1"/>
    <col min="3844" max="4096" width="9.140625" style="9"/>
    <col min="4097" max="4097" width="16.28515625" style="9" customWidth="1"/>
    <col min="4098" max="4098" width="82.140625" style="9" customWidth="1"/>
    <col min="4099" max="4099" width="2.140625" style="9" bestFit="1" customWidth="1"/>
    <col min="4100" max="4352" width="9.140625" style="9"/>
    <col min="4353" max="4353" width="16.28515625" style="9" customWidth="1"/>
    <col min="4354" max="4354" width="82.140625" style="9" customWidth="1"/>
    <col min="4355" max="4355" width="2.140625" style="9" bestFit="1" customWidth="1"/>
    <col min="4356" max="4608" width="9.140625" style="9"/>
    <col min="4609" max="4609" width="16.28515625" style="9" customWidth="1"/>
    <col min="4610" max="4610" width="82.140625" style="9" customWidth="1"/>
    <col min="4611" max="4611" width="2.140625" style="9" bestFit="1" customWidth="1"/>
    <col min="4612" max="4864" width="9.140625" style="9"/>
    <col min="4865" max="4865" width="16.28515625" style="9" customWidth="1"/>
    <col min="4866" max="4866" width="82.140625" style="9" customWidth="1"/>
    <col min="4867" max="4867" width="2.140625" style="9" bestFit="1" customWidth="1"/>
    <col min="4868" max="5120" width="9.140625" style="9"/>
    <col min="5121" max="5121" width="16.28515625" style="9" customWidth="1"/>
    <col min="5122" max="5122" width="82.140625" style="9" customWidth="1"/>
    <col min="5123" max="5123" width="2.140625" style="9" bestFit="1" customWidth="1"/>
    <col min="5124" max="5376" width="9.140625" style="9"/>
    <col min="5377" max="5377" width="16.28515625" style="9" customWidth="1"/>
    <col min="5378" max="5378" width="82.140625" style="9" customWidth="1"/>
    <col min="5379" max="5379" width="2.140625" style="9" bestFit="1" customWidth="1"/>
    <col min="5380" max="5632" width="9.140625" style="9"/>
    <col min="5633" max="5633" width="16.28515625" style="9" customWidth="1"/>
    <col min="5634" max="5634" width="82.140625" style="9" customWidth="1"/>
    <col min="5635" max="5635" width="2.140625" style="9" bestFit="1" customWidth="1"/>
    <col min="5636" max="5888" width="9.140625" style="9"/>
    <col min="5889" max="5889" width="16.28515625" style="9" customWidth="1"/>
    <col min="5890" max="5890" width="82.140625" style="9" customWidth="1"/>
    <col min="5891" max="5891" width="2.140625" style="9" bestFit="1" customWidth="1"/>
    <col min="5892" max="6144" width="9.140625" style="9"/>
    <col min="6145" max="6145" width="16.28515625" style="9" customWidth="1"/>
    <col min="6146" max="6146" width="82.140625" style="9" customWidth="1"/>
    <col min="6147" max="6147" width="2.140625" style="9" bestFit="1" customWidth="1"/>
    <col min="6148" max="6400" width="9.140625" style="9"/>
    <col min="6401" max="6401" width="16.28515625" style="9" customWidth="1"/>
    <col min="6402" max="6402" width="82.140625" style="9" customWidth="1"/>
    <col min="6403" max="6403" width="2.140625" style="9" bestFit="1" customWidth="1"/>
    <col min="6404" max="6656" width="9.140625" style="9"/>
    <col min="6657" max="6657" width="16.28515625" style="9" customWidth="1"/>
    <col min="6658" max="6658" width="82.140625" style="9" customWidth="1"/>
    <col min="6659" max="6659" width="2.140625" style="9" bestFit="1" customWidth="1"/>
    <col min="6660" max="6912" width="9.140625" style="9"/>
    <col min="6913" max="6913" width="16.28515625" style="9" customWidth="1"/>
    <col min="6914" max="6914" width="82.140625" style="9" customWidth="1"/>
    <col min="6915" max="6915" width="2.140625" style="9" bestFit="1" customWidth="1"/>
    <col min="6916" max="7168" width="9.140625" style="9"/>
    <col min="7169" max="7169" width="16.28515625" style="9" customWidth="1"/>
    <col min="7170" max="7170" width="82.140625" style="9" customWidth="1"/>
    <col min="7171" max="7171" width="2.140625" style="9" bestFit="1" customWidth="1"/>
    <col min="7172" max="7424" width="9.140625" style="9"/>
    <col min="7425" max="7425" width="16.28515625" style="9" customWidth="1"/>
    <col min="7426" max="7426" width="82.140625" style="9" customWidth="1"/>
    <col min="7427" max="7427" width="2.140625" style="9" bestFit="1" customWidth="1"/>
    <col min="7428" max="7680" width="9.140625" style="9"/>
    <col min="7681" max="7681" width="16.28515625" style="9" customWidth="1"/>
    <col min="7682" max="7682" width="82.140625" style="9" customWidth="1"/>
    <col min="7683" max="7683" width="2.140625" style="9" bestFit="1" customWidth="1"/>
    <col min="7684" max="7936" width="9.140625" style="9"/>
    <col min="7937" max="7937" width="16.28515625" style="9" customWidth="1"/>
    <col min="7938" max="7938" width="82.140625" style="9" customWidth="1"/>
    <col min="7939" max="7939" width="2.140625" style="9" bestFit="1" customWidth="1"/>
    <col min="7940" max="8192" width="9.140625" style="9"/>
    <col min="8193" max="8193" width="16.28515625" style="9" customWidth="1"/>
    <col min="8194" max="8194" width="82.140625" style="9" customWidth="1"/>
    <col min="8195" max="8195" width="2.140625" style="9" bestFit="1" customWidth="1"/>
    <col min="8196" max="8448" width="9.140625" style="9"/>
    <col min="8449" max="8449" width="16.28515625" style="9" customWidth="1"/>
    <col min="8450" max="8450" width="82.140625" style="9" customWidth="1"/>
    <col min="8451" max="8451" width="2.140625" style="9" bestFit="1" customWidth="1"/>
    <col min="8452" max="8704" width="9.140625" style="9"/>
    <col min="8705" max="8705" width="16.28515625" style="9" customWidth="1"/>
    <col min="8706" max="8706" width="82.140625" style="9" customWidth="1"/>
    <col min="8707" max="8707" width="2.140625" style="9" bestFit="1" customWidth="1"/>
    <col min="8708" max="8960" width="9.140625" style="9"/>
    <col min="8961" max="8961" width="16.28515625" style="9" customWidth="1"/>
    <col min="8962" max="8962" width="82.140625" style="9" customWidth="1"/>
    <col min="8963" max="8963" width="2.140625" style="9" bestFit="1" customWidth="1"/>
    <col min="8964" max="9216" width="9.140625" style="9"/>
    <col min="9217" max="9217" width="16.28515625" style="9" customWidth="1"/>
    <col min="9218" max="9218" width="82.140625" style="9" customWidth="1"/>
    <col min="9219" max="9219" width="2.140625" style="9" bestFit="1" customWidth="1"/>
    <col min="9220" max="9472" width="9.140625" style="9"/>
    <col min="9473" max="9473" width="16.28515625" style="9" customWidth="1"/>
    <col min="9474" max="9474" width="82.140625" style="9" customWidth="1"/>
    <col min="9475" max="9475" width="2.140625" style="9" bestFit="1" customWidth="1"/>
    <col min="9476" max="9728" width="9.140625" style="9"/>
    <col min="9729" max="9729" width="16.28515625" style="9" customWidth="1"/>
    <col min="9730" max="9730" width="82.140625" style="9" customWidth="1"/>
    <col min="9731" max="9731" width="2.140625" style="9" bestFit="1" customWidth="1"/>
    <col min="9732" max="9984" width="9.140625" style="9"/>
    <col min="9985" max="9985" width="16.28515625" style="9" customWidth="1"/>
    <col min="9986" max="9986" width="82.140625" style="9" customWidth="1"/>
    <col min="9987" max="9987" width="2.140625" style="9" bestFit="1" customWidth="1"/>
    <col min="9988" max="10240" width="9.140625" style="9"/>
    <col min="10241" max="10241" width="16.28515625" style="9" customWidth="1"/>
    <col min="10242" max="10242" width="82.140625" style="9" customWidth="1"/>
    <col min="10243" max="10243" width="2.140625" style="9" bestFit="1" customWidth="1"/>
    <col min="10244" max="10496" width="9.140625" style="9"/>
    <col min="10497" max="10497" width="16.28515625" style="9" customWidth="1"/>
    <col min="10498" max="10498" width="82.140625" style="9" customWidth="1"/>
    <col min="10499" max="10499" width="2.140625" style="9" bestFit="1" customWidth="1"/>
    <col min="10500" max="10752" width="9.140625" style="9"/>
    <col min="10753" max="10753" width="16.28515625" style="9" customWidth="1"/>
    <col min="10754" max="10754" width="82.140625" style="9" customWidth="1"/>
    <col min="10755" max="10755" width="2.140625" style="9" bestFit="1" customWidth="1"/>
    <col min="10756" max="11008" width="9.140625" style="9"/>
    <col min="11009" max="11009" width="16.28515625" style="9" customWidth="1"/>
    <col min="11010" max="11010" width="82.140625" style="9" customWidth="1"/>
    <col min="11011" max="11011" width="2.140625" style="9" bestFit="1" customWidth="1"/>
    <col min="11012" max="11264" width="9.140625" style="9"/>
    <col min="11265" max="11265" width="16.28515625" style="9" customWidth="1"/>
    <col min="11266" max="11266" width="82.140625" style="9" customWidth="1"/>
    <col min="11267" max="11267" width="2.140625" style="9" bestFit="1" customWidth="1"/>
    <col min="11268" max="11520" width="9.140625" style="9"/>
    <col min="11521" max="11521" width="16.28515625" style="9" customWidth="1"/>
    <col min="11522" max="11522" width="82.140625" style="9" customWidth="1"/>
    <col min="11523" max="11523" width="2.140625" style="9" bestFit="1" customWidth="1"/>
    <col min="11524" max="11776" width="9.140625" style="9"/>
    <col min="11777" max="11777" width="16.28515625" style="9" customWidth="1"/>
    <col min="11778" max="11778" width="82.140625" style="9" customWidth="1"/>
    <col min="11779" max="11779" width="2.140625" style="9" bestFit="1" customWidth="1"/>
    <col min="11780" max="12032" width="9.140625" style="9"/>
    <col min="12033" max="12033" width="16.28515625" style="9" customWidth="1"/>
    <col min="12034" max="12034" width="82.140625" style="9" customWidth="1"/>
    <col min="12035" max="12035" width="2.140625" style="9" bestFit="1" customWidth="1"/>
    <col min="12036" max="12288" width="9.140625" style="9"/>
    <col min="12289" max="12289" width="16.28515625" style="9" customWidth="1"/>
    <col min="12290" max="12290" width="82.140625" style="9" customWidth="1"/>
    <col min="12291" max="12291" width="2.140625" style="9" bestFit="1" customWidth="1"/>
    <col min="12292" max="12544" width="9.140625" style="9"/>
    <col min="12545" max="12545" width="16.28515625" style="9" customWidth="1"/>
    <col min="12546" max="12546" width="82.140625" style="9" customWidth="1"/>
    <col min="12547" max="12547" width="2.140625" style="9" bestFit="1" customWidth="1"/>
    <col min="12548" max="12800" width="9.140625" style="9"/>
    <col min="12801" max="12801" width="16.28515625" style="9" customWidth="1"/>
    <col min="12802" max="12802" width="82.140625" style="9" customWidth="1"/>
    <col min="12803" max="12803" width="2.140625" style="9" bestFit="1" customWidth="1"/>
    <col min="12804" max="13056" width="9.140625" style="9"/>
    <col min="13057" max="13057" width="16.28515625" style="9" customWidth="1"/>
    <col min="13058" max="13058" width="82.140625" style="9" customWidth="1"/>
    <col min="13059" max="13059" width="2.140625" style="9" bestFit="1" customWidth="1"/>
    <col min="13060" max="13312" width="9.140625" style="9"/>
    <col min="13313" max="13313" width="16.28515625" style="9" customWidth="1"/>
    <col min="13314" max="13314" width="82.140625" style="9" customWidth="1"/>
    <col min="13315" max="13315" width="2.140625" style="9" bestFit="1" customWidth="1"/>
    <col min="13316" max="13568" width="9.140625" style="9"/>
    <col min="13569" max="13569" width="16.28515625" style="9" customWidth="1"/>
    <col min="13570" max="13570" width="82.140625" style="9" customWidth="1"/>
    <col min="13571" max="13571" width="2.140625" style="9" bestFit="1" customWidth="1"/>
    <col min="13572" max="13824" width="9.140625" style="9"/>
    <col min="13825" max="13825" width="16.28515625" style="9" customWidth="1"/>
    <col min="13826" max="13826" width="82.140625" style="9" customWidth="1"/>
    <col min="13827" max="13827" width="2.140625" style="9" bestFit="1" customWidth="1"/>
    <col min="13828" max="14080" width="9.140625" style="9"/>
    <col min="14081" max="14081" width="16.28515625" style="9" customWidth="1"/>
    <col min="14082" max="14082" width="82.140625" style="9" customWidth="1"/>
    <col min="14083" max="14083" width="2.140625" style="9" bestFit="1" customWidth="1"/>
    <col min="14084" max="14336" width="9.140625" style="9"/>
    <col min="14337" max="14337" width="16.28515625" style="9" customWidth="1"/>
    <col min="14338" max="14338" width="82.140625" style="9" customWidth="1"/>
    <col min="14339" max="14339" width="2.140625" style="9" bestFit="1" customWidth="1"/>
    <col min="14340" max="14592" width="9.140625" style="9"/>
    <col min="14593" max="14593" width="16.28515625" style="9" customWidth="1"/>
    <col min="14594" max="14594" width="82.140625" style="9" customWidth="1"/>
    <col min="14595" max="14595" width="2.140625" style="9" bestFit="1" customWidth="1"/>
    <col min="14596" max="14848" width="9.140625" style="9"/>
    <col min="14849" max="14849" width="16.28515625" style="9" customWidth="1"/>
    <col min="14850" max="14850" width="82.140625" style="9" customWidth="1"/>
    <col min="14851" max="14851" width="2.140625" style="9" bestFit="1" customWidth="1"/>
    <col min="14852" max="15104" width="9.140625" style="9"/>
    <col min="15105" max="15105" width="16.28515625" style="9" customWidth="1"/>
    <col min="15106" max="15106" width="82.140625" style="9" customWidth="1"/>
    <col min="15107" max="15107" width="2.140625" style="9" bestFit="1" customWidth="1"/>
    <col min="15108" max="15360" width="9.140625" style="9"/>
    <col min="15361" max="15361" width="16.28515625" style="9" customWidth="1"/>
    <col min="15362" max="15362" width="82.140625" style="9" customWidth="1"/>
    <col min="15363" max="15363" width="2.140625" style="9" bestFit="1" customWidth="1"/>
    <col min="15364" max="15616" width="9.140625" style="9"/>
    <col min="15617" max="15617" width="16.28515625" style="9" customWidth="1"/>
    <col min="15618" max="15618" width="82.140625" style="9" customWidth="1"/>
    <col min="15619" max="15619" width="2.140625" style="9" bestFit="1" customWidth="1"/>
    <col min="15620" max="15872" width="9.140625" style="9"/>
    <col min="15873" max="15873" width="16.28515625" style="9" customWidth="1"/>
    <col min="15874" max="15874" width="82.140625" style="9" customWidth="1"/>
    <col min="15875" max="15875" width="2.140625" style="9" bestFit="1" customWidth="1"/>
    <col min="15876" max="16128" width="9.140625" style="9"/>
    <col min="16129" max="16129" width="16.28515625" style="9" customWidth="1"/>
    <col min="16130" max="16130" width="82.140625" style="9" customWidth="1"/>
    <col min="16131" max="16131" width="2.140625" style="9" bestFit="1" customWidth="1"/>
    <col min="16132" max="16384" width="9.140625" style="9"/>
  </cols>
  <sheetData>
    <row r="1" spans="1:3" ht="15.75" x14ac:dyDescent="0.25">
      <c r="A1" s="7" t="s">
        <v>34</v>
      </c>
      <c r="B1" s="8">
        <v>2021</v>
      </c>
      <c r="C1" s="7"/>
    </row>
    <row r="2" spans="1:3" ht="15.75" x14ac:dyDescent="0.25">
      <c r="A2" s="7" t="s">
        <v>35</v>
      </c>
      <c r="B2" s="10" t="s">
        <v>18</v>
      </c>
      <c r="C2" s="7"/>
    </row>
    <row r="3" spans="1:3" ht="16.5" thickBot="1" x14ac:dyDescent="0.3">
      <c r="A3" s="7"/>
      <c r="B3" s="7"/>
      <c r="C3" s="7"/>
    </row>
    <row r="4" spans="1:3" ht="15.75" x14ac:dyDescent="0.25">
      <c r="A4" s="11" t="s">
        <v>36</v>
      </c>
      <c r="B4" s="12" t="s">
        <v>37</v>
      </c>
      <c r="C4" s="7"/>
    </row>
    <row r="5" spans="1:3" ht="15.75" x14ac:dyDescent="0.25">
      <c r="A5" s="13" t="s">
        <v>38</v>
      </c>
      <c r="B5" s="14" t="s">
        <v>22</v>
      </c>
      <c r="C5" s="7"/>
    </row>
    <row r="6" spans="1:3" ht="15.75" x14ac:dyDescent="0.25">
      <c r="A6" s="13" t="s">
        <v>39</v>
      </c>
      <c r="B6" s="14" t="s">
        <v>23</v>
      </c>
      <c r="C6" s="7"/>
    </row>
    <row r="7" spans="1:3" ht="15.75" x14ac:dyDescent="0.25">
      <c r="A7" s="13" t="s">
        <v>40</v>
      </c>
      <c r="B7" s="14" t="s">
        <v>24</v>
      </c>
      <c r="C7" s="7"/>
    </row>
    <row r="8" spans="1:3" ht="16.5" thickBot="1" x14ac:dyDescent="0.3">
      <c r="A8" s="15" t="s">
        <v>41</v>
      </c>
      <c r="B8" s="16" t="s">
        <v>42</v>
      </c>
      <c r="C8" s="7"/>
    </row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50" t="s">
        <v>22</v>
      </c>
      <c r="B1" s="43"/>
      <c r="C1" s="43"/>
      <c r="E1" s="43"/>
      <c r="F1" s="43"/>
      <c r="G1" s="43"/>
      <c r="H1" s="43"/>
    </row>
    <row r="2" spans="1:17" ht="18.75" x14ac:dyDescent="0.2">
      <c r="A2" s="85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5.7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4" t="s">
        <v>49</v>
      </c>
      <c r="N3" s="84" t="s">
        <v>50</v>
      </c>
      <c r="O3" s="84" t="s">
        <v>55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51227.81544936882</v>
      </c>
      <c r="C6" s="30">
        <v>63097.937436540837</v>
      </c>
      <c r="D6" s="30">
        <v>66059.783562653232</v>
      </c>
      <c r="E6" s="30">
        <v>67275.143964511051</v>
      </c>
      <c r="F6" s="30">
        <v>67765.500891108997</v>
      </c>
      <c r="G6" s="30">
        <v>67580.665628709889</v>
      </c>
      <c r="H6" s="30">
        <v>67714.69748090049</v>
      </c>
      <c r="I6" s="30">
        <v>67579.334551988897</v>
      </c>
      <c r="J6" s="30">
        <v>67676.394551988895</v>
      </c>
      <c r="K6" s="30">
        <v>67735.854551988901</v>
      </c>
      <c r="L6" s="30">
        <v>67727.854551988901</v>
      </c>
      <c r="M6" s="31">
        <v>67727.854551988901</v>
      </c>
      <c r="N6" s="31">
        <v>67727.854551988901</v>
      </c>
      <c r="O6" s="31">
        <v>0</v>
      </c>
      <c r="P6" s="26"/>
      <c r="Q6" s="26"/>
    </row>
    <row r="7" spans="1:17" x14ac:dyDescent="0.2">
      <c r="A7" s="29">
        <v>2012</v>
      </c>
      <c r="B7" s="30">
        <v>55232.25476007512</v>
      </c>
      <c r="C7" s="30">
        <v>66415.138951185581</v>
      </c>
      <c r="D7" s="30">
        <v>68359.173495244686</v>
      </c>
      <c r="E7" s="30">
        <v>69014.643685828123</v>
      </c>
      <c r="F7" s="30">
        <v>69345.232295454291</v>
      </c>
      <c r="G7" s="30">
        <v>69680.80277858513</v>
      </c>
      <c r="H7" s="30">
        <v>69955.624929390062</v>
      </c>
      <c r="I7" s="30">
        <v>70122.897356402042</v>
      </c>
      <c r="J7" s="30">
        <v>70209.289022027646</v>
      </c>
      <c r="K7" s="30">
        <v>70221.931022027638</v>
      </c>
      <c r="L7" s="33">
        <v>70221.931022027638</v>
      </c>
      <c r="M7" s="31">
        <v>70221.931022027638</v>
      </c>
      <c r="N7" s="31">
        <v>70221.931022027638</v>
      </c>
      <c r="O7" s="31">
        <v>0</v>
      </c>
      <c r="P7" s="26"/>
      <c r="Q7" s="26"/>
    </row>
    <row r="8" spans="1:17" x14ac:dyDescent="0.2">
      <c r="A8" s="29">
        <v>2013</v>
      </c>
      <c r="B8" s="30">
        <v>58198.156659496497</v>
      </c>
      <c r="C8" s="30">
        <v>67787.215038843133</v>
      </c>
      <c r="D8" s="30">
        <v>69535.64263319278</v>
      </c>
      <c r="E8" s="30">
        <v>69639.214922417348</v>
      </c>
      <c r="F8" s="30">
        <v>69992.242207111878</v>
      </c>
      <c r="G8" s="30">
        <v>70601.621807203948</v>
      </c>
      <c r="H8" s="30">
        <v>70963.049293762422</v>
      </c>
      <c r="I8" s="30">
        <v>71137.235162396173</v>
      </c>
      <c r="J8" s="30">
        <v>71271.847162396181</v>
      </c>
      <c r="K8" s="33">
        <v>71309.116025927928</v>
      </c>
      <c r="L8" s="33">
        <v>71309.116025927928</v>
      </c>
      <c r="M8" s="31">
        <v>71309.116025927928</v>
      </c>
      <c r="N8" s="31">
        <v>71271.847162396181</v>
      </c>
      <c r="O8" s="31">
        <v>37.268863531746319</v>
      </c>
      <c r="P8" s="26"/>
      <c r="Q8" s="26"/>
    </row>
    <row r="9" spans="1:17" x14ac:dyDescent="0.2">
      <c r="A9" s="29">
        <v>2014</v>
      </c>
      <c r="B9" s="30">
        <v>61436.602874163953</v>
      </c>
      <c r="C9" s="30">
        <v>72935.596011973525</v>
      </c>
      <c r="D9" s="30">
        <v>73783.020274960436</v>
      </c>
      <c r="E9" s="30">
        <v>74313.539446424693</v>
      </c>
      <c r="F9" s="30">
        <v>75556.438922573434</v>
      </c>
      <c r="G9" s="30">
        <v>75734.194813857539</v>
      </c>
      <c r="H9" s="30">
        <v>75944.901969172846</v>
      </c>
      <c r="I9" s="30">
        <v>76166.602869172842</v>
      </c>
      <c r="J9" s="33">
        <v>76282.605027417245</v>
      </c>
      <c r="K9" s="33">
        <v>76322.494073510505</v>
      </c>
      <c r="L9" s="33">
        <v>76322.494073510505</v>
      </c>
      <c r="M9" s="31">
        <v>76322.494073510505</v>
      </c>
      <c r="N9" s="31">
        <v>76166.602869172842</v>
      </c>
      <c r="O9" s="31">
        <v>155.8912043376622</v>
      </c>
      <c r="P9" s="26"/>
      <c r="Q9" s="26"/>
    </row>
    <row r="10" spans="1:17" x14ac:dyDescent="0.2">
      <c r="A10" s="29">
        <v>2015</v>
      </c>
      <c r="B10" s="30">
        <v>65781.693795119965</v>
      </c>
      <c r="C10" s="30">
        <v>76920.06765019233</v>
      </c>
      <c r="D10" s="30">
        <v>77745.839812201331</v>
      </c>
      <c r="E10" s="30">
        <v>80108.142046912442</v>
      </c>
      <c r="F10" s="30">
        <v>81052.123556086997</v>
      </c>
      <c r="G10" s="30">
        <v>81033.164544537372</v>
      </c>
      <c r="H10" s="30">
        <v>81255.898644537374</v>
      </c>
      <c r="I10" s="33">
        <v>81378.04770968412</v>
      </c>
      <c r="J10" s="33">
        <v>81501.986927299658</v>
      </c>
      <c r="K10" s="33">
        <v>81544.605247846877</v>
      </c>
      <c r="L10" s="33">
        <v>81544.605247846877</v>
      </c>
      <c r="M10" s="31">
        <v>81544.605247846877</v>
      </c>
      <c r="N10" s="31">
        <v>81255.898644537374</v>
      </c>
      <c r="O10" s="31">
        <v>288.70660330950341</v>
      </c>
      <c r="P10" s="26"/>
      <c r="Q10" s="26"/>
    </row>
    <row r="11" spans="1:17" x14ac:dyDescent="0.2">
      <c r="A11" s="29">
        <v>2016</v>
      </c>
      <c r="B11" s="30">
        <v>72759.583869010268</v>
      </c>
      <c r="C11" s="30">
        <v>83425.512584912794</v>
      </c>
      <c r="D11" s="30">
        <v>88482.118895287247</v>
      </c>
      <c r="E11" s="30">
        <v>90026.546171223279</v>
      </c>
      <c r="F11" s="30">
        <v>91165.500166681391</v>
      </c>
      <c r="G11" s="30">
        <v>91139.360766681377</v>
      </c>
      <c r="H11" s="33">
        <v>91440.231200393668</v>
      </c>
      <c r="I11" s="33">
        <v>91577.690005775818</v>
      </c>
      <c r="J11" s="33">
        <v>91717.163335129284</v>
      </c>
      <c r="K11" s="33">
        <v>91765.123288181538</v>
      </c>
      <c r="L11" s="33">
        <v>91765.123288181538</v>
      </c>
      <c r="M11" s="31">
        <v>91765.123288181538</v>
      </c>
      <c r="N11" s="31">
        <v>91139.360766681377</v>
      </c>
      <c r="O11" s="31">
        <v>625.7625215001608</v>
      </c>
      <c r="P11" s="26"/>
      <c r="Q11" s="26"/>
    </row>
    <row r="12" spans="1:17" x14ac:dyDescent="0.2">
      <c r="A12" s="29">
        <v>2017</v>
      </c>
      <c r="B12" s="30">
        <v>68511.590838742137</v>
      </c>
      <c r="C12" s="30">
        <v>85567.384490139986</v>
      </c>
      <c r="D12" s="30">
        <v>88791.077880486933</v>
      </c>
      <c r="E12" s="30">
        <v>89949.439012142291</v>
      </c>
      <c r="F12" s="30">
        <v>90686.898312142293</v>
      </c>
      <c r="G12" s="33">
        <v>90864.886524485686</v>
      </c>
      <c r="H12" s="33">
        <v>91164.850860288163</v>
      </c>
      <c r="I12" s="33">
        <v>91301.895696325751</v>
      </c>
      <c r="J12" s="33">
        <v>91440.948989417622</v>
      </c>
      <c r="K12" s="33">
        <v>91488.764506831314</v>
      </c>
      <c r="L12" s="33">
        <v>91488.764506831314</v>
      </c>
      <c r="M12" s="31">
        <v>91488.764506831314</v>
      </c>
      <c r="N12" s="31">
        <v>90686.898312142293</v>
      </c>
      <c r="O12" s="31">
        <v>801.86619468902063</v>
      </c>
      <c r="P12" s="26"/>
      <c r="Q12" s="26"/>
    </row>
    <row r="13" spans="1:17" x14ac:dyDescent="0.2">
      <c r="A13" s="29">
        <v>2018</v>
      </c>
      <c r="B13" s="30">
        <v>71987.067758236706</v>
      </c>
      <c r="C13" s="30">
        <v>87073.048819254589</v>
      </c>
      <c r="D13" s="30">
        <v>89665.993068629556</v>
      </c>
      <c r="E13" s="30">
        <v>91068.868468629546</v>
      </c>
      <c r="F13" s="33">
        <v>91951.578902823574</v>
      </c>
      <c r="G13" s="33">
        <v>92132.049262441928</v>
      </c>
      <c r="H13" s="33">
        <v>92436.196772224852</v>
      </c>
      <c r="I13" s="33">
        <v>92575.152776770963</v>
      </c>
      <c r="J13" s="33">
        <v>92716.145247452063</v>
      </c>
      <c r="K13" s="33">
        <v>92764.627579564811</v>
      </c>
      <c r="L13" s="33">
        <v>92764.627579564811</v>
      </c>
      <c r="M13" s="31">
        <v>92764.627579564811</v>
      </c>
      <c r="N13" s="31">
        <v>91068.868468629546</v>
      </c>
      <c r="O13" s="31">
        <v>1695.7591109352652</v>
      </c>
      <c r="P13" s="26"/>
      <c r="Q13" s="26"/>
    </row>
    <row r="14" spans="1:17" x14ac:dyDescent="0.2">
      <c r="A14" s="29">
        <v>2019</v>
      </c>
      <c r="B14" s="30">
        <v>77526.646111976588</v>
      </c>
      <c r="C14" s="30">
        <v>91964.556852467882</v>
      </c>
      <c r="D14" s="30">
        <v>94462.929552467889</v>
      </c>
      <c r="E14" s="33">
        <v>95824.713697943473</v>
      </c>
      <c r="F14" s="33">
        <v>96753.521489861596</v>
      </c>
      <c r="G14" s="33">
        <v>96943.416465303744</v>
      </c>
      <c r="H14" s="33">
        <v>97263.447322576671</v>
      </c>
      <c r="I14" s="33">
        <v>97409.659958970937</v>
      </c>
      <c r="J14" s="33">
        <v>97558.015410880776</v>
      </c>
      <c r="K14" s="33">
        <v>97609.02961224546</v>
      </c>
      <c r="L14" s="33">
        <v>97609.02961224546</v>
      </c>
      <c r="M14" s="31">
        <v>97609.02961224546</v>
      </c>
      <c r="N14" s="31">
        <v>94462.929552467889</v>
      </c>
      <c r="O14" s="31">
        <v>3146.100059777571</v>
      </c>
      <c r="P14" s="26"/>
      <c r="Q14" s="26"/>
    </row>
    <row r="15" spans="1:17" x14ac:dyDescent="0.2">
      <c r="A15" s="29">
        <v>2020</v>
      </c>
      <c r="B15" s="30">
        <v>67514.59</v>
      </c>
      <c r="C15" s="30">
        <v>78532.618300000002</v>
      </c>
      <c r="D15" s="33">
        <v>80983.887012734966</v>
      </c>
      <c r="E15" s="33">
        <v>82151.35634589463</v>
      </c>
      <c r="F15" s="33">
        <v>82947.631304056558</v>
      </c>
      <c r="G15" s="33">
        <v>83110.429909904909</v>
      </c>
      <c r="H15" s="33">
        <v>83384.795133477441</v>
      </c>
      <c r="I15" s="33">
        <v>83510.144492021427</v>
      </c>
      <c r="J15" s="33">
        <v>83637.330904851406</v>
      </c>
      <c r="K15" s="33">
        <v>83681.065821171869</v>
      </c>
      <c r="L15" s="33">
        <v>83681.065821171869</v>
      </c>
      <c r="M15" s="31">
        <v>83681.065821171869</v>
      </c>
      <c r="N15" s="31">
        <v>78532.618300000002</v>
      </c>
      <c r="O15" s="31">
        <v>5148.4475211718673</v>
      </c>
      <c r="P15" s="26"/>
      <c r="Q15" s="26"/>
    </row>
    <row r="16" spans="1:17" x14ac:dyDescent="0.2">
      <c r="A16" s="29">
        <v>2021</v>
      </c>
      <c r="B16" s="30">
        <v>78053.9997</v>
      </c>
      <c r="C16" s="33">
        <v>92885.416164242037</v>
      </c>
      <c r="D16" s="33">
        <v>95784.684257443674</v>
      </c>
      <c r="E16" s="33">
        <v>97165.522910438463</v>
      </c>
      <c r="F16" s="33">
        <v>98107.326870004588</v>
      </c>
      <c r="G16" s="33">
        <v>98299.878915034031</v>
      </c>
      <c r="H16" s="33">
        <v>98624.387743648113</v>
      </c>
      <c r="I16" s="33">
        <v>98772.646232748797</v>
      </c>
      <c r="J16" s="33">
        <v>98923.077520306542</v>
      </c>
      <c r="K16" s="33">
        <v>98974.805528251163</v>
      </c>
      <c r="L16" s="33">
        <v>98974.805528251163</v>
      </c>
      <c r="M16" s="31">
        <v>98974.805528251163</v>
      </c>
      <c r="N16" s="31">
        <v>78053.9997</v>
      </c>
      <c r="O16" s="31">
        <v>20920.805828251163</v>
      </c>
      <c r="P16" s="26"/>
      <c r="Q16" s="26"/>
    </row>
    <row r="17" spans="1:17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923409.41725754808</v>
      </c>
      <c r="N17" s="31">
        <v>890588.809350044</v>
      </c>
      <c r="O17" s="31">
        <v>32820.60790750396</v>
      </c>
      <c r="P17" s="26"/>
      <c r="Q17" s="26"/>
    </row>
    <row r="18" spans="1:17" ht="25.5" x14ac:dyDescent="0.2">
      <c r="A18" s="38" t="s">
        <v>4</v>
      </c>
      <c r="B18" s="39"/>
      <c r="C18" s="40">
        <v>1.1900148169375879</v>
      </c>
      <c r="D18" s="40">
        <v>1.0312133832514148</v>
      </c>
      <c r="E18" s="40">
        <v>1.014416069371628</v>
      </c>
      <c r="F18" s="40">
        <v>1.0096927792014687</v>
      </c>
      <c r="G18" s="40">
        <v>1.001962667327432</v>
      </c>
      <c r="H18" s="40">
        <v>1.0033012129027603</v>
      </c>
      <c r="I18" s="40">
        <v>1.0015032639744852</v>
      </c>
      <c r="J18" s="40">
        <v>1.0015230055414661</v>
      </c>
      <c r="K18" s="40">
        <v>1.0005229114301868</v>
      </c>
      <c r="L18" s="40">
        <v>1</v>
      </c>
      <c r="M18" s="41"/>
    </row>
    <row r="19" spans="1:17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customHeight="1" x14ac:dyDescent="0.2">
      <c r="A20" s="80" t="s">
        <v>32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49</v>
      </c>
      <c r="N20" s="84" t="s">
        <v>50</v>
      </c>
      <c r="O20" s="84" t="s">
        <v>55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1929.8825530307786</v>
      </c>
      <c r="C23" s="30">
        <v>3676.6828988804705</v>
      </c>
      <c r="D23" s="30">
        <v>4315.9651900942499</v>
      </c>
      <c r="E23" s="30">
        <v>4702.9645499348462</v>
      </c>
      <c r="F23" s="30">
        <v>4975.6757068460856</v>
      </c>
      <c r="G23" s="30">
        <v>5164.9151213565201</v>
      </c>
      <c r="H23" s="30">
        <v>5233.4481476294741</v>
      </c>
      <c r="I23" s="30">
        <v>5398.6084691654978</v>
      </c>
      <c r="J23" s="30">
        <v>5488.2613919638934</v>
      </c>
      <c r="K23" s="30">
        <v>5513.7479300946725</v>
      </c>
      <c r="L23" s="30">
        <v>5544.7479300946725</v>
      </c>
      <c r="M23" s="31">
        <v>5544.7479300946725</v>
      </c>
      <c r="N23" s="31">
        <v>5544.7479300946725</v>
      </c>
      <c r="O23" s="31">
        <v>0</v>
      </c>
      <c r="P23" s="26"/>
      <c r="Q23" s="26"/>
    </row>
    <row r="24" spans="1:17" x14ac:dyDescent="0.2">
      <c r="A24" s="29">
        <v>2012</v>
      </c>
      <c r="B24" s="30">
        <v>2065.8415032555413</v>
      </c>
      <c r="C24" s="30">
        <v>3624.6425726678845</v>
      </c>
      <c r="D24" s="30">
        <v>4143.5378157097775</v>
      </c>
      <c r="E24" s="30">
        <v>4428.7720713576291</v>
      </c>
      <c r="F24" s="30">
        <v>4628.0028618731385</v>
      </c>
      <c r="G24" s="30">
        <v>4858.4200402632614</v>
      </c>
      <c r="H24" s="30">
        <v>5124.0976260954021</v>
      </c>
      <c r="I24" s="30">
        <v>5261.2695740382123</v>
      </c>
      <c r="J24" s="30">
        <v>5327.4933080984665</v>
      </c>
      <c r="K24" s="30">
        <v>5357.5920080984661</v>
      </c>
      <c r="L24" s="33">
        <v>5387.7140511002035</v>
      </c>
      <c r="M24" s="31">
        <v>5387.7140511002035</v>
      </c>
      <c r="N24" s="31">
        <v>5357.5920080984661</v>
      </c>
      <c r="O24" s="31">
        <v>30.122043001737438</v>
      </c>
      <c r="P24" s="26"/>
      <c r="Q24" s="26"/>
    </row>
    <row r="25" spans="1:17" x14ac:dyDescent="0.2">
      <c r="A25" s="29">
        <v>2013</v>
      </c>
      <c r="B25" s="30">
        <v>2282.6770305180667</v>
      </c>
      <c r="C25" s="30">
        <v>3871.5924960132384</v>
      </c>
      <c r="D25" s="30">
        <v>4462.8887136641333</v>
      </c>
      <c r="E25" s="30">
        <v>4814.0647342999555</v>
      </c>
      <c r="F25" s="30">
        <v>5341.8097064981976</v>
      </c>
      <c r="G25" s="30">
        <v>5999.2914942079424</v>
      </c>
      <c r="H25" s="30">
        <v>6361.0005681484636</v>
      </c>
      <c r="I25" s="30">
        <v>6623.9111269294499</v>
      </c>
      <c r="J25" s="30">
        <v>6750.0184269294505</v>
      </c>
      <c r="K25" s="33">
        <v>6784.7086905359147</v>
      </c>
      <c r="L25" s="33">
        <v>6822.8544259001719</v>
      </c>
      <c r="M25" s="31">
        <v>6822.8544259001719</v>
      </c>
      <c r="N25" s="31">
        <v>6750.0184269294505</v>
      </c>
      <c r="O25" s="31">
        <v>72.835998970721448</v>
      </c>
      <c r="P25" s="26"/>
      <c r="Q25" s="26"/>
    </row>
    <row r="26" spans="1:17" x14ac:dyDescent="0.2">
      <c r="A26" s="29">
        <v>2014</v>
      </c>
      <c r="B26" s="30">
        <v>2197.5154432259187</v>
      </c>
      <c r="C26" s="30">
        <v>3790.7721860291813</v>
      </c>
      <c r="D26" s="30">
        <v>4390.5219454418011</v>
      </c>
      <c r="E26" s="30">
        <v>4945.0626742526092</v>
      </c>
      <c r="F26" s="30">
        <v>5864.5901978759002</v>
      </c>
      <c r="G26" s="30">
        <v>6701.3978142021115</v>
      </c>
      <c r="H26" s="30">
        <v>7403.9957525894788</v>
      </c>
      <c r="I26" s="30">
        <v>7691.9529525894786</v>
      </c>
      <c r="J26" s="33">
        <v>7817.4466917337777</v>
      </c>
      <c r="K26" s="33">
        <v>7857.6227726439874</v>
      </c>
      <c r="L26" s="33">
        <v>7901.8007635569274</v>
      </c>
      <c r="M26" s="31">
        <v>7901.8007635569274</v>
      </c>
      <c r="N26" s="31">
        <v>7691.9529525894786</v>
      </c>
      <c r="O26" s="31">
        <v>209.84781096744882</v>
      </c>
      <c r="P26" s="26"/>
      <c r="Q26" s="26"/>
    </row>
    <row r="27" spans="1:17" x14ac:dyDescent="0.2">
      <c r="A27" s="29">
        <v>2015</v>
      </c>
      <c r="B27" s="30">
        <v>2392.0394474212226</v>
      </c>
      <c r="C27" s="30">
        <v>4192.7643718219206</v>
      </c>
      <c r="D27" s="30">
        <v>4555.3006896346742</v>
      </c>
      <c r="E27" s="30">
        <v>5782.9500462611832</v>
      </c>
      <c r="F27" s="30">
        <v>7087.018425182795</v>
      </c>
      <c r="G27" s="30">
        <v>8079.3096480390959</v>
      </c>
      <c r="H27" s="30">
        <v>8521.974248039096</v>
      </c>
      <c r="I27" s="33">
        <v>8823.3914303900983</v>
      </c>
      <c r="J27" s="33">
        <v>8967.3445186835797</v>
      </c>
      <c r="K27" s="33">
        <v>9013.4302514220344</v>
      </c>
      <c r="L27" s="33">
        <v>9064.1065502548117</v>
      </c>
      <c r="M27" s="31">
        <v>9064.1065502548117</v>
      </c>
      <c r="N27" s="31">
        <v>8521.974248039096</v>
      </c>
      <c r="O27" s="31">
        <v>542.13230221571575</v>
      </c>
      <c r="P27" s="26"/>
      <c r="Q27" s="26"/>
    </row>
    <row r="28" spans="1:17" x14ac:dyDescent="0.2">
      <c r="A28" s="29">
        <v>2016</v>
      </c>
      <c r="B28" s="30">
        <v>2686.2875717640836</v>
      </c>
      <c r="C28" s="30">
        <v>4364.4381590435687</v>
      </c>
      <c r="D28" s="30">
        <v>5666.4697161656077</v>
      </c>
      <c r="E28" s="30">
        <v>7153.5357277977273</v>
      </c>
      <c r="F28" s="30">
        <v>8652.4066146741789</v>
      </c>
      <c r="G28" s="30">
        <v>9658.7967146741794</v>
      </c>
      <c r="H28" s="33">
        <v>10236.123985556786</v>
      </c>
      <c r="I28" s="33">
        <v>10598.169628986414</v>
      </c>
      <c r="J28" s="33">
        <v>10771.078114389891</v>
      </c>
      <c r="K28" s="33">
        <v>10826.433746846138</v>
      </c>
      <c r="L28" s="33">
        <v>10887.303313320221</v>
      </c>
      <c r="M28" s="31">
        <v>10887.303313320221</v>
      </c>
      <c r="N28" s="31">
        <v>9658.7967146741794</v>
      </c>
      <c r="O28" s="31">
        <v>1228.5065986460413</v>
      </c>
      <c r="P28" s="26"/>
      <c r="Q28" s="26"/>
    </row>
    <row r="29" spans="1:17" x14ac:dyDescent="0.2">
      <c r="A29" s="29">
        <v>2017</v>
      </c>
      <c r="B29" s="30">
        <v>2478.547816143122</v>
      </c>
      <c r="C29" s="30">
        <v>4317.607873198991</v>
      </c>
      <c r="D29" s="30">
        <v>5449.7421801963428</v>
      </c>
      <c r="E29" s="30">
        <v>6715.6147964369302</v>
      </c>
      <c r="F29" s="30">
        <v>7854.4799964369295</v>
      </c>
      <c r="G29" s="33">
        <v>8695.3027180352256</v>
      </c>
      <c r="H29" s="33">
        <v>9215.039858798802</v>
      </c>
      <c r="I29" s="33">
        <v>9540.9703613616821</v>
      </c>
      <c r="J29" s="33">
        <v>9696.6307057621416</v>
      </c>
      <c r="K29" s="33">
        <v>9746.464447539116</v>
      </c>
      <c r="L29" s="33">
        <v>9801.2620918464654</v>
      </c>
      <c r="M29" s="31">
        <v>9801.2620918464654</v>
      </c>
      <c r="N29" s="31">
        <v>7854.4799964369295</v>
      </c>
      <c r="O29" s="31">
        <v>1946.7820954095359</v>
      </c>
      <c r="P29" s="26"/>
      <c r="Q29" s="26"/>
    </row>
    <row r="30" spans="1:17" x14ac:dyDescent="0.2">
      <c r="A30" s="29">
        <v>2018</v>
      </c>
      <c r="B30" s="30">
        <v>2890.85</v>
      </c>
      <c r="C30" s="30">
        <v>4876.7886848225426</v>
      </c>
      <c r="D30" s="30">
        <v>6338.2676747215319</v>
      </c>
      <c r="E30" s="30">
        <v>7837.096874721532</v>
      </c>
      <c r="F30" s="33">
        <v>9028.8415537067231</v>
      </c>
      <c r="G30" s="33">
        <v>9995.3797753982053</v>
      </c>
      <c r="H30" s="33">
        <v>10592.825347308712</v>
      </c>
      <c r="I30" s="33">
        <v>10967.487306661234</v>
      </c>
      <c r="J30" s="33">
        <v>11146.421187252276</v>
      </c>
      <c r="K30" s="33">
        <v>11203.705814463339</v>
      </c>
      <c r="L30" s="33">
        <v>11266.696521447364</v>
      </c>
      <c r="M30" s="31">
        <v>11266.696521447364</v>
      </c>
      <c r="N30" s="31">
        <v>7837.096874721532</v>
      </c>
      <c r="O30" s="31">
        <v>3429.5996467258319</v>
      </c>
      <c r="P30" s="26"/>
      <c r="Q30" s="26"/>
    </row>
    <row r="31" spans="1:17" x14ac:dyDescent="0.2">
      <c r="A31" s="29">
        <v>2019</v>
      </c>
      <c r="B31" s="30">
        <v>2734.3</v>
      </c>
      <c r="C31" s="30">
        <v>4570.3297999999995</v>
      </c>
      <c r="D31" s="30">
        <v>5996.9088000000002</v>
      </c>
      <c r="E31" s="33">
        <v>7073.1928827254169</v>
      </c>
      <c r="F31" s="33">
        <v>8148.7748381575375</v>
      </c>
      <c r="G31" s="33">
        <v>9021.1018464661065</v>
      </c>
      <c r="H31" s="33">
        <v>9560.3127091879433</v>
      </c>
      <c r="I31" s="33">
        <v>9898.4553079949001</v>
      </c>
      <c r="J31" s="33">
        <v>10059.947997304034</v>
      </c>
      <c r="K31" s="33">
        <v>10111.648929926903</v>
      </c>
      <c r="L31" s="33">
        <v>10168.499754593156</v>
      </c>
      <c r="M31" s="31">
        <v>10168.499754593156</v>
      </c>
      <c r="N31" s="31">
        <v>5996.9088000000002</v>
      </c>
      <c r="O31" s="31">
        <v>4171.5909545931563</v>
      </c>
      <c r="P31" s="26"/>
      <c r="Q31" s="26"/>
    </row>
    <row r="32" spans="1:17" x14ac:dyDescent="0.2">
      <c r="A32" s="29">
        <v>2020</v>
      </c>
      <c r="B32" s="30">
        <v>2294</v>
      </c>
      <c r="C32" s="30">
        <v>3929.4285</v>
      </c>
      <c r="D32" s="33">
        <v>4776.107870326151</v>
      </c>
      <c r="E32" s="33">
        <v>5633.2909707614326</v>
      </c>
      <c r="F32" s="33">
        <v>6489.914877151361</v>
      </c>
      <c r="G32" s="33">
        <v>7184.6607918934069</v>
      </c>
      <c r="H32" s="33">
        <v>7614.1035816872291</v>
      </c>
      <c r="I32" s="33">
        <v>7883.4099162198545</v>
      </c>
      <c r="J32" s="33">
        <v>8012.0272639456516</v>
      </c>
      <c r="K32" s="33">
        <v>8053.2033497322627</v>
      </c>
      <c r="L32" s="33">
        <v>8098.4809552751431</v>
      </c>
      <c r="M32" s="31">
        <v>8098.4809552751431</v>
      </c>
      <c r="N32" s="31">
        <v>3929.4285</v>
      </c>
      <c r="O32" s="31">
        <v>4169.0524552751431</v>
      </c>
      <c r="P32" s="26"/>
      <c r="Q32" s="26"/>
    </row>
    <row r="33" spans="1:17" x14ac:dyDescent="0.2">
      <c r="A33" s="29">
        <v>2021</v>
      </c>
      <c r="B33" s="30">
        <v>2724</v>
      </c>
      <c r="C33" s="33">
        <v>4687.2939355171984</v>
      </c>
      <c r="D33" s="33">
        <v>5697.2716149322296</v>
      </c>
      <c r="E33" s="33">
        <v>6719.7788696890275</v>
      </c>
      <c r="F33" s="33">
        <v>7741.619079134387</v>
      </c>
      <c r="G33" s="33">
        <v>8570.3600303683234</v>
      </c>
      <c r="H33" s="33">
        <v>9082.6290751549041</v>
      </c>
      <c r="I33" s="33">
        <v>9403.8762867153491</v>
      </c>
      <c r="J33" s="33">
        <v>9557.2999497231976</v>
      </c>
      <c r="K33" s="33">
        <v>9606.4176311356259</v>
      </c>
      <c r="L33" s="33">
        <v>9660.4278888298122</v>
      </c>
      <c r="M33" s="31">
        <v>9660.4278888298122</v>
      </c>
      <c r="N33" s="31">
        <v>2724</v>
      </c>
      <c r="O33" s="31">
        <v>6936.4278888298122</v>
      </c>
      <c r="P33" s="26"/>
      <c r="Q33" s="26"/>
    </row>
    <row r="34" spans="1:17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94603.894246218944</v>
      </c>
      <c r="N34" s="31">
        <v>71866.996451583807</v>
      </c>
      <c r="O34" s="31">
        <v>22736.897794635144</v>
      </c>
      <c r="P34" s="26"/>
      <c r="Q34" s="26"/>
    </row>
    <row r="35" spans="1:17" ht="25.5" x14ac:dyDescent="0.2">
      <c r="A35" s="38" t="s">
        <v>4</v>
      </c>
      <c r="B35" s="39"/>
      <c r="C35" s="40">
        <v>1.720739330219236</v>
      </c>
      <c r="D35" s="40">
        <v>1.2154713771547569</v>
      </c>
      <c r="E35" s="40">
        <v>1.1794731450185496</v>
      </c>
      <c r="F35" s="40">
        <v>1.1520645588584149</v>
      </c>
      <c r="G35" s="40">
        <v>1.1070500812249471</v>
      </c>
      <c r="H35" s="40">
        <v>1.0597721732775987</v>
      </c>
      <c r="I35" s="40">
        <v>1.0353694077895574</v>
      </c>
      <c r="J35" s="40">
        <v>1.0163149384711267</v>
      </c>
      <c r="K35" s="40">
        <v>1.0051392842822571</v>
      </c>
      <c r="L35" s="40">
        <v>1.0056223099773565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O3:O5"/>
    <mergeCell ref="M20:M22"/>
    <mergeCell ref="N20:N22"/>
    <mergeCell ref="O20:O22"/>
    <mergeCell ref="A3:L3"/>
    <mergeCell ref="A20:L20"/>
    <mergeCell ref="B4:L4"/>
    <mergeCell ref="A4:A5"/>
    <mergeCell ref="A21:A22"/>
    <mergeCell ref="B21:L21"/>
    <mergeCell ref="M3:M5"/>
    <mergeCell ref="N3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48" t="s">
        <v>23</v>
      </c>
    </row>
    <row r="2" spans="1:17" ht="18.75" x14ac:dyDescent="0.2">
      <c r="A2" s="85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5.7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4" t="s">
        <v>49</v>
      </c>
      <c r="N3" s="84" t="s">
        <v>50</v>
      </c>
      <c r="O3" s="84" t="s">
        <v>55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2504.1441396086989</v>
      </c>
      <c r="C6" s="30">
        <v>3265.524758357818</v>
      </c>
      <c r="D6" s="30">
        <v>3446.3231059943269</v>
      </c>
      <c r="E6" s="30">
        <v>3538.6718730488165</v>
      </c>
      <c r="F6" s="30">
        <v>3579.3118730488159</v>
      </c>
      <c r="G6" s="30">
        <v>3576.4537116044344</v>
      </c>
      <c r="H6" s="30">
        <v>4679.9631126050554</v>
      </c>
      <c r="I6" s="30">
        <v>4798.4574998766511</v>
      </c>
      <c r="J6" s="30">
        <v>4803.8631126050559</v>
      </c>
      <c r="K6" s="30">
        <v>4804.8631126050559</v>
      </c>
      <c r="L6" s="30">
        <v>4804.8631126050559</v>
      </c>
      <c r="M6" s="31">
        <v>4804.8631126050559</v>
      </c>
      <c r="N6" s="31">
        <v>4804.8631126050559</v>
      </c>
      <c r="O6" s="31">
        <v>0</v>
      </c>
      <c r="P6" s="26"/>
      <c r="Q6" s="26"/>
    </row>
    <row r="7" spans="1:17" x14ac:dyDescent="0.2">
      <c r="A7" s="29">
        <v>2012</v>
      </c>
      <c r="B7" s="30">
        <v>2692.1417605448833</v>
      </c>
      <c r="C7" s="30">
        <v>3455.5602355714659</v>
      </c>
      <c r="D7" s="30">
        <v>3565.61224039341</v>
      </c>
      <c r="E7" s="30">
        <v>3617.5101596718628</v>
      </c>
      <c r="F7" s="30">
        <v>3644.0038611479872</v>
      </c>
      <c r="G7" s="30">
        <v>4648.18</v>
      </c>
      <c r="H7" s="30">
        <v>4789</v>
      </c>
      <c r="I7" s="30">
        <v>4797</v>
      </c>
      <c r="J7" s="30">
        <v>4802.8999999999996</v>
      </c>
      <c r="K7" s="30">
        <v>4802.8999999999996</v>
      </c>
      <c r="L7" s="33">
        <v>4802.8999999999996</v>
      </c>
      <c r="M7" s="31">
        <v>4802.8999999999996</v>
      </c>
      <c r="N7" s="31">
        <v>4802.8999999999996</v>
      </c>
      <c r="O7" s="31">
        <v>0</v>
      </c>
      <c r="P7" s="26"/>
      <c r="Q7" s="26"/>
    </row>
    <row r="8" spans="1:17" x14ac:dyDescent="0.2">
      <c r="A8" s="29">
        <v>2013</v>
      </c>
      <c r="B8" s="30">
        <v>2406.4165833692996</v>
      </c>
      <c r="C8" s="30">
        <v>2997.5701812645784</v>
      </c>
      <c r="D8" s="30">
        <v>3110.4128994251369</v>
      </c>
      <c r="E8" s="30">
        <v>3156.7588855871472</v>
      </c>
      <c r="F8" s="30">
        <v>4171.1896129206325</v>
      </c>
      <c r="G8" s="30">
        <v>4262.4617380948448</v>
      </c>
      <c r="H8" s="30">
        <v>4270.8729104213326</v>
      </c>
      <c r="I8" s="30">
        <v>4270.9731549366597</v>
      </c>
      <c r="J8" s="30">
        <v>4270.3675549366599</v>
      </c>
      <c r="K8" s="33">
        <v>4270.8120717322627</v>
      </c>
      <c r="L8" s="33">
        <v>4270.8120717322627</v>
      </c>
      <c r="M8" s="31">
        <v>4270.8120717322627</v>
      </c>
      <c r="N8" s="31">
        <v>4270.3675549366599</v>
      </c>
      <c r="O8" s="31">
        <v>0.44451679560279445</v>
      </c>
      <c r="P8" s="26"/>
      <c r="Q8" s="26"/>
    </row>
    <row r="9" spans="1:17" x14ac:dyDescent="0.2">
      <c r="A9" s="29">
        <v>2014</v>
      </c>
      <c r="B9" s="30">
        <v>2783.4688634931204</v>
      </c>
      <c r="C9" s="30">
        <v>3458.2522012872519</v>
      </c>
      <c r="D9" s="30">
        <v>3554.0499581903359</v>
      </c>
      <c r="E9" s="30">
        <v>4705.379879305764</v>
      </c>
      <c r="F9" s="30">
        <v>4840.4772375168031</v>
      </c>
      <c r="G9" s="30">
        <v>4845.4298793057642</v>
      </c>
      <c r="H9" s="30">
        <v>4850.429779305764</v>
      </c>
      <c r="I9" s="30">
        <v>4859.429779305764</v>
      </c>
      <c r="J9" s="33">
        <v>4863.1795518164936</v>
      </c>
      <c r="K9" s="33">
        <v>4863.6857763892049</v>
      </c>
      <c r="L9" s="33">
        <v>4863.6857763892049</v>
      </c>
      <c r="M9" s="31">
        <v>4863.6857763892049</v>
      </c>
      <c r="N9" s="31">
        <v>4859.429779305764</v>
      </c>
      <c r="O9" s="31">
        <v>4.2559970834408887</v>
      </c>
      <c r="P9" s="26"/>
      <c r="Q9" s="26"/>
    </row>
    <row r="10" spans="1:17" x14ac:dyDescent="0.2">
      <c r="A10" s="29">
        <v>2015</v>
      </c>
      <c r="B10" s="30">
        <v>2871.2047856639638</v>
      </c>
      <c r="C10" s="30">
        <v>3490.1569904890357</v>
      </c>
      <c r="D10" s="30">
        <v>4561.1175223728787</v>
      </c>
      <c r="E10" s="30">
        <v>4750.9069901149978</v>
      </c>
      <c r="F10" s="30">
        <v>4763.5369901149988</v>
      </c>
      <c r="G10" s="30">
        <v>4788.2669901149984</v>
      </c>
      <c r="H10" s="30">
        <v>4787.2669901149984</v>
      </c>
      <c r="I10" s="33">
        <v>4822.184603004046</v>
      </c>
      <c r="J10" s="33">
        <v>4825.9056353241367</v>
      </c>
      <c r="K10" s="33">
        <v>4826.4079799306137</v>
      </c>
      <c r="L10" s="33">
        <v>4826.4079799306137</v>
      </c>
      <c r="M10" s="31">
        <v>4826.4079799306137</v>
      </c>
      <c r="N10" s="31">
        <v>4787.2669901149984</v>
      </c>
      <c r="O10" s="31">
        <v>39.140989815615285</v>
      </c>
      <c r="P10" s="26"/>
      <c r="Q10" s="26"/>
    </row>
    <row r="11" spans="1:17" x14ac:dyDescent="0.2">
      <c r="A11" s="29">
        <v>2016</v>
      </c>
      <c r="B11" s="30">
        <v>3116.1497972972247</v>
      </c>
      <c r="C11" s="30">
        <v>5152.4167328992908</v>
      </c>
      <c r="D11" s="30">
        <v>5505.5859478986422</v>
      </c>
      <c r="E11" s="30">
        <v>5589.5267328992904</v>
      </c>
      <c r="F11" s="30">
        <v>5650.3966328992901</v>
      </c>
      <c r="G11" s="30">
        <v>5660.1537328992908</v>
      </c>
      <c r="H11" s="33">
        <v>5981.7219741615936</v>
      </c>
      <c r="I11" s="33">
        <v>6025.3517639215888</v>
      </c>
      <c r="J11" s="33">
        <v>6030.0012185773694</v>
      </c>
      <c r="K11" s="33">
        <v>6030.6289015073944</v>
      </c>
      <c r="L11" s="33">
        <v>6030.6289015073944</v>
      </c>
      <c r="M11" s="31">
        <v>6030.6289015073944</v>
      </c>
      <c r="N11" s="31">
        <v>5660.1537328992908</v>
      </c>
      <c r="O11" s="31">
        <v>370.47516860810356</v>
      </c>
      <c r="P11" s="26"/>
      <c r="Q11" s="26"/>
    </row>
    <row r="12" spans="1:17" x14ac:dyDescent="0.2">
      <c r="A12" s="29">
        <v>2017</v>
      </c>
      <c r="B12" s="30">
        <v>4404.557709841517</v>
      </c>
      <c r="C12" s="30">
        <v>5488.1977098415173</v>
      </c>
      <c r="D12" s="30">
        <v>5698.339287079827</v>
      </c>
      <c r="E12" s="30">
        <v>5771.6269236515373</v>
      </c>
      <c r="F12" s="30">
        <v>5820.3556236515378</v>
      </c>
      <c r="G12" s="33">
        <v>6067.6008106409399</v>
      </c>
      <c r="H12" s="33">
        <v>6412.3171935226628</v>
      </c>
      <c r="I12" s="33">
        <v>6459.0876807228824</v>
      </c>
      <c r="J12" s="33">
        <v>6464.0718271206169</v>
      </c>
      <c r="K12" s="33">
        <v>6464.7446939074161</v>
      </c>
      <c r="L12" s="33">
        <v>6464.7446939074161</v>
      </c>
      <c r="M12" s="31">
        <v>6464.7446939074161</v>
      </c>
      <c r="N12" s="31">
        <v>5820.3556236515378</v>
      </c>
      <c r="O12" s="31">
        <v>644.38907025587832</v>
      </c>
      <c r="P12" s="26"/>
      <c r="Q12" s="26"/>
    </row>
    <row r="13" spans="1:17" x14ac:dyDescent="0.2">
      <c r="A13" s="29">
        <v>2018</v>
      </c>
      <c r="B13" s="30">
        <v>3972.3199999999997</v>
      </c>
      <c r="C13" s="30">
        <v>5148.93</v>
      </c>
      <c r="D13" s="30">
        <v>5312.2477258670442</v>
      </c>
      <c r="E13" s="30">
        <v>5383.6077258670448</v>
      </c>
      <c r="F13" s="33">
        <v>5615.1519696969917</v>
      </c>
      <c r="G13" s="33">
        <v>5853.6802295648395</v>
      </c>
      <c r="H13" s="33">
        <v>6186.2432208122309</v>
      </c>
      <c r="I13" s="33">
        <v>6231.3647581043515</v>
      </c>
      <c r="J13" s="33">
        <v>6236.1731824124417</v>
      </c>
      <c r="K13" s="33">
        <v>6236.8223264695307</v>
      </c>
      <c r="L13" s="33">
        <v>6236.8223264695307</v>
      </c>
      <c r="M13" s="31">
        <v>6236.8223264695307</v>
      </c>
      <c r="N13" s="31">
        <v>5383.6077258670448</v>
      </c>
      <c r="O13" s="31">
        <v>853.21460060248592</v>
      </c>
      <c r="P13" s="26"/>
      <c r="Q13" s="26"/>
    </row>
    <row r="14" spans="1:17" x14ac:dyDescent="0.2">
      <c r="A14" s="29">
        <v>2019</v>
      </c>
      <c r="B14" s="30">
        <v>4145.6165820908118</v>
      </c>
      <c r="C14" s="30">
        <v>4957.4850952556626</v>
      </c>
      <c r="D14" s="30">
        <v>5121.5329952556622</v>
      </c>
      <c r="E14" s="33">
        <v>5380.9424952371428</v>
      </c>
      <c r="F14" s="33">
        <v>5612.3721098366077</v>
      </c>
      <c r="G14" s="33">
        <v>5850.7822829387269</v>
      </c>
      <c r="H14" s="33">
        <v>6183.1806342056852</v>
      </c>
      <c r="I14" s="33">
        <v>6228.2798334469335</v>
      </c>
      <c r="J14" s="33">
        <v>6233.0858772770243</v>
      </c>
      <c r="K14" s="33">
        <v>6233.7346999662286</v>
      </c>
      <c r="L14" s="33">
        <v>6233.7346999662286</v>
      </c>
      <c r="M14" s="31">
        <v>6233.7346999662286</v>
      </c>
      <c r="N14" s="31">
        <v>5121.5329952556622</v>
      </c>
      <c r="O14" s="31">
        <v>1112.2017047105664</v>
      </c>
      <c r="P14" s="26"/>
      <c r="Q14" s="26"/>
    </row>
    <row r="15" spans="1:17" x14ac:dyDescent="0.2">
      <c r="A15" s="29">
        <v>2020</v>
      </c>
      <c r="B15" s="30">
        <v>3376.6347999999998</v>
      </c>
      <c r="C15" s="30">
        <v>3998.6347999999998</v>
      </c>
      <c r="D15" s="33">
        <v>4261.6680623689263</v>
      </c>
      <c r="E15" s="33">
        <v>4477.5247564818537</v>
      </c>
      <c r="F15" s="33">
        <v>4670.0991669442146</v>
      </c>
      <c r="G15" s="33">
        <v>4868.4821552788289</v>
      </c>
      <c r="H15" s="33">
        <v>5145.0734491142348</v>
      </c>
      <c r="I15" s="33">
        <v>5182.6008490593067</v>
      </c>
      <c r="J15" s="33">
        <v>5186.5999960951685</v>
      </c>
      <c r="K15" s="33">
        <v>5187.139886580163</v>
      </c>
      <c r="L15" s="33">
        <v>5187.139886580163</v>
      </c>
      <c r="M15" s="31">
        <v>5187.139886580163</v>
      </c>
      <c r="N15" s="31">
        <v>3998.6347999999998</v>
      </c>
      <c r="O15" s="31">
        <v>1188.5050865801632</v>
      </c>
      <c r="P15" s="26"/>
      <c r="Q15" s="26"/>
    </row>
    <row r="16" spans="1:17" x14ac:dyDescent="0.2">
      <c r="A16" s="29">
        <v>2021</v>
      </c>
      <c r="B16" s="30">
        <v>3955</v>
      </c>
      <c r="C16" s="33">
        <v>5075.1121008466689</v>
      </c>
      <c r="D16" s="33">
        <v>5408.9568652581911</v>
      </c>
      <c r="E16" s="33">
        <v>5682.924600531559</v>
      </c>
      <c r="F16" s="33">
        <v>5927.3422004711538</v>
      </c>
      <c r="G16" s="33">
        <v>6179.1321125429258</v>
      </c>
      <c r="H16" s="33">
        <v>6530.184882436517</v>
      </c>
      <c r="I16" s="33">
        <v>6577.8150790162463</v>
      </c>
      <c r="J16" s="33">
        <v>6582.8908412525889</v>
      </c>
      <c r="K16" s="33">
        <v>6583.5760763066946</v>
      </c>
      <c r="L16" s="33">
        <v>6583.5760763066946</v>
      </c>
      <c r="M16" s="31">
        <v>6583.5760763066946</v>
      </c>
      <c r="N16" s="31">
        <v>3955</v>
      </c>
      <c r="O16" s="31">
        <v>2628.5760763066946</v>
      </c>
      <c r="P16" s="26"/>
      <c r="Q16" s="26"/>
    </row>
    <row r="17" spans="1:17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60305.315525394559</v>
      </c>
      <c r="N17" s="31">
        <v>53464.112314636019</v>
      </c>
      <c r="O17" s="31">
        <v>6841.203210758551</v>
      </c>
      <c r="P17" s="26"/>
      <c r="Q17" s="26"/>
    </row>
    <row r="18" spans="1:17" ht="25.5" x14ac:dyDescent="0.2">
      <c r="A18" s="38" t="s">
        <v>4</v>
      </c>
      <c r="B18" s="39"/>
      <c r="C18" s="40">
        <v>1.2832141847905609</v>
      </c>
      <c r="D18" s="40">
        <v>1.0657807665678611</v>
      </c>
      <c r="E18" s="40">
        <v>1.0506507524645032</v>
      </c>
      <c r="F18" s="40">
        <v>1.0430091224361366</v>
      </c>
      <c r="G18" s="40">
        <v>1.0424793952425688</v>
      </c>
      <c r="H18" s="40">
        <v>1.0568126337970658</v>
      </c>
      <c r="I18" s="40">
        <v>1.0072938511599931</v>
      </c>
      <c r="J18" s="40">
        <v>1.0007716486668248</v>
      </c>
      <c r="K18" s="40">
        <v>1.0001040933338605</v>
      </c>
      <c r="L18" s="40">
        <v>1</v>
      </c>
      <c r="M18" s="41"/>
    </row>
    <row r="19" spans="1:17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customHeight="1" x14ac:dyDescent="0.2">
      <c r="A20" s="80" t="s">
        <v>32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49</v>
      </c>
      <c r="N20" s="84" t="s">
        <v>50</v>
      </c>
      <c r="O20" s="84" t="s">
        <v>55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83</v>
      </c>
      <c r="C23" s="30">
        <v>147</v>
      </c>
      <c r="D23" s="30">
        <v>187.30898704842451</v>
      </c>
      <c r="E23" s="30">
        <v>216</v>
      </c>
      <c r="F23" s="30">
        <v>231</v>
      </c>
      <c r="G23" s="30">
        <v>231</v>
      </c>
      <c r="H23" s="30">
        <v>314</v>
      </c>
      <c r="I23" s="30">
        <v>336</v>
      </c>
      <c r="J23" s="30">
        <v>340</v>
      </c>
      <c r="K23" s="30">
        <v>343</v>
      </c>
      <c r="L23" s="30">
        <v>345</v>
      </c>
      <c r="M23" s="31">
        <v>345</v>
      </c>
      <c r="N23" s="31">
        <v>345</v>
      </c>
      <c r="O23" s="31">
        <v>0</v>
      </c>
      <c r="P23" s="26"/>
      <c r="Q23" s="26"/>
    </row>
    <row r="24" spans="1:17" x14ac:dyDescent="0.2">
      <c r="A24" s="29">
        <v>2012</v>
      </c>
      <c r="B24" s="30">
        <v>74</v>
      </c>
      <c r="C24" s="30">
        <v>121.01652829430006</v>
      </c>
      <c r="D24" s="30">
        <v>151.39121803235892</v>
      </c>
      <c r="E24" s="30">
        <v>174.3141363288604</v>
      </c>
      <c r="F24" s="30">
        <v>184.76528332972566</v>
      </c>
      <c r="G24" s="30">
        <v>269.34145964636491</v>
      </c>
      <c r="H24" s="30">
        <v>297.34145964636491</v>
      </c>
      <c r="I24" s="30">
        <v>305.34145964636491</v>
      </c>
      <c r="J24" s="30">
        <v>306.34145964636491</v>
      </c>
      <c r="K24" s="30">
        <v>316.34145964636491</v>
      </c>
      <c r="L24" s="33">
        <v>318.1860162623787</v>
      </c>
      <c r="M24" s="31">
        <v>318.1860162623787</v>
      </c>
      <c r="N24" s="31">
        <v>316.34145964636491</v>
      </c>
      <c r="O24" s="31">
        <v>1.8445566160137901</v>
      </c>
      <c r="P24" s="26"/>
      <c r="Q24" s="26"/>
    </row>
    <row r="25" spans="1:17" x14ac:dyDescent="0.2">
      <c r="A25" s="29">
        <v>2013</v>
      </c>
      <c r="B25" s="30">
        <v>103</v>
      </c>
      <c r="C25" s="30">
        <v>145.09692208425994</v>
      </c>
      <c r="D25" s="30">
        <v>176.21595099700102</v>
      </c>
      <c r="E25" s="30">
        <v>188.51367510098802</v>
      </c>
      <c r="F25" s="30">
        <v>283.11491668034512</v>
      </c>
      <c r="G25" s="30">
        <v>295.82654197064647</v>
      </c>
      <c r="H25" s="30">
        <v>314.56543843107011</v>
      </c>
      <c r="I25" s="30">
        <v>314.04487328951336</v>
      </c>
      <c r="J25" s="30">
        <v>313.92207328951338</v>
      </c>
      <c r="K25" s="33">
        <v>320.23605314003464</v>
      </c>
      <c r="L25" s="33">
        <v>322.1033187560115</v>
      </c>
      <c r="M25" s="31">
        <v>322.1033187560115</v>
      </c>
      <c r="N25" s="31">
        <v>313.92207328951338</v>
      </c>
      <c r="O25" s="31">
        <v>8.181245466498126</v>
      </c>
      <c r="P25" s="26"/>
      <c r="Q25" s="26"/>
    </row>
    <row r="26" spans="1:17" x14ac:dyDescent="0.2">
      <c r="A26" s="29">
        <v>2014</v>
      </c>
      <c r="B26" s="30">
        <v>80.815630211014749</v>
      </c>
      <c r="C26" s="30">
        <v>148.30017203934094</v>
      </c>
      <c r="D26" s="30">
        <v>169.29920014024958</v>
      </c>
      <c r="E26" s="30">
        <v>240.06503108605375</v>
      </c>
      <c r="F26" s="30">
        <v>264.29731700038553</v>
      </c>
      <c r="G26" s="30">
        <v>299.2826451780827</v>
      </c>
      <c r="H26" s="30">
        <v>301.09264517808271</v>
      </c>
      <c r="I26" s="30">
        <v>310.09264517808271</v>
      </c>
      <c r="J26" s="33">
        <v>311.67565280224983</v>
      </c>
      <c r="K26" s="33">
        <v>317.94444993100916</v>
      </c>
      <c r="L26" s="33">
        <v>319.79835342914913</v>
      </c>
      <c r="M26" s="31">
        <v>319.79835342914913</v>
      </c>
      <c r="N26" s="31">
        <v>310.09264517808271</v>
      </c>
      <c r="O26" s="31">
        <v>9.7057082510664259</v>
      </c>
      <c r="P26" s="26"/>
      <c r="Q26" s="26"/>
    </row>
    <row r="27" spans="1:17" x14ac:dyDescent="0.2">
      <c r="A27" s="29">
        <v>2015</v>
      </c>
      <c r="B27" s="30">
        <v>104.44</v>
      </c>
      <c r="C27" s="30">
        <v>184.26347455603542</v>
      </c>
      <c r="D27" s="30">
        <v>244.79680550963033</v>
      </c>
      <c r="E27" s="30">
        <v>323.5952953492328</v>
      </c>
      <c r="F27" s="30">
        <v>417.40297672471684</v>
      </c>
      <c r="G27" s="30">
        <v>464.43297672471681</v>
      </c>
      <c r="H27" s="30">
        <v>495.43287672471683</v>
      </c>
      <c r="I27" s="33">
        <v>510.96994616492111</v>
      </c>
      <c r="J27" s="33">
        <v>513.57842248023258</v>
      </c>
      <c r="K27" s="33">
        <v>523.90813194354928</v>
      </c>
      <c r="L27" s="33">
        <v>526.96298985575652</v>
      </c>
      <c r="M27" s="31">
        <v>526.96298985575652</v>
      </c>
      <c r="N27" s="31">
        <v>495.43287672471683</v>
      </c>
      <c r="O27" s="31">
        <v>31.530113131039684</v>
      </c>
      <c r="P27" s="26"/>
      <c r="Q27" s="26"/>
    </row>
    <row r="28" spans="1:17" x14ac:dyDescent="0.2">
      <c r="A28" s="29">
        <v>2016</v>
      </c>
      <c r="B28" s="30">
        <v>139.66799190104072</v>
      </c>
      <c r="C28" s="30">
        <v>252.52337649105124</v>
      </c>
      <c r="D28" s="30">
        <v>323.83386118558656</v>
      </c>
      <c r="E28" s="30">
        <v>353.85971520395822</v>
      </c>
      <c r="F28" s="30">
        <v>380.00353514353503</v>
      </c>
      <c r="G28" s="30">
        <v>393.00353514353503</v>
      </c>
      <c r="H28" s="33">
        <v>433.95675157523641</v>
      </c>
      <c r="I28" s="33">
        <v>447.56589319668819</v>
      </c>
      <c r="J28" s="33">
        <v>449.85069495598378</v>
      </c>
      <c r="K28" s="33">
        <v>458.89863540162293</v>
      </c>
      <c r="L28" s="33">
        <v>461.57442919405219</v>
      </c>
      <c r="M28" s="31">
        <v>461.57442919405219</v>
      </c>
      <c r="N28" s="31">
        <v>393.00353514353503</v>
      </c>
      <c r="O28" s="31">
        <v>68.570894050517154</v>
      </c>
      <c r="P28" s="26"/>
      <c r="Q28" s="26"/>
    </row>
    <row r="29" spans="1:17" x14ac:dyDescent="0.2">
      <c r="A29" s="29">
        <v>2017</v>
      </c>
      <c r="B29" s="30">
        <v>132</v>
      </c>
      <c r="C29" s="30">
        <v>308</v>
      </c>
      <c r="D29" s="30">
        <v>382</v>
      </c>
      <c r="E29" s="30">
        <v>476.99990000000003</v>
      </c>
      <c r="F29" s="30">
        <v>565.99980000000005</v>
      </c>
      <c r="G29" s="33">
        <v>627.82220166452043</v>
      </c>
      <c r="H29" s="33">
        <v>693.24486636397137</v>
      </c>
      <c r="I29" s="33">
        <v>714.98543735507849</v>
      </c>
      <c r="J29" s="33">
        <v>718.63540266738551</v>
      </c>
      <c r="K29" s="33">
        <v>733.08946575624793</v>
      </c>
      <c r="L29" s="33">
        <v>737.36403990059921</v>
      </c>
      <c r="M29" s="31">
        <v>737.36403990059921</v>
      </c>
      <c r="N29" s="31">
        <v>565.99980000000005</v>
      </c>
      <c r="O29" s="31">
        <v>171.36423990059916</v>
      </c>
      <c r="P29" s="26"/>
      <c r="Q29" s="26"/>
    </row>
    <row r="30" spans="1:17" x14ac:dyDescent="0.2">
      <c r="A30" s="29">
        <v>2018</v>
      </c>
      <c r="B30" s="30">
        <v>192.12</v>
      </c>
      <c r="C30" s="30">
        <v>368.7</v>
      </c>
      <c r="D30" s="30">
        <v>510.1497</v>
      </c>
      <c r="E30" s="30">
        <v>602.5181</v>
      </c>
      <c r="F30" s="33">
        <v>710.37092468194203</v>
      </c>
      <c r="G30" s="33">
        <v>787.96253626287159</v>
      </c>
      <c r="H30" s="33">
        <v>870.07273986666371</v>
      </c>
      <c r="I30" s="33">
        <v>897.35873805617939</v>
      </c>
      <c r="J30" s="33">
        <v>901.93971005291962</v>
      </c>
      <c r="K30" s="33">
        <v>920.08061074201225</v>
      </c>
      <c r="L30" s="33">
        <v>925.44551226237377</v>
      </c>
      <c r="M30" s="31">
        <v>925.44551226237377</v>
      </c>
      <c r="N30" s="31">
        <v>602.5181</v>
      </c>
      <c r="O30" s="31">
        <v>322.92741226237376</v>
      </c>
      <c r="P30" s="26"/>
      <c r="Q30" s="26"/>
    </row>
    <row r="31" spans="1:17" x14ac:dyDescent="0.2">
      <c r="A31" s="29">
        <v>2019</v>
      </c>
      <c r="B31" s="30">
        <v>149</v>
      </c>
      <c r="C31" s="30">
        <v>244</v>
      </c>
      <c r="D31" s="30">
        <v>332</v>
      </c>
      <c r="E31" s="33">
        <v>398.68958902046484</v>
      </c>
      <c r="F31" s="33">
        <v>470.05640496697282</v>
      </c>
      <c r="G31" s="33">
        <v>521.39920733695362</v>
      </c>
      <c r="H31" s="33">
        <v>575.73198726370197</v>
      </c>
      <c r="I31" s="33">
        <v>593.78728453060751</v>
      </c>
      <c r="J31" s="33">
        <v>596.8185392641908</v>
      </c>
      <c r="K31" s="33">
        <v>608.82247448239491</v>
      </c>
      <c r="L31" s="33">
        <v>612.37245975634471</v>
      </c>
      <c r="M31" s="31">
        <v>612.37245975634471</v>
      </c>
      <c r="N31" s="31">
        <v>332</v>
      </c>
      <c r="O31" s="31">
        <v>280.37245975634471</v>
      </c>
      <c r="P31" s="26"/>
      <c r="Q31" s="26"/>
    </row>
    <row r="32" spans="1:17" x14ac:dyDescent="0.2">
      <c r="A32" s="29">
        <v>2020</v>
      </c>
      <c r="B32" s="30">
        <v>155</v>
      </c>
      <c r="C32" s="30">
        <v>227</v>
      </c>
      <c r="D32" s="33">
        <v>293.02094448181253</v>
      </c>
      <c r="E32" s="33">
        <v>351.88072268024786</v>
      </c>
      <c r="F32" s="33">
        <v>414.86858958779442</v>
      </c>
      <c r="G32" s="33">
        <v>460.18339815042941</v>
      </c>
      <c r="H32" s="33">
        <v>508.13714059156877</v>
      </c>
      <c r="I32" s="33">
        <v>524.07262329653429</v>
      </c>
      <c r="J32" s="33">
        <v>526.74798813087023</v>
      </c>
      <c r="K32" s="33">
        <v>537.34257980296866</v>
      </c>
      <c r="L32" s="33">
        <v>540.4757726881171</v>
      </c>
      <c r="M32" s="31">
        <v>540.4757726881171</v>
      </c>
      <c r="N32" s="31">
        <v>227</v>
      </c>
      <c r="O32" s="31">
        <v>313.4757726881171</v>
      </c>
      <c r="P32" s="26"/>
      <c r="Q32" s="26"/>
    </row>
    <row r="33" spans="1:17" x14ac:dyDescent="0.2">
      <c r="A33" s="29">
        <v>2021</v>
      </c>
      <c r="B33" s="30">
        <v>103</v>
      </c>
      <c r="C33" s="33">
        <v>182.20923364821601</v>
      </c>
      <c r="D33" s="33">
        <v>235.20317945774235</v>
      </c>
      <c r="E33" s="33">
        <v>282.44897275395761</v>
      </c>
      <c r="F33" s="33">
        <v>333.00831618285576</v>
      </c>
      <c r="G33" s="33">
        <v>369.38178112168106</v>
      </c>
      <c r="H33" s="33">
        <v>407.87347566249133</v>
      </c>
      <c r="I33" s="33">
        <v>420.66463025053611</v>
      </c>
      <c r="J33" s="33">
        <v>422.81210239235878</v>
      </c>
      <c r="K33" s="33">
        <v>431.31621001081174</v>
      </c>
      <c r="L33" s="33">
        <v>433.83117333448996</v>
      </c>
      <c r="M33" s="31">
        <v>433.83117333448996</v>
      </c>
      <c r="N33" s="31">
        <v>103</v>
      </c>
      <c r="O33" s="31">
        <v>330.83117333448996</v>
      </c>
      <c r="P33" s="26"/>
      <c r="Q33" s="26"/>
    </row>
    <row r="34" spans="1:17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5543.114065439273</v>
      </c>
      <c r="N34" s="31">
        <v>4004.3104899822129</v>
      </c>
      <c r="O34" s="31">
        <v>1538.8035754570597</v>
      </c>
      <c r="P34" s="26"/>
      <c r="Q34" s="26"/>
    </row>
    <row r="35" spans="1:17" ht="25.5" x14ac:dyDescent="0.2">
      <c r="A35" s="38" t="s">
        <v>4</v>
      </c>
      <c r="B35" s="39"/>
      <c r="C35" s="40">
        <v>1.7690216859050099</v>
      </c>
      <c r="D35" s="40">
        <v>1.2908411651181169</v>
      </c>
      <c r="E35" s="40">
        <v>1.2008722560857374</v>
      </c>
      <c r="F35" s="40">
        <v>1.1790034601150439</v>
      </c>
      <c r="G35" s="40">
        <v>1.1092268966606003</v>
      </c>
      <c r="H35" s="40">
        <v>1.1042057202277944</v>
      </c>
      <c r="I35" s="40">
        <v>1.0313605942805393</v>
      </c>
      <c r="J35" s="40">
        <v>1.0051049505648804</v>
      </c>
      <c r="K35" s="40">
        <v>1.0201132076644328</v>
      </c>
      <c r="L35" s="40">
        <v>1.0058309037900874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O3:O5"/>
    <mergeCell ref="M20:M22"/>
    <mergeCell ref="N20:N22"/>
    <mergeCell ref="O20:O22"/>
    <mergeCell ref="A3:L3"/>
    <mergeCell ref="A20:L20"/>
    <mergeCell ref="B4:L4"/>
    <mergeCell ref="A4:A5"/>
    <mergeCell ref="A21:A22"/>
    <mergeCell ref="B21:L21"/>
    <mergeCell ref="M3:M5"/>
    <mergeCell ref="N3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50" t="s">
        <v>24</v>
      </c>
      <c r="D1" s="43"/>
      <c r="E1" s="43"/>
      <c r="F1" s="43"/>
    </row>
    <row r="2" spans="1:17" ht="18.75" x14ac:dyDescent="0.2">
      <c r="A2" s="85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5.7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4" t="s">
        <v>49</v>
      </c>
      <c r="N3" s="84" t="s">
        <v>50</v>
      </c>
      <c r="O3" s="84" t="s">
        <v>55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2721.4030425306664</v>
      </c>
      <c r="C6" s="30">
        <v>4667.4710344078339</v>
      </c>
      <c r="D6" s="30">
        <v>5150.6583765375617</v>
      </c>
      <c r="E6" s="30">
        <v>5248.9005439180874</v>
      </c>
      <c r="F6" s="30">
        <v>5271.2668637355719</v>
      </c>
      <c r="G6" s="30">
        <v>5245.2247593734828</v>
      </c>
      <c r="H6" s="30">
        <v>5167.9723103608239</v>
      </c>
      <c r="I6" s="30">
        <v>5215.8273342702259</v>
      </c>
      <c r="J6" s="30">
        <v>5215.8346488975039</v>
      </c>
      <c r="K6" s="30">
        <v>5220.8346488975039</v>
      </c>
      <c r="L6" s="30">
        <v>5225.8677488975045</v>
      </c>
      <c r="M6" s="31">
        <v>5225.8677488975045</v>
      </c>
      <c r="N6" s="31">
        <v>5225.8677488975045</v>
      </c>
      <c r="O6" s="31">
        <v>0</v>
      </c>
      <c r="P6" s="26"/>
      <c r="Q6" s="26"/>
    </row>
    <row r="7" spans="1:17" x14ac:dyDescent="0.2">
      <c r="A7" s="29">
        <v>2012</v>
      </c>
      <c r="B7" s="30">
        <v>4125.7167748633619</v>
      </c>
      <c r="C7" s="30">
        <v>6174.0502060928184</v>
      </c>
      <c r="D7" s="30">
        <v>6338.6475555069974</v>
      </c>
      <c r="E7" s="30">
        <v>6381.4665251214037</v>
      </c>
      <c r="F7" s="30">
        <v>6379.0269560400284</v>
      </c>
      <c r="G7" s="30">
        <v>6396.8567022378666</v>
      </c>
      <c r="H7" s="30">
        <v>6524.1422025996089</v>
      </c>
      <c r="I7" s="30">
        <v>6538.2477499244069</v>
      </c>
      <c r="J7" s="30">
        <v>6544.4626622585138</v>
      </c>
      <c r="K7" s="30">
        <v>6552.4626622585138</v>
      </c>
      <c r="L7" s="33">
        <v>6558.7795066030058</v>
      </c>
      <c r="M7" s="31">
        <v>6558.7795066030058</v>
      </c>
      <c r="N7" s="31">
        <v>6552.4626622585138</v>
      </c>
      <c r="O7" s="31">
        <v>6.3168443444919831</v>
      </c>
      <c r="P7" s="26"/>
      <c r="Q7" s="26"/>
    </row>
    <row r="8" spans="1:17" x14ac:dyDescent="0.2">
      <c r="A8" s="29">
        <v>2013</v>
      </c>
      <c r="B8" s="30">
        <v>5301.2579964906727</v>
      </c>
      <c r="C8" s="30">
        <v>7025.5069178411204</v>
      </c>
      <c r="D8" s="30">
        <v>7348.070717806354</v>
      </c>
      <c r="E8" s="30">
        <v>7392.4676608727132</v>
      </c>
      <c r="F8" s="30">
        <v>7436.1154407906779</v>
      </c>
      <c r="G8" s="30">
        <v>7578.8385770630321</v>
      </c>
      <c r="H8" s="30">
        <v>7599.2540705634883</v>
      </c>
      <c r="I8" s="30">
        <v>7623.5437596260508</v>
      </c>
      <c r="J8" s="30">
        <v>7629.2921596260512</v>
      </c>
      <c r="K8" s="33">
        <v>7637.725687746216</v>
      </c>
      <c r="L8" s="33">
        <v>7645.0887704224915</v>
      </c>
      <c r="M8" s="31">
        <v>7645.0887704224915</v>
      </c>
      <c r="N8" s="31">
        <v>7629.2921596260512</v>
      </c>
      <c r="O8" s="31">
        <v>15.796610796440291</v>
      </c>
      <c r="P8" s="26"/>
      <c r="Q8" s="26"/>
    </row>
    <row r="9" spans="1:17" x14ac:dyDescent="0.2">
      <c r="A9" s="29">
        <v>2014</v>
      </c>
      <c r="B9" s="30">
        <v>6193.3953659671788</v>
      </c>
      <c r="C9" s="30">
        <v>8691.4252900535685</v>
      </c>
      <c r="D9" s="30">
        <v>8833.3936406717658</v>
      </c>
      <c r="E9" s="30">
        <v>8618.5317209194836</v>
      </c>
      <c r="F9" s="30">
        <v>8785.2931401460883</v>
      </c>
      <c r="G9" s="30">
        <v>8800.7608577401134</v>
      </c>
      <c r="H9" s="30">
        <v>8850.8277105398101</v>
      </c>
      <c r="I9" s="30">
        <v>8875.7749105398107</v>
      </c>
      <c r="J9" s="33">
        <v>8881.2579676328241</v>
      </c>
      <c r="K9" s="33">
        <v>8891.0754365729754</v>
      </c>
      <c r="L9" s="33">
        <v>8899.646800117167</v>
      </c>
      <c r="M9" s="31">
        <v>8899.646800117167</v>
      </c>
      <c r="N9" s="31">
        <v>8875.7749105398107</v>
      </c>
      <c r="O9" s="31">
        <v>23.871889577356342</v>
      </c>
      <c r="P9" s="26"/>
      <c r="Q9" s="26"/>
    </row>
    <row r="10" spans="1:17" x14ac:dyDescent="0.2">
      <c r="A10" s="29">
        <v>2015</v>
      </c>
      <c r="B10" s="30">
        <v>6891.8999511618076</v>
      </c>
      <c r="C10" s="30">
        <v>9370.3709812770576</v>
      </c>
      <c r="D10" s="30">
        <v>9701.6069107907679</v>
      </c>
      <c r="E10" s="30">
        <v>10128.730870111493</v>
      </c>
      <c r="F10" s="30">
        <v>10189.730870111493</v>
      </c>
      <c r="G10" s="30">
        <v>10278.716400903631</v>
      </c>
      <c r="H10" s="30">
        <v>10322.716400903631</v>
      </c>
      <c r="I10" s="33">
        <v>10363.50425680336</v>
      </c>
      <c r="J10" s="33">
        <v>10369.906366601826</v>
      </c>
      <c r="K10" s="33">
        <v>10381.369408666073</v>
      </c>
      <c r="L10" s="33">
        <v>10391.377477085131</v>
      </c>
      <c r="M10" s="31">
        <v>10391.377477085131</v>
      </c>
      <c r="N10" s="31">
        <v>10322.716400903631</v>
      </c>
      <c r="O10" s="31">
        <v>68.661076181499084</v>
      </c>
      <c r="P10" s="26"/>
      <c r="Q10" s="26"/>
    </row>
    <row r="11" spans="1:17" x14ac:dyDescent="0.2">
      <c r="A11" s="29">
        <v>2016</v>
      </c>
      <c r="B11" s="30">
        <v>8533.289056019592</v>
      </c>
      <c r="C11" s="30">
        <v>9920.6371632175251</v>
      </c>
      <c r="D11" s="30">
        <v>11195.038870012042</v>
      </c>
      <c r="E11" s="30">
        <v>11579.401891350695</v>
      </c>
      <c r="F11" s="30">
        <v>11828.065076294813</v>
      </c>
      <c r="G11" s="30">
        <v>11976.099676294814</v>
      </c>
      <c r="H11" s="33">
        <v>12027.541774538284</v>
      </c>
      <c r="I11" s="33">
        <v>12075.065858478525</v>
      </c>
      <c r="J11" s="33">
        <v>12082.525294547067</v>
      </c>
      <c r="K11" s="33">
        <v>12095.881489945299</v>
      </c>
      <c r="L11" s="33">
        <v>12107.542418747153</v>
      </c>
      <c r="M11" s="31">
        <v>12107.542418747153</v>
      </c>
      <c r="N11" s="31">
        <v>11976.099676294814</v>
      </c>
      <c r="O11" s="31">
        <v>131.44274245233828</v>
      </c>
      <c r="P11" s="26"/>
      <c r="Q11" s="26"/>
    </row>
    <row r="12" spans="1:17" x14ac:dyDescent="0.2">
      <c r="A12" s="29">
        <v>2017</v>
      </c>
      <c r="B12" s="30">
        <v>8818</v>
      </c>
      <c r="C12" s="30">
        <v>12086.701504657964</v>
      </c>
      <c r="D12" s="30">
        <v>13152.701504657964</v>
      </c>
      <c r="E12" s="30">
        <v>13641.701404657964</v>
      </c>
      <c r="F12" s="30">
        <v>13892.745204657964</v>
      </c>
      <c r="G12" s="33">
        <v>14000.512840945446</v>
      </c>
      <c r="H12" s="33">
        <v>14060.650596683106</v>
      </c>
      <c r="I12" s="33">
        <v>14116.208045722757</v>
      </c>
      <c r="J12" s="33">
        <v>14124.928408218615</v>
      </c>
      <c r="K12" s="33">
        <v>14140.542305082656</v>
      </c>
      <c r="L12" s="33">
        <v>14154.174371267847</v>
      </c>
      <c r="M12" s="31">
        <v>14154.174371267847</v>
      </c>
      <c r="N12" s="31">
        <v>13892.745204657964</v>
      </c>
      <c r="O12" s="31">
        <v>261.4291666098834</v>
      </c>
      <c r="P12" s="26"/>
      <c r="Q12" s="26"/>
    </row>
    <row r="13" spans="1:17" x14ac:dyDescent="0.2">
      <c r="A13" s="29">
        <v>2018</v>
      </c>
      <c r="B13" s="30">
        <v>9152.2416725212097</v>
      </c>
      <c r="C13" s="30">
        <v>12536.072403758655</v>
      </c>
      <c r="D13" s="30">
        <v>13518.485212147167</v>
      </c>
      <c r="E13" s="30">
        <v>13929.512212147167</v>
      </c>
      <c r="F13" s="33">
        <v>14104.438902114234</v>
      </c>
      <c r="G13" s="33">
        <v>14213.848670972044</v>
      </c>
      <c r="H13" s="33">
        <v>14274.902788716008</v>
      </c>
      <c r="I13" s="33">
        <v>14331.306806352086</v>
      </c>
      <c r="J13" s="33">
        <v>14340.160047249781</v>
      </c>
      <c r="K13" s="33">
        <v>14356.011864230411</v>
      </c>
      <c r="L13" s="33">
        <v>14369.851651960353</v>
      </c>
      <c r="M13" s="31">
        <v>14369.851651960353</v>
      </c>
      <c r="N13" s="31">
        <v>13929.512212147167</v>
      </c>
      <c r="O13" s="31">
        <v>440.33943981318589</v>
      </c>
      <c r="P13" s="26"/>
      <c r="Q13" s="26"/>
    </row>
    <row r="14" spans="1:17" x14ac:dyDescent="0.2">
      <c r="A14" s="29">
        <v>2019</v>
      </c>
      <c r="B14" s="30">
        <v>8936.6838880234154</v>
      </c>
      <c r="C14" s="30">
        <v>12724</v>
      </c>
      <c r="D14" s="30">
        <v>13637.4385</v>
      </c>
      <c r="E14" s="33">
        <v>13942.330821014208</v>
      </c>
      <c r="F14" s="33">
        <v>14117.418486956954</v>
      </c>
      <c r="G14" s="33">
        <v>14226.928939960186</v>
      </c>
      <c r="H14" s="33">
        <v>14288.039242647541</v>
      </c>
      <c r="I14" s="33">
        <v>14344.495165980645</v>
      </c>
      <c r="J14" s="33">
        <v>14353.356554057547</v>
      </c>
      <c r="K14" s="33">
        <v>14369.222958644592</v>
      </c>
      <c r="L14" s="33">
        <v>14383.075482414604</v>
      </c>
      <c r="M14" s="31">
        <v>14383.075482414604</v>
      </c>
      <c r="N14" s="31">
        <v>13637.4385</v>
      </c>
      <c r="O14" s="31">
        <v>745.63698241460406</v>
      </c>
      <c r="P14" s="26"/>
      <c r="Q14" s="26"/>
    </row>
    <row r="15" spans="1:17" x14ac:dyDescent="0.2">
      <c r="A15" s="29">
        <v>2020</v>
      </c>
      <c r="B15" s="30">
        <v>8688</v>
      </c>
      <c r="C15" s="30">
        <v>11642.9889</v>
      </c>
      <c r="D15" s="33">
        <v>12437.855582749244</v>
      </c>
      <c r="E15" s="33">
        <v>12715.928818941211</v>
      </c>
      <c r="F15" s="33">
        <v>12875.615339493917</v>
      </c>
      <c r="G15" s="33">
        <v>12975.492981417336</v>
      </c>
      <c r="H15" s="33">
        <v>13031.227870300127</v>
      </c>
      <c r="I15" s="33">
        <v>13082.717790581557</v>
      </c>
      <c r="J15" s="33">
        <v>13090.799708983111</v>
      </c>
      <c r="K15" s="33">
        <v>13105.270465267082</v>
      </c>
      <c r="L15" s="33">
        <v>13117.904486685988</v>
      </c>
      <c r="M15" s="31">
        <v>13117.904486685988</v>
      </c>
      <c r="N15" s="31">
        <v>11642.9889</v>
      </c>
      <c r="O15" s="31">
        <v>1474.9155866859874</v>
      </c>
      <c r="P15" s="26"/>
      <c r="Q15" s="26"/>
    </row>
    <row r="16" spans="1:17" x14ac:dyDescent="0.2">
      <c r="A16" s="29">
        <v>2021</v>
      </c>
      <c r="B16" s="30">
        <v>9589</v>
      </c>
      <c r="C16" s="33">
        <v>13111.138585121407</v>
      </c>
      <c r="D16" s="33">
        <v>14006.235825506226</v>
      </c>
      <c r="E16" s="33">
        <v>14319.373351260123</v>
      </c>
      <c r="F16" s="33">
        <v>14499.19591393064</v>
      </c>
      <c r="G16" s="33">
        <v>14611.667858725939</v>
      </c>
      <c r="H16" s="33">
        <v>14674.430767670105</v>
      </c>
      <c r="I16" s="33">
        <v>14732.413428853153</v>
      </c>
      <c r="J16" s="33">
        <v>14741.514455497301</v>
      </c>
      <c r="K16" s="33">
        <v>14757.809935352192</v>
      </c>
      <c r="L16" s="33">
        <v>14772.037072999869</v>
      </c>
      <c r="M16" s="31">
        <v>14772.037072999869</v>
      </c>
      <c r="N16" s="31">
        <v>9589</v>
      </c>
      <c r="O16" s="31">
        <v>5183.0370729998685</v>
      </c>
      <c r="P16" s="26"/>
      <c r="Q16" s="26"/>
    </row>
    <row r="17" spans="1:17" ht="15" x14ac:dyDescent="0.25">
      <c r="A17" s="34"/>
      <c r="B17" s="35"/>
      <c r="C17" s="36"/>
      <c r="I17" s="37"/>
      <c r="J17" s="37"/>
      <c r="K17" s="37"/>
      <c r="L17" s="37"/>
      <c r="M17" s="31">
        <v>121625.34578720111</v>
      </c>
      <c r="N17" s="31">
        <v>113273.89837532546</v>
      </c>
      <c r="O17" s="31">
        <v>8351.4474118756552</v>
      </c>
      <c r="P17" s="26"/>
      <c r="Q17" s="26"/>
    </row>
    <row r="18" spans="1:17" ht="25.5" x14ac:dyDescent="0.2">
      <c r="A18" s="38" t="s">
        <v>4</v>
      </c>
      <c r="B18" s="39"/>
      <c r="C18" s="40">
        <v>1.3673103123497139</v>
      </c>
      <c r="D18" s="40">
        <v>1.0682699854458544</v>
      </c>
      <c r="E18" s="40">
        <v>1.0223570079538182</v>
      </c>
      <c r="F18" s="40">
        <v>1.0125579910698181</v>
      </c>
      <c r="G18" s="40">
        <v>1.007757116012705</v>
      </c>
      <c r="H18" s="40">
        <v>1.0042953966344563</v>
      </c>
      <c r="I18" s="40">
        <v>1.0039512715757801</v>
      </c>
      <c r="J18" s="40">
        <v>1.000617755311314</v>
      </c>
      <c r="K18" s="40">
        <v>1.0011054142302735</v>
      </c>
      <c r="L18" s="40">
        <v>1.0009640412574765</v>
      </c>
      <c r="M18" s="41"/>
    </row>
    <row r="19" spans="1:17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customHeight="1" x14ac:dyDescent="0.2">
      <c r="A20" s="80" t="s">
        <v>32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49</v>
      </c>
      <c r="N20" s="84" t="s">
        <v>50</v>
      </c>
      <c r="O20" s="84" t="s">
        <v>55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86</v>
      </c>
      <c r="C23" s="30">
        <v>174.65937714556426</v>
      </c>
      <c r="D23" s="30">
        <v>244.63603505247113</v>
      </c>
      <c r="E23" s="30">
        <v>291.96804656676454</v>
      </c>
      <c r="F23" s="30">
        <v>313.19822740621095</v>
      </c>
      <c r="G23" s="30">
        <v>319.8405830836806</v>
      </c>
      <c r="H23" s="30">
        <v>321.96738051398484</v>
      </c>
      <c r="I23" s="30">
        <v>335.28222477305087</v>
      </c>
      <c r="J23" s="30">
        <v>339.47222477305093</v>
      </c>
      <c r="K23" s="30">
        <v>357.88222477305089</v>
      </c>
      <c r="L23" s="30">
        <v>372.88222477305089</v>
      </c>
      <c r="M23" s="31">
        <v>372.88222477305089</v>
      </c>
      <c r="N23" s="31">
        <v>372.88222477305089</v>
      </c>
      <c r="O23" s="31">
        <v>0</v>
      </c>
      <c r="P23" s="26"/>
      <c r="Q23" s="26"/>
    </row>
    <row r="24" spans="1:17" x14ac:dyDescent="0.2">
      <c r="A24" s="29">
        <v>2012</v>
      </c>
      <c r="B24" s="30">
        <v>211.85041534311591</v>
      </c>
      <c r="C24" s="30">
        <v>318.86789300633717</v>
      </c>
      <c r="D24" s="30">
        <v>345.06810454657727</v>
      </c>
      <c r="E24" s="30">
        <v>362.96411213710411</v>
      </c>
      <c r="F24" s="30">
        <v>368.63512950801538</v>
      </c>
      <c r="G24" s="30">
        <v>392.63240170697452</v>
      </c>
      <c r="H24" s="30">
        <v>418.83823182649155</v>
      </c>
      <c r="I24" s="30">
        <v>433.622663238234</v>
      </c>
      <c r="J24" s="30">
        <v>441.42261789256611</v>
      </c>
      <c r="K24" s="30">
        <v>448.04381789256615</v>
      </c>
      <c r="L24" s="33">
        <v>466.82278148219496</v>
      </c>
      <c r="M24" s="31">
        <v>466.82278148219496</v>
      </c>
      <c r="N24" s="31">
        <v>448.04381789256615</v>
      </c>
      <c r="O24" s="31">
        <v>18.778963589628802</v>
      </c>
      <c r="P24" s="26"/>
      <c r="Q24" s="26"/>
    </row>
    <row r="25" spans="1:17" x14ac:dyDescent="0.2">
      <c r="A25" s="29">
        <v>2013</v>
      </c>
      <c r="B25" s="30">
        <v>266.36125756810316</v>
      </c>
      <c r="C25" s="30">
        <v>344.11039338751175</v>
      </c>
      <c r="D25" s="30">
        <v>376.07540653801772</v>
      </c>
      <c r="E25" s="30">
        <v>385.03032582446383</v>
      </c>
      <c r="F25" s="30">
        <v>413.96669413210839</v>
      </c>
      <c r="G25" s="30">
        <v>434.23363737918601</v>
      </c>
      <c r="H25" s="30">
        <v>453.36903795821934</v>
      </c>
      <c r="I25" s="30">
        <v>467.86522943563523</v>
      </c>
      <c r="J25" s="30">
        <v>481.61002943563517</v>
      </c>
      <c r="K25" s="33">
        <v>497.04780198854138</v>
      </c>
      <c r="L25" s="33">
        <v>517.88068083452515</v>
      </c>
      <c r="M25" s="31">
        <v>517.88068083452515</v>
      </c>
      <c r="N25" s="31">
        <v>481.61002943563517</v>
      </c>
      <c r="O25" s="31">
        <v>36.270651398889981</v>
      </c>
      <c r="P25" s="26"/>
      <c r="Q25" s="26"/>
    </row>
    <row r="26" spans="1:17" x14ac:dyDescent="0.2">
      <c r="A26" s="29">
        <v>2014</v>
      </c>
      <c r="B26" s="30">
        <v>214.28592051006547</v>
      </c>
      <c r="C26" s="30">
        <v>375.93098668749559</v>
      </c>
      <c r="D26" s="30">
        <v>459.35301673064316</v>
      </c>
      <c r="E26" s="30">
        <v>575.55843426397473</v>
      </c>
      <c r="F26" s="30">
        <v>655.74528194211359</v>
      </c>
      <c r="G26" s="30">
        <v>711.4919538982432</v>
      </c>
      <c r="H26" s="30">
        <v>730.34195389824322</v>
      </c>
      <c r="I26" s="30">
        <v>742.14875389824317</v>
      </c>
      <c r="J26" s="33">
        <v>757.59141040260306</v>
      </c>
      <c r="K26" s="33">
        <v>781.87563034614527</v>
      </c>
      <c r="L26" s="33">
        <v>814.64656347262144</v>
      </c>
      <c r="M26" s="31">
        <v>814.64656347262144</v>
      </c>
      <c r="N26" s="31">
        <v>742.14875389824317</v>
      </c>
      <c r="O26" s="31">
        <v>72.497809574378266</v>
      </c>
      <c r="P26" s="26"/>
      <c r="Q26" s="26"/>
    </row>
    <row r="27" spans="1:17" x14ac:dyDescent="0.2">
      <c r="A27" s="29">
        <v>2015</v>
      </c>
      <c r="B27" s="30">
        <v>134.14892526706177</v>
      </c>
      <c r="C27" s="30">
        <v>320.95582744549387</v>
      </c>
      <c r="D27" s="30">
        <v>550.4432146713101</v>
      </c>
      <c r="E27" s="30">
        <v>715.46386269522782</v>
      </c>
      <c r="F27" s="30">
        <v>793.18353732316143</v>
      </c>
      <c r="G27" s="30">
        <v>841.15442995090075</v>
      </c>
      <c r="H27" s="30">
        <v>873.15442995090075</v>
      </c>
      <c r="I27" s="33">
        <v>897.83677379571554</v>
      </c>
      <c r="J27" s="33">
        <v>916.51899191153404</v>
      </c>
      <c r="K27" s="33">
        <v>945.89755729176375</v>
      </c>
      <c r="L27" s="33">
        <v>985.54317916743514</v>
      </c>
      <c r="M27" s="31">
        <v>985.54317916743514</v>
      </c>
      <c r="N27" s="31">
        <v>873.15442995090075</v>
      </c>
      <c r="O27" s="31">
        <v>112.38874921653439</v>
      </c>
      <c r="P27" s="26"/>
      <c r="Q27" s="26"/>
    </row>
    <row r="28" spans="1:17" x14ac:dyDescent="0.2">
      <c r="A28" s="29">
        <v>2016</v>
      </c>
      <c r="B28" s="30">
        <v>144</v>
      </c>
      <c r="C28" s="30">
        <v>338.00000036296797</v>
      </c>
      <c r="D28" s="30">
        <v>561.00000036296797</v>
      </c>
      <c r="E28" s="30">
        <v>709.00000036296797</v>
      </c>
      <c r="F28" s="30">
        <v>824.77265759870829</v>
      </c>
      <c r="G28" s="30">
        <v>860.77265759870829</v>
      </c>
      <c r="H28" s="33">
        <v>892.1244186220473</v>
      </c>
      <c r="I28" s="33">
        <v>917.3430064198817</v>
      </c>
      <c r="J28" s="33">
        <v>936.43111088736066</v>
      </c>
      <c r="K28" s="33">
        <v>966.44794944507271</v>
      </c>
      <c r="L28" s="33">
        <v>1006.954904633666</v>
      </c>
      <c r="M28" s="31">
        <v>1006.954904633666</v>
      </c>
      <c r="N28" s="31">
        <v>860.77265759870829</v>
      </c>
      <c r="O28" s="31">
        <v>146.18224703495775</v>
      </c>
      <c r="P28" s="26"/>
      <c r="Q28" s="26"/>
    </row>
    <row r="29" spans="1:17" x14ac:dyDescent="0.2">
      <c r="A29" s="29">
        <v>2017</v>
      </c>
      <c r="B29" s="30">
        <v>206</v>
      </c>
      <c r="C29" s="30">
        <v>433</v>
      </c>
      <c r="D29" s="30">
        <v>613</v>
      </c>
      <c r="E29" s="30">
        <v>675</v>
      </c>
      <c r="F29" s="30">
        <v>723</v>
      </c>
      <c r="G29" s="33">
        <v>763.9025634726172</v>
      </c>
      <c r="H29" s="33">
        <v>791.72604323081703</v>
      </c>
      <c r="I29" s="33">
        <v>814.10656809514899</v>
      </c>
      <c r="J29" s="33">
        <v>831.0465252439019</v>
      </c>
      <c r="K29" s="33">
        <v>857.68531275551663</v>
      </c>
      <c r="L29" s="33">
        <v>893.63367453708088</v>
      </c>
      <c r="M29" s="31">
        <v>893.63367453708088</v>
      </c>
      <c r="N29" s="31">
        <v>723</v>
      </c>
      <c r="O29" s="31">
        <v>170.63367453708088</v>
      </c>
      <c r="P29" s="26"/>
      <c r="Q29" s="26"/>
    </row>
    <row r="30" spans="1:17" x14ac:dyDescent="0.2">
      <c r="A30" s="29">
        <v>2018</v>
      </c>
      <c r="B30" s="30">
        <v>232</v>
      </c>
      <c r="C30" s="30">
        <v>453</v>
      </c>
      <c r="D30" s="30">
        <v>610</v>
      </c>
      <c r="E30" s="30">
        <v>687</v>
      </c>
      <c r="F30" s="33">
        <v>756.81293861825839</v>
      </c>
      <c r="G30" s="33">
        <v>799.62841477141365</v>
      </c>
      <c r="H30" s="33">
        <v>828.75313050915759</v>
      </c>
      <c r="I30" s="33">
        <v>852.18033768812586</v>
      </c>
      <c r="J30" s="33">
        <v>869.91253512908725</v>
      </c>
      <c r="K30" s="33">
        <v>897.79715346642126</v>
      </c>
      <c r="L30" s="33">
        <v>935.42673205344465</v>
      </c>
      <c r="M30" s="31">
        <v>935.42673205344465</v>
      </c>
      <c r="N30" s="31">
        <v>687</v>
      </c>
      <c r="O30" s="31">
        <v>248.42673205344465</v>
      </c>
      <c r="P30" s="26"/>
      <c r="Q30" s="26"/>
    </row>
    <row r="31" spans="1:17" x14ac:dyDescent="0.2">
      <c r="A31" s="29">
        <v>2019</v>
      </c>
      <c r="B31" s="30">
        <v>238</v>
      </c>
      <c r="C31" s="30">
        <v>490</v>
      </c>
      <c r="D31" s="30">
        <v>625</v>
      </c>
      <c r="E31" s="33">
        <v>731.79546076123518</v>
      </c>
      <c r="F31" s="33">
        <v>806.16051401195466</v>
      </c>
      <c r="G31" s="33">
        <v>851.76774996422523</v>
      </c>
      <c r="H31" s="33">
        <v>882.79152692615003</v>
      </c>
      <c r="I31" s="33">
        <v>907.74629238740476</v>
      </c>
      <c r="J31" s="33">
        <v>926.63470810300532</v>
      </c>
      <c r="K31" s="33">
        <v>956.33752778906148</v>
      </c>
      <c r="L31" s="33">
        <v>996.42072254938444</v>
      </c>
      <c r="M31" s="31">
        <v>996.42072254938444</v>
      </c>
      <c r="N31" s="31">
        <v>625</v>
      </c>
      <c r="O31" s="31">
        <v>371.42072254938444</v>
      </c>
      <c r="P31" s="26"/>
      <c r="Q31" s="26"/>
    </row>
    <row r="32" spans="1:17" x14ac:dyDescent="0.2">
      <c r="A32" s="29">
        <v>2020</v>
      </c>
      <c r="B32" s="30">
        <v>223</v>
      </c>
      <c r="C32" s="30">
        <v>354</v>
      </c>
      <c r="D32" s="33">
        <v>477.79840843803663</v>
      </c>
      <c r="E32" s="33">
        <v>559.44113032623659</v>
      </c>
      <c r="F32" s="33">
        <v>616.29153686480231</v>
      </c>
      <c r="G32" s="33">
        <v>651.15724046680691</v>
      </c>
      <c r="H32" s="33">
        <v>674.87421847663779</v>
      </c>
      <c r="I32" s="33">
        <v>693.95157402916902</v>
      </c>
      <c r="J32" s="33">
        <v>708.3913419760969</v>
      </c>
      <c r="K32" s="33">
        <v>731.09847793148822</v>
      </c>
      <c r="L32" s="33">
        <v>761.74117659003889</v>
      </c>
      <c r="M32" s="31">
        <v>761.74117659003889</v>
      </c>
      <c r="N32" s="31">
        <v>354</v>
      </c>
      <c r="O32" s="31">
        <v>407.74117659003889</v>
      </c>
      <c r="P32" s="26"/>
      <c r="Q32" s="26"/>
    </row>
    <row r="33" spans="1:17" x14ac:dyDescent="0.2">
      <c r="A33" s="29">
        <v>2021</v>
      </c>
      <c r="B33" s="30">
        <v>194</v>
      </c>
      <c r="C33" s="33">
        <v>357.37018017325943</v>
      </c>
      <c r="D33" s="33">
        <v>482.3471844915191</v>
      </c>
      <c r="E33" s="33">
        <v>564.76716819496926</v>
      </c>
      <c r="F33" s="33">
        <v>622.15880669104354</v>
      </c>
      <c r="G33" s="33">
        <v>657.35644165747249</v>
      </c>
      <c r="H33" s="33">
        <v>681.29921200927606</v>
      </c>
      <c r="I33" s="33">
        <v>700.55818938508799</v>
      </c>
      <c r="J33" s="33">
        <v>715.13542800896846</v>
      </c>
      <c r="K33" s="33">
        <v>738.05874232421399</v>
      </c>
      <c r="L33" s="33">
        <v>768.99316814512122</v>
      </c>
      <c r="M33" s="31">
        <v>768.99316814512122</v>
      </c>
      <c r="N33" s="31">
        <v>194</v>
      </c>
      <c r="O33" s="31">
        <v>574.99316814512122</v>
      </c>
      <c r="P33" s="26"/>
      <c r="Q33" s="26"/>
    </row>
    <row r="34" spans="1:17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8520.9458082385645</v>
      </c>
      <c r="N34" s="31">
        <v>6361.6119135491044</v>
      </c>
      <c r="O34" s="31">
        <v>2159.3338946894592</v>
      </c>
      <c r="P34" s="26"/>
      <c r="Q34" s="26"/>
    </row>
    <row r="35" spans="1:17" ht="25.5" x14ac:dyDescent="0.2">
      <c r="A35" s="38" t="s">
        <v>4</v>
      </c>
      <c r="B35" s="39"/>
      <c r="C35" s="40">
        <v>1.842114330789997</v>
      </c>
      <c r="D35" s="40">
        <v>1.3497130181865442</v>
      </c>
      <c r="E35" s="40">
        <v>1.1708727372179764</v>
      </c>
      <c r="F35" s="40">
        <v>1.1016199979887313</v>
      </c>
      <c r="G35" s="40">
        <v>1.0565733934614345</v>
      </c>
      <c r="H35" s="40">
        <v>1.0364228123960173</v>
      </c>
      <c r="I35" s="40">
        <v>1.0282680165136455</v>
      </c>
      <c r="J35" s="40">
        <v>1.0208080340002528</v>
      </c>
      <c r="K35" s="40">
        <v>1.0320545080238397</v>
      </c>
      <c r="L35" s="40">
        <v>1.0419132300004901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O3:O5"/>
    <mergeCell ref="M20:M22"/>
    <mergeCell ref="N20:N22"/>
    <mergeCell ref="O20:O22"/>
    <mergeCell ref="A3:L3"/>
    <mergeCell ref="A20:L20"/>
    <mergeCell ref="B4:L4"/>
    <mergeCell ref="A4:A5"/>
    <mergeCell ref="A21:A22"/>
    <mergeCell ref="B21:L21"/>
    <mergeCell ref="M3:M5"/>
    <mergeCell ref="N3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48" t="s">
        <v>42</v>
      </c>
    </row>
    <row r="2" spans="1:17" ht="18.75" x14ac:dyDescent="0.2">
      <c r="A2" s="85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5.7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4" t="s">
        <v>49</v>
      </c>
      <c r="N3" s="84" t="s">
        <v>50</v>
      </c>
      <c r="O3" s="84" t="s">
        <v>55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849.74346803173296</v>
      </c>
      <c r="C6" s="30">
        <v>1087.4055860357989</v>
      </c>
      <c r="D6" s="30">
        <v>1159.1826270830043</v>
      </c>
      <c r="E6" s="30">
        <v>1197.5028778139015</v>
      </c>
      <c r="F6" s="30">
        <v>1229</v>
      </c>
      <c r="G6" s="30">
        <v>1226</v>
      </c>
      <c r="H6" s="30">
        <v>1291</v>
      </c>
      <c r="I6" s="30">
        <v>1329.130660970528</v>
      </c>
      <c r="J6" s="30">
        <v>1332</v>
      </c>
      <c r="K6" s="30">
        <v>1329</v>
      </c>
      <c r="L6" s="30">
        <v>1330</v>
      </c>
      <c r="M6" s="31">
        <v>1330</v>
      </c>
      <c r="N6" s="31">
        <v>1330</v>
      </c>
      <c r="O6" s="31">
        <v>0</v>
      </c>
      <c r="P6" s="26"/>
      <c r="Q6" s="26"/>
    </row>
    <row r="7" spans="1:17" x14ac:dyDescent="0.2">
      <c r="A7" s="29">
        <v>2012</v>
      </c>
      <c r="B7" s="30">
        <v>1002.8621686836889</v>
      </c>
      <c r="C7" s="30">
        <v>1276.7915188932209</v>
      </c>
      <c r="D7" s="30">
        <v>1352.2</v>
      </c>
      <c r="E7" s="30">
        <v>1374.2</v>
      </c>
      <c r="F7" s="30">
        <v>1369.8400000000001</v>
      </c>
      <c r="G7" s="30">
        <v>1415.0310063852742</v>
      </c>
      <c r="H7" s="30">
        <v>1458.7539191452893</v>
      </c>
      <c r="I7" s="30">
        <v>1461.4459187193811</v>
      </c>
      <c r="J7" s="30">
        <v>1461.8959187193811</v>
      </c>
      <c r="K7" s="30">
        <v>1459.8959187193811</v>
      </c>
      <c r="L7" s="33">
        <v>1460.9944107575448</v>
      </c>
      <c r="M7" s="31">
        <v>1460.9944107575448</v>
      </c>
      <c r="N7" s="31">
        <v>1459.8959187193811</v>
      </c>
      <c r="O7" s="31">
        <v>1.098492038163613</v>
      </c>
      <c r="P7" s="26"/>
      <c r="Q7" s="26"/>
    </row>
    <row r="8" spans="1:17" x14ac:dyDescent="0.2">
      <c r="A8" s="29">
        <v>2013</v>
      </c>
      <c r="B8" s="30">
        <v>2445.0373925988674</v>
      </c>
      <c r="C8" s="30">
        <v>2929.4756123502957</v>
      </c>
      <c r="D8" s="30">
        <v>2934.2843928268594</v>
      </c>
      <c r="E8" s="30">
        <v>2981.73</v>
      </c>
      <c r="F8" s="30">
        <v>3047.96</v>
      </c>
      <c r="G8" s="30">
        <v>3072.4440054744528</v>
      </c>
      <c r="H8" s="30">
        <v>3086.4631494854243</v>
      </c>
      <c r="I8" s="30">
        <v>3089.4631494854243</v>
      </c>
      <c r="J8" s="30">
        <v>3090.144449485424</v>
      </c>
      <c r="K8" s="33">
        <v>3090.144449485424</v>
      </c>
      <c r="L8" s="33">
        <v>3092.4696146091901</v>
      </c>
      <c r="M8" s="31">
        <v>3092.4696146091901</v>
      </c>
      <c r="N8" s="31">
        <v>3090.144449485424</v>
      </c>
      <c r="O8" s="31">
        <v>2.3251651237660553</v>
      </c>
      <c r="P8" s="26"/>
      <c r="Q8" s="26"/>
    </row>
    <row r="9" spans="1:17" x14ac:dyDescent="0.2">
      <c r="A9" s="29">
        <v>2014</v>
      </c>
      <c r="B9" s="30">
        <v>1640.2580424237688</v>
      </c>
      <c r="C9" s="30">
        <v>2061.4037913261714</v>
      </c>
      <c r="D9" s="30">
        <v>2183.8529705255878</v>
      </c>
      <c r="E9" s="30">
        <v>2292.4577705382671</v>
      </c>
      <c r="F9" s="30">
        <v>2328.1977705382669</v>
      </c>
      <c r="G9" s="30">
        <v>2303.097770538267</v>
      </c>
      <c r="H9" s="30">
        <v>2309.0477705382673</v>
      </c>
      <c r="I9" s="30">
        <v>2316.0477705382673</v>
      </c>
      <c r="J9" s="33">
        <v>2317.6235542968302</v>
      </c>
      <c r="K9" s="33">
        <v>2317.6235542968302</v>
      </c>
      <c r="L9" s="33">
        <v>2319.3674395897547</v>
      </c>
      <c r="M9" s="31">
        <v>2319.3674395897547</v>
      </c>
      <c r="N9" s="31">
        <v>2316.0477705382673</v>
      </c>
      <c r="O9" s="31">
        <v>3.3196690514873808</v>
      </c>
      <c r="P9" s="26"/>
      <c r="Q9" s="26"/>
    </row>
    <row r="10" spans="1:17" x14ac:dyDescent="0.2">
      <c r="A10" s="29">
        <v>2015</v>
      </c>
      <c r="B10" s="30">
        <v>2336.2019908413604</v>
      </c>
      <c r="C10" s="30">
        <v>3326.7350407446474</v>
      </c>
      <c r="D10" s="30">
        <v>3609.0098293858518</v>
      </c>
      <c r="E10" s="30">
        <v>3682.0098293858518</v>
      </c>
      <c r="F10" s="30">
        <v>3705.4043251495573</v>
      </c>
      <c r="G10" s="30">
        <v>3658.9064418630851</v>
      </c>
      <c r="H10" s="30">
        <v>3658.9064418630851</v>
      </c>
      <c r="I10" s="33">
        <v>3681.7363146457492</v>
      </c>
      <c r="J10" s="33">
        <v>3684.241280373024</v>
      </c>
      <c r="K10" s="33">
        <v>3684.241280373024</v>
      </c>
      <c r="L10" s="33">
        <v>3687.0134709526878</v>
      </c>
      <c r="M10" s="31">
        <v>3687.0134709526878</v>
      </c>
      <c r="N10" s="31">
        <v>3658.9064418630851</v>
      </c>
      <c r="O10" s="31">
        <v>28.107029089602747</v>
      </c>
      <c r="P10" s="26"/>
      <c r="Q10" s="26"/>
    </row>
    <row r="11" spans="1:17" x14ac:dyDescent="0.2">
      <c r="A11" s="29">
        <v>2016</v>
      </c>
      <c r="B11" s="30">
        <v>1648.0077505285813</v>
      </c>
      <c r="C11" s="30">
        <v>1870.0595785579289</v>
      </c>
      <c r="D11" s="30">
        <v>1965.1395785579291</v>
      </c>
      <c r="E11" s="30">
        <v>1986.5675352465946</v>
      </c>
      <c r="F11" s="30">
        <v>1997.4075352465945</v>
      </c>
      <c r="G11" s="30">
        <v>2003.4457352465945</v>
      </c>
      <c r="H11" s="33">
        <v>2025.5285592014516</v>
      </c>
      <c r="I11" s="33">
        <v>2038.1669144201423</v>
      </c>
      <c r="J11" s="33">
        <v>2039.5536346604752</v>
      </c>
      <c r="K11" s="33">
        <v>2039.5536346604752</v>
      </c>
      <c r="L11" s="33">
        <v>2041.0882875082257</v>
      </c>
      <c r="M11" s="31">
        <v>2041.0882875082257</v>
      </c>
      <c r="N11" s="31">
        <v>2003.4457352465945</v>
      </c>
      <c r="O11" s="31">
        <v>37.642552261631181</v>
      </c>
      <c r="P11" s="26"/>
      <c r="Q11" s="26"/>
    </row>
    <row r="12" spans="1:17" x14ac:dyDescent="0.2">
      <c r="A12" s="29">
        <v>2017</v>
      </c>
      <c r="B12" s="30">
        <v>1603.3500592486891</v>
      </c>
      <c r="C12" s="30">
        <v>2009.5150093707841</v>
      </c>
      <c r="D12" s="30">
        <v>2080.0652493737407</v>
      </c>
      <c r="E12" s="30">
        <v>2134.1352493737409</v>
      </c>
      <c r="F12" s="30">
        <v>2172.1352493737409</v>
      </c>
      <c r="G12" s="33">
        <v>2172.3123716304449</v>
      </c>
      <c r="H12" s="33">
        <v>2196.2565148801091</v>
      </c>
      <c r="I12" s="33">
        <v>2209.9601330593373</v>
      </c>
      <c r="J12" s="33">
        <v>2211.4637373152791</v>
      </c>
      <c r="K12" s="33">
        <v>2211.4637373152791</v>
      </c>
      <c r="L12" s="33">
        <v>2213.1277431371868</v>
      </c>
      <c r="M12" s="31">
        <v>2213.1277431371868</v>
      </c>
      <c r="N12" s="31">
        <v>2172.1352493737409</v>
      </c>
      <c r="O12" s="31">
        <v>40.992493763445964</v>
      </c>
      <c r="P12" s="26"/>
      <c r="Q12" s="26"/>
    </row>
    <row r="13" spans="1:17" x14ac:dyDescent="0.2">
      <c r="A13" s="29">
        <v>2018</v>
      </c>
      <c r="B13" s="30">
        <v>1621.26500751137</v>
      </c>
      <c r="C13" s="30">
        <v>2087.038776986753</v>
      </c>
      <c r="D13" s="30">
        <v>2198.2641703137642</v>
      </c>
      <c r="E13" s="30">
        <v>2272.7193703137641</v>
      </c>
      <c r="F13" s="33">
        <v>2301.9611491161918</v>
      </c>
      <c r="G13" s="33">
        <v>2302.1488577562013</v>
      </c>
      <c r="H13" s="33">
        <v>2327.5241135214633</v>
      </c>
      <c r="I13" s="33">
        <v>2342.0467804042</v>
      </c>
      <c r="J13" s="33">
        <v>2343.6402532700458</v>
      </c>
      <c r="K13" s="33">
        <v>2343.6402532700458</v>
      </c>
      <c r="L13" s="33">
        <v>2345.4037147096769</v>
      </c>
      <c r="M13" s="31">
        <v>2345.4037147096769</v>
      </c>
      <c r="N13" s="31">
        <v>2272.7193703137641</v>
      </c>
      <c r="O13" s="31">
        <v>72.684344395912831</v>
      </c>
      <c r="P13" s="26"/>
      <c r="Q13" s="26"/>
    </row>
    <row r="14" spans="1:17" x14ac:dyDescent="0.2">
      <c r="A14" s="29">
        <v>2019</v>
      </c>
      <c r="B14" s="30">
        <v>1470.3834179091884</v>
      </c>
      <c r="C14" s="30">
        <v>1879.2273452758354</v>
      </c>
      <c r="D14" s="30">
        <v>1972.9790452758352</v>
      </c>
      <c r="E14" s="33">
        <v>2022.5601423418818</v>
      </c>
      <c r="F14" s="33">
        <v>2048.5832655965592</v>
      </c>
      <c r="G14" s="33">
        <v>2048.7503130634022</v>
      </c>
      <c r="H14" s="33">
        <v>2071.332503184598</v>
      </c>
      <c r="I14" s="33">
        <v>2084.2566536895838</v>
      </c>
      <c r="J14" s="33">
        <v>2085.6747322911306</v>
      </c>
      <c r="K14" s="33">
        <v>2085.6747322911306</v>
      </c>
      <c r="L14" s="33">
        <v>2087.2440887488365</v>
      </c>
      <c r="M14" s="31">
        <v>2087.2440887488365</v>
      </c>
      <c r="N14" s="31">
        <v>1972.9790452758352</v>
      </c>
      <c r="O14" s="31">
        <v>114.26504347300124</v>
      </c>
      <c r="P14" s="26"/>
      <c r="Q14" s="26"/>
    </row>
    <row r="15" spans="1:17" x14ac:dyDescent="0.2">
      <c r="A15" s="29">
        <v>2020</v>
      </c>
      <c r="B15" s="30">
        <v>1202.8998999999999</v>
      </c>
      <c r="C15" s="30">
        <v>1507.3008</v>
      </c>
      <c r="D15" s="33">
        <v>1582.7425561863572</v>
      </c>
      <c r="E15" s="33">
        <v>1622.5169838452518</v>
      </c>
      <c r="F15" s="33">
        <v>1643.3929808400919</v>
      </c>
      <c r="G15" s="33">
        <v>1643.5269879068719</v>
      </c>
      <c r="H15" s="33">
        <v>1661.642635613465</v>
      </c>
      <c r="I15" s="33">
        <v>1672.0105120771195</v>
      </c>
      <c r="J15" s="33">
        <v>1673.1481082193895</v>
      </c>
      <c r="K15" s="33">
        <v>1673.1481082193895</v>
      </c>
      <c r="L15" s="33">
        <v>1674.4070608967554</v>
      </c>
      <c r="M15" s="31">
        <v>1674.4070608967554</v>
      </c>
      <c r="N15" s="31">
        <v>1507.3008</v>
      </c>
      <c r="O15" s="31">
        <v>167.10626089675543</v>
      </c>
      <c r="P15" s="26"/>
      <c r="Q15" s="26"/>
    </row>
    <row r="16" spans="1:17" x14ac:dyDescent="0.2">
      <c r="A16" s="29">
        <v>2021</v>
      </c>
      <c r="B16" s="30">
        <v>1350</v>
      </c>
      <c r="C16" s="33">
        <v>1709.6821052532091</v>
      </c>
      <c r="D16" s="33">
        <v>1795.2532271823491</v>
      </c>
      <c r="E16" s="33">
        <v>1840.3680623997791</v>
      </c>
      <c r="F16" s="33">
        <v>1864.0470244831256</v>
      </c>
      <c r="G16" s="33">
        <v>1864.1990243255268</v>
      </c>
      <c r="H16" s="33">
        <v>1884.7470122978239</v>
      </c>
      <c r="I16" s="33">
        <v>1896.5069562050958</v>
      </c>
      <c r="J16" s="33">
        <v>1897.7972943827469</v>
      </c>
      <c r="K16" s="33">
        <v>1897.7972943827469</v>
      </c>
      <c r="L16" s="33">
        <v>1899.2252833175721</v>
      </c>
      <c r="M16" s="31">
        <v>1899.2252833175721</v>
      </c>
      <c r="N16" s="31">
        <v>1350</v>
      </c>
      <c r="O16" s="31">
        <v>549.22528331757212</v>
      </c>
      <c r="P16" s="26"/>
      <c r="Q16" s="26"/>
    </row>
    <row r="17" spans="1:17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24150.341114227434</v>
      </c>
      <c r="N17" s="31">
        <v>23133.574780816096</v>
      </c>
      <c r="O17" s="31">
        <v>1016.7663334113386</v>
      </c>
      <c r="P17" s="26"/>
      <c r="Q17" s="26"/>
    </row>
    <row r="18" spans="1:17" ht="25.5" x14ac:dyDescent="0.2">
      <c r="A18" s="38" t="s">
        <v>4</v>
      </c>
      <c r="B18" s="39"/>
      <c r="C18" s="40">
        <v>1.2664311890764512</v>
      </c>
      <c r="D18" s="40">
        <v>1.0500508964012738</v>
      </c>
      <c r="E18" s="40">
        <v>1.0251300677443915</v>
      </c>
      <c r="F18" s="40">
        <v>1.0128664274104333</v>
      </c>
      <c r="G18" s="40">
        <v>1.0000815429226864</v>
      </c>
      <c r="H18" s="40">
        <v>1.0110224218037724</v>
      </c>
      <c r="I18" s="40">
        <v>1.0062395344470845</v>
      </c>
      <c r="J18" s="40">
        <v>1.000680376190253</v>
      </c>
      <c r="K18" s="40">
        <v>1</v>
      </c>
      <c r="L18" s="40">
        <v>1.000752445447705</v>
      </c>
      <c r="M18" s="41"/>
    </row>
    <row r="19" spans="1:17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customHeight="1" x14ac:dyDescent="0.2">
      <c r="A20" s="80" t="s">
        <v>32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49</v>
      </c>
      <c r="N20" s="84" t="s">
        <v>50</v>
      </c>
      <c r="O20" s="84" t="s">
        <v>55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59</v>
      </c>
      <c r="C23" s="30">
        <v>112.07</v>
      </c>
      <c r="D23" s="30">
        <v>129.11000000000001</v>
      </c>
      <c r="E23" s="30">
        <v>137.11000000000001</v>
      </c>
      <c r="F23" s="30">
        <v>142.68</v>
      </c>
      <c r="G23" s="30">
        <v>154.72</v>
      </c>
      <c r="H23" s="30">
        <v>186.02</v>
      </c>
      <c r="I23" s="30">
        <v>196.25257771496155</v>
      </c>
      <c r="J23" s="30">
        <v>198</v>
      </c>
      <c r="K23" s="30">
        <v>199.97979686390789</v>
      </c>
      <c r="L23" s="30">
        <v>198.97979686390789</v>
      </c>
      <c r="M23" s="31">
        <v>198.97979686390789</v>
      </c>
      <c r="N23" s="31">
        <v>198.97979686390789</v>
      </c>
      <c r="O23" s="31">
        <v>0</v>
      </c>
      <c r="P23" s="26"/>
      <c r="Q23" s="26"/>
    </row>
    <row r="24" spans="1:17" x14ac:dyDescent="0.2">
      <c r="A24" s="29">
        <v>2012</v>
      </c>
      <c r="B24" s="30">
        <v>39</v>
      </c>
      <c r="C24" s="30">
        <v>64.91</v>
      </c>
      <c r="D24" s="30">
        <v>66.960000000000008</v>
      </c>
      <c r="E24" s="30">
        <v>71</v>
      </c>
      <c r="F24" s="30">
        <v>79</v>
      </c>
      <c r="G24" s="30">
        <v>97</v>
      </c>
      <c r="H24" s="30">
        <v>111.21195415742874</v>
      </c>
      <c r="I24" s="30">
        <v>118.61076833039988</v>
      </c>
      <c r="J24" s="30">
        <v>119.42087111935759</v>
      </c>
      <c r="K24" s="30">
        <v>119.42087111935759</v>
      </c>
      <c r="L24" s="33">
        <v>119.42087111935759</v>
      </c>
      <c r="M24" s="31">
        <v>119.42087111935759</v>
      </c>
      <c r="N24" s="31">
        <v>119.42087111935759</v>
      </c>
      <c r="O24" s="31">
        <v>0</v>
      </c>
      <c r="P24" s="26"/>
      <c r="Q24" s="26"/>
    </row>
    <row r="25" spans="1:17" x14ac:dyDescent="0.2">
      <c r="A25" s="29">
        <v>2013</v>
      </c>
      <c r="B25" s="30">
        <v>82</v>
      </c>
      <c r="C25" s="30">
        <v>134</v>
      </c>
      <c r="D25" s="30">
        <v>166</v>
      </c>
      <c r="E25" s="30">
        <v>187.22</v>
      </c>
      <c r="F25" s="30">
        <v>207</v>
      </c>
      <c r="G25" s="30">
        <v>218.63474463026884</v>
      </c>
      <c r="H25" s="30">
        <v>220.47068336409725</v>
      </c>
      <c r="I25" s="30">
        <v>223.85068336409725</v>
      </c>
      <c r="J25" s="30">
        <v>217.85068336409725</v>
      </c>
      <c r="K25" s="33">
        <v>219.20944751279197</v>
      </c>
      <c r="L25" s="33">
        <v>219.20944751279197</v>
      </c>
      <c r="M25" s="31">
        <v>219.20944751279197</v>
      </c>
      <c r="N25" s="31">
        <v>217.85068336409725</v>
      </c>
      <c r="O25" s="31">
        <v>1.3587641486947177</v>
      </c>
      <c r="P25" s="26"/>
      <c r="Q25" s="26"/>
    </row>
    <row r="26" spans="1:17" x14ac:dyDescent="0.2">
      <c r="A26" s="29">
        <v>2014</v>
      </c>
      <c r="B26" s="30">
        <v>56.990455966248774</v>
      </c>
      <c r="C26" s="30">
        <v>94</v>
      </c>
      <c r="D26" s="30">
        <v>129</v>
      </c>
      <c r="E26" s="30">
        <v>172</v>
      </c>
      <c r="F26" s="30">
        <v>193.1</v>
      </c>
      <c r="G26" s="30">
        <v>226.71774193548387</v>
      </c>
      <c r="H26" s="30">
        <v>231.11774193548388</v>
      </c>
      <c r="I26" s="30">
        <v>233.11784193548388</v>
      </c>
      <c r="J26" s="33">
        <v>233.11784193548388</v>
      </c>
      <c r="K26" s="33">
        <v>234.57182941512664</v>
      </c>
      <c r="L26" s="33">
        <v>234.57182941512664</v>
      </c>
      <c r="M26" s="31">
        <v>234.57182941512664</v>
      </c>
      <c r="N26" s="31">
        <v>233.11784193548388</v>
      </c>
      <c r="O26" s="31">
        <v>1.4539874796427625</v>
      </c>
      <c r="P26" s="26"/>
      <c r="Q26" s="26"/>
    </row>
    <row r="27" spans="1:17" x14ac:dyDescent="0.2">
      <c r="A27" s="29">
        <v>2015</v>
      </c>
      <c r="B27" s="30">
        <v>64</v>
      </c>
      <c r="C27" s="30">
        <v>144.93</v>
      </c>
      <c r="D27" s="30">
        <v>181.51705783145744</v>
      </c>
      <c r="E27" s="30">
        <v>201.96</v>
      </c>
      <c r="F27" s="30">
        <v>218.28923336223417</v>
      </c>
      <c r="G27" s="30">
        <v>234.12923336223417</v>
      </c>
      <c r="H27" s="30">
        <v>234.12923336223417</v>
      </c>
      <c r="I27" s="33">
        <v>241.32410025160715</v>
      </c>
      <c r="J27" s="33">
        <v>241.32410025160715</v>
      </c>
      <c r="K27" s="33">
        <v>242.82927127321861</v>
      </c>
      <c r="L27" s="33">
        <v>242.82927127321861</v>
      </c>
      <c r="M27" s="31">
        <v>242.82927127321861</v>
      </c>
      <c r="N27" s="31">
        <v>234.12923336223417</v>
      </c>
      <c r="O27" s="31">
        <v>8.7000379109844346</v>
      </c>
      <c r="P27" s="26"/>
      <c r="Q27" s="26"/>
    </row>
    <row r="28" spans="1:17" x14ac:dyDescent="0.2">
      <c r="A28" s="29">
        <v>2016</v>
      </c>
      <c r="B28" s="30">
        <v>67</v>
      </c>
      <c r="C28" s="30">
        <v>136.99999275294738</v>
      </c>
      <c r="D28" s="30">
        <v>170.18236573965805</v>
      </c>
      <c r="E28" s="30">
        <v>188.06422613501968</v>
      </c>
      <c r="F28" s="30">
        <v>199.1209752322309</v>
      </c>
      <c r="G28" s="30">
        <v>200.1209752322309</v>
      </c>
      <c r="H28" s="33">
        <v>211.24191559347966</v>
      </c>
      <c r="I28" s="33">
        <v>217.73344782260457</v>
      </c>
      <c r="J28" s="33">
        <v>217.73344782260457</v>
      </c>
      <c r="K28" s="33">
        <v>219.09148075738582</v>
      </c>
      <c r="L28" s="33">
        <v>219.09148075738582</v>
      </c>
      <c r="M28" s="31">
        <v>219.09148075738582</v>
      </c>
      <c r="N28" s="31">
        <v>200.1209752322309</v>
      </c>
      <c r="O28" s="31">
        <v>18.97050552515492</v>
      </c>
      <c r="P28" s="26"/>
      <c r="Q28" s="26"/>
    </row>
    <row r="29" spans="1:17" x14ac:dyDescent="0.2">
      <c r="A29" s="29">
        <v>2017</v>
      </c>
      <c r="B29" s="30">
        <v>53</v>
      </c>
      <c r="C29" s="30">
        <v>117</v>
      </c>
      <c r="D29" s="30">
        <v>155.93412575542862</v>
      </c>
      <c r="E29" s="30">
        <v>187.93412575542862</v>
      </c>
      <c r="F29" s="30">
        <v>219.93412575542862</v>
      </c>
      <c r="G29" s="33">
        <v>239.43303723374115</v>
      </c>
      <c r="H29" s="33">
        <v>252.73859165900379</v>
      </c>
      <c r="I29" s="33">
        <v>260.505330133651</v>
      </c>
      <c r="J29" s="33">
        <v>260.505330133651</v>
      </c>
      <c r="K29" s="33">
        <v>262.13013707785461</v>
      </c>
      <c r="L29" s="33">
        <v>262.13013707785461</v>
      </c>
      <c r="M29" s="31">
        <v>262.13013707785461</v>
      </c>
      <c r="N29" s="31">
        <v>219.93412575542862</v>
      </c>
      <c r="O29" s="31">
        <v>42.196011322425989</v>
      </c>
      <c r="P29" s="26"/>
      <c r="Q29" s="26"/>
    </row>
    <row r="30" spans="1:17" x14ac:dyDescent="0.2">
      <c r="A30" s="29">
        <v>2018</v>
      </c>
      <c r="B30" s="30">
        <v>116</v>
      </c>
      <c r="C30" s="30">
        <v>170.42131517745796</v>
      </c>
      <c r="D30" s="30">
        <v>193.42131517745796</v>
      </c>
      <c r="E30" s="30">
        <v>230.42131517745796</v>
      </c>
      <c r="F30" s="33">
        <v>253.32405119981158</v>
      </c>
      <c r="G30" s="33">
        <v>275.78324543675103</v>
      </c>
      <c r="H30" s="33">
        <v>291.10882048741558</v>
      </c>
      <c r="I30" s="33">
        <v>300.05468847515561</v>
      </c>
      <c r="J30" s="33">
        <v>300.05468847515561</v>
      </c>
      <c r="K30" s="33">
        <v>301.92617011134769</v>
      </c>
      <c r="L30" s="33">
        <v>301.92617011134769</v>
      </c>
      <c r="M30" s="31">
        <v>301.92617011134769</v>
      </c>
      <c r="N30" s="31">
        <v>230.42131517745796</v>
      </c>
      <c r="O30" s="31">
        <v>71.504854933889732</v>
      </c>
      <c r="P30" s="26"/>
      <c r="Q30" s="26"/>
    </row>
    <row r="31" spans="1:17" x14ac:dyDescent="0.2">
      <c r="A31" s="29">
        <v>2019</v>
      </c>
      <c r="B31" s="30">
        <v>122</v>
      </c>
      <c r="C31" s="30">
        <v>171</v>
      </c>
      <c r="D31" s="30">
        <v>200</v>
      </c>
      <c r="E31" s="33">
        <v>230.79959290007545</v>
      </c>
      <c r="F31" s="33">
        <v>253.73992785210089</v>
      </c>
      <c r="G31" s="33">
        <v>276.23599286569237</v>
      </c>
      <c r="H31" s="33">
        <v>291.58672758365378</v>
      </c>
      <c r="I31" s="33">
        <v>300.54728181067094</v>
      </c>
      <c r="J31" s="33">
        <v>300.54728181067094</v>
      </c>
      <c r="K31" s="33">
        <v>302.4218358180571</v>
      </c>
      <c r="L31" s="33">
        <v>302.4218358180571</v>
      </c>
      <c r="M31" s="31">
        <v>302.4218358180571</v>
      </c>
      <c r="N31" s="31">
        <v>200</v>
      </c>
      <c r="O31" s="31">
        <v>102.4218358180571</v>
      </c>
      <c r="P31" s="26"/>
      <c r="Q31" s="26"/>
    </row>
    <row r="32" spans="1:17" x14ac:dyDescent="0.2">
      <c r="A32" s="29">
        <v>2020</v>
      </c>
      <c r="B32" s="30">
        <v>82</v>
      </c>
      <c r="C32" s="30">
        <v>125</v>
      </c>
      <c r="D32" s="33">
        <v>151.93473439352982</v>
      </c>
      <c r="E32" s="33">
        <v>175.33237422703888</v>
      </c>
      <c r="F32" s="33">
        <v>192.75954271621185</v>
      </c>
      <c r="G32" s="33">
        <v>209.84921102990984</v>
      </c>
      <c r="H32" s="33">
        <v>221.51076004050486</v>
      </c>
      <c r="I32" s="33">
        <v>228.31785717300821</v>
      </c>
      <c r="J32" s="33">
        <v>228.31785717300821</v>
      </c>
      <c r="K32" s="33">
        <v>229.74190649910093</v>
      </c>
      <c r="L32" s="33">
        <v>229.74190649910093</v>
      </c>
      <c r="M32" s="31">
        <v>229.74190649910093</v>
      </c>
      <c r="N32" s="31">
        <v>125</v>
      </c>
      <c r="O32" s="31">
        <v>104.74190649910093</v>
      </c>
      <c r="P32" s="26"/>
      <c r="Q32" s="26"/>
    </row>
    <row r="33" spans="1:17" x14ac:dyDescent="0.2">
      <c r="A33" s="29">
        <v>2021</v>
      </c>
      <c r="B33" s="30">
        <v>39</v>
      </c>
      <c r="C33" s="33">
        <v>66.860403680479294</v>
      </c>
      <c r="D33" s="33">
        <v>81.267341397102456</v>
      </c>
      <c r="E33" s="33">
        <v>93.782346552613475</v>
      </c>
      <c r="F33" s="33">
        <v>103.10384671416415</v>
      </c>
      <c r="G33" s="33">
        <v>112.2448236919189</v>
      </c>
      <c r="H33" s="33">
        <v>118.48239068702351</v>
      </c>
      <c r="I33" s="33">
        <v>122.12339278439477</v>
      </c>
      <c r="J33" s="33">
        <v>122.12339278439477</v>
      </c>
      <c r="K33" s="33">
        <v>122.88509288682256</v>
      </c>
      <c r="L33" s="33">
        <v>122.88509288682256</v>
      </c>
      <c r="M33" s="31">
        <v>122.88509288682256</v>
      </c>
      <c r="N33" s="31">
        <v>39</v>
      </c>
      <c r="O33" s="31">
        <v>83.885092886822562</v>
      </c>
      <c r="P33" s="26"/>
      <c r="Q33" s="26"/>
    </row>
    <row r="34" spans="1:17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2453.2078393349711</v>
      </c>
      <c r="N34" s="31">
        <v>2017.9748428101982</v>
      </c>
      <c r="O34" s="31">
        <v>435.23299652477317</v>
      </c>
      <c r="P34" s="26"/>
      <c r="Q34" s="26"/>
    </row>
    <row r="35" spans="1:17" ht="25.5" x14ac:dyDescent="0.2">
      <c r="A35" s="38" t="s">
        <v>4</v>
      </c>
      <c r="B35" s="39"/>
      <c r="C35" s="40">
        <v>1.7143693251404946</v>
      </c>
      <c r="D35" s="40">
        <v>1.2154778751482387</v>
      </c>
      <c r="E35" s="40">
        <v>1.1539979645003773</v>
      </c>
      <c r="F35" s="40">
        <v>1.0993950407960964</v>
      </c>
      <c r="G35" s="40">
        <v>1.0886579625209947</v>
      </c>
      <c r="H35" s="40">
        <v>1.0555710881797544</v>
      </c>
      <c r="I35" s="40">
        <v>1.0307303226771405</v>
      </c>
      <c r="J35" s="40">
        <v>1</v>
      </c>
      <c r="K35" s="40">
        <v>1.0062371351226096</v>
      </c>
      <c r="L35" s="40">
        <v>1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O3:O5"/>
    <mergeCell ref="M20:M22"/>
    <mergeCell ref="N20:N22"/>
    <mergeCell ref="O20:O22"/>
    <mergeCell ref="A3:L3"/>
    <mergeCell ref="A20:L20"/>
    <mergeCell ref="B4:L4"/>
    <mergeCell ref="A4:A5"/>
    <mergeCell ref="A21:A22"/>
    <mergeCell ref="B21:L21"/>
    <mergeCell ref="M3:M5"/>
    <mergeCell ref="N3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R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7" width="9.140625" style="25"/>
    <col min="18" max="18" width="11.140625" style="25" bestFit="1" customWidth="1"/>
    <col min="19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8" ht="15.75" x14ac:dyDescent="0.25">
      <c r="A1" s="47" t="s">
        <v>18</v>
      </c>
      <c r="B1" s="46"/>
      <c r="C1" s="46"/>
      <c r="D1" s="52"/>
      <c r="E1" s="51"/>
      <c r="F1" s="51"/>
      <c r="G1" s="51"/>
      <c r="H1" s="51"/>
    </row>
    <row r="2" spans="1:18" ht="18.75" x14ac:dyDescent="0.2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15.75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1</v>
      </c>
      <c r="N3" s="81" t="s">
        <v>2</v>
      </c>
      <c r="O3" s="81" t="s">
        <v>56</v>
      </c>
      <c r="P3" s="81" t="s">
        <v>57</v>
      </c>
    </row>
    <row r="4" spans="1:18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2"/>
    </row>
    <row r="5" spans="1:18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3"/>
    </row>
    <row r="6" spans="1:18" x14ac:dyDescent="0.2">
      <c r="A6" s="29">
        <v>2011</v>
      </c>
      <c r="B6" s="30">
        <v>42565243.233905993</v>
      </c>
      <c r="C6" s="30">
        <v>99878586.382271573</v>
      </c>
      <c r="D6" s="30">
        <v>114221068.59715462</v>
      </c>
      <c r="E6" s="30">
        <v>122509861.98970944</v>
      </c>
      <c r="F6" s="30">
        <v>127522201.72828081</v>
      </c>
      <c r="G6" s="30">
        <v>130490901.29397476</v>
      </c>
      <c r="H6" s="30">
        <v>132593873.66778876</v>
      </c>
      <c r="I6" s="30">
        <v>133530138.35834865</v>
      </c>
      <c r="J6" s="30">
        <v>134180639.86912806</v>
      </c>
      <c r="K6" s="30">
        <v>134948254.11262804</v>
      </c>
      <c r="L6" s="30">
        <v>135223732.35385546</v>
      </c>
      <c r="M6" s="31">
        <v>135223732.35385546</v>
      </c>
      <c r="N6" s="31">
        <v>135223732.35385546</v>
      </c>
      <c r="O6" s="31">
        <v>2270690.1884000301</v>
      </c>
      <c r="P6" s="31">
        <v>0</v>
      </c>
      <c r="R6" s="26"/>
    </row>
    <row r="7" spans="1:18" x14ac:dyDescent="0.2">
      <c r="A7" s="29">
        <v>2012</v>
      </c>
      <c r="B7" s="30">
        <v>46095785.029634021</v>
      </c>
      <c r="C7" s="30">
        <v>106442279.30437614</v>
      </c>
      <c r="D7" s="30">
        <v>122434764.01448503</v>
      </c>
      <c r="E7" s="30">
        <v>129154009.32922812</v>
      </c>
      <c r="F7" s="30">
        <v>133283300.9057273</v>
      </c>
      <c r="G7" s="30">
        <v>137368086.4042224</v>
      </c>
      <c r="H7" s="30">
        <v>139692336.09139326</v>
      </c>
      <c r="I7" s="30">
        <v>140613205.63804659</v>
      </c>
      <c r="J7" s="30">
        <v>141074975.95804659</v>
      </c>
      <c r="K7" s="30">
        <v>141361312.7880466</v>
      </c>
      <c r="L7" s="33">
        <v>141649882.40371537</v>
      </c>
      <c r="M7" s="31">
        <v>141649882.40371537</v>
      </c>
      <c r="N7" s="31">
        <v>141361312.7880466</v>
      </c>
      <c r="O7" s="31">
        <v>3408157.0049999654</v>
      </c>
      <c r="P7" s="31">
        <v>0</v>
      </c>
      <c r="R7" s="26"/>
    </row>
    <row r="8" spans="1:18" x14ac:dyDescent="0.2">
      <c r="A8" s="29">
        <v>2013</v>
      </c>
      <c r="B8" s="30">
        <v>46855229.845338032</v>
      </c>
      <c r="C8" s="30">
        <v>112339610.84207326</v>
      </c>
      <c r="D8" s="30">
        <v>128442452.63460268</v>
      </c>
      <c r="E8" s="30">
        <v>136865078.01773804</v>
      </c>
      <c r="F8" s="30">
        <v>143427746.19693124</v>
      </c>
      <c r="G8" s="30">
        <v>147783026.96373799</v>
      </c>
      <c r="H8" s="30">
        <v>149903594.56453207</v>
      </c>
      <c r="I8" s="30">
        <v>151539779.67758384</v>
      </c>
      <c r="J8" s="30">
        <v>152860823.71758386</v>
      </c>
      <c r="K8" s="33">
        <v>153446126.32356012</v>
      </c>
      <c r="L8" s="33">
        <v>153759365.41865429</v>
      </c>
      <c r="M8" s="31">
        <v>153759365.41865429</v>
      </c>
      <c r="N8" s="31">
        <v>152860823.71758386</v>
      </c>
      <c r="O8" s="31">
        <v>3939797.1430694163</v>
      </c>
      <c r="P8" s="31">
        <v>0</v>
      </c>
      <c r="R8" s="26"/>
    </row>
    <row r="9" spans="1:18" x14ac:dyDescent="0.2">
      <c r="A9" s="29">
        <v>2014</v>
      </c>
      <c r="B9" s="30">
        <v>47357393.13958548</v>
      </c>
      <c r="C9" s="30">
        <v>117600052.69013309</v>
      </c>
      <c r="D9" s="30">
        <v>137899264.61882597</v>
      </c>
      <c r="E9" s="30">
        <v>147595849.27811301</v>
      </c>
      <c r="F9" s="30">
        <v>154617446.78662956</v>
      </c>
      <c r="G9" s="30">
        <v>159321349.75308907</v>
      </c>
      <c r="H9" s="30">
        <v>161102060.73120907</v>
      </c>
      <c r="I9" s="30">
        <v>165739364.34230804</v>
      </c>
      <c r="J9" s="33">
        <v>166686773.81954142</v>
      </c>
      <c r="K9" s="33">
        <v>167325015.85386801</v>
      </c>
      <c r="L9" s="33">
        <v>167666586.78699252</v>
      </c>
      <c r="M9" s="31">
        <v>167666586.78699252</v>
      </c>
      <c r="N9" s="31">
        <v>165739364.34230804</v>
      </c>
      <c r="O9" s="31">
        <v>8256129.734382391</v>
      </c>
      <c r="P9" s="31">
        <v>0</v>
      </c>
      <c r="R9" s="26"/>
    </row>
    <row r="10" spans="1:18" x14ac:dyDescent="0.2">
      <c r="A10" s="29">
        <v>2015</v>
      </c>
      <c r="B10" s="30">
        <v>51631398.60686475</v>
      </c>
      <c r="C10" s="30">
        <v>125379147.74848291</v>
      </c>
      <c r="D10" s="30">
        <v>150656633.26932964</v>
      </c>
      <c r="E10" s="30">
        <v>168701210.15473893</v>
      </c>
      <c r="F10" s="30">
        <v>180991620.16605243</v>
      </c>
      <c r="G10" s="30">
        <v>187609239.37355494</v>
      </c>
      <c r="H10" s="30">
        <v>191595216.28198364</v>
      </c>
      <c r="I10" s="33">
        <v>194265900.64793667</v>
      </c>
      <c r="J10" s="33">
        <v>195376375.25430122</v>
      </c>
      <c r="K10" s="33">
        <v>196124469.49323982</v>
      </c>
      <c r="L10" s="33">
        <v>196524830.53735209</v>
      </c>
      <c r="M10" s="31">
        <v>196524830.53735209</v>
      </c>
      <c r="N10" s="31">
        <v>191595216.28198364</v>
      </c>
      <c r="O10" s="31">
        <v>7270283.8748088479</v>
      </c>
      <c r="P10" s="31">
        <v>0</v>
      </c>
      <c r="R10" s="26"/>
    </row>
    <row r="11" spans="1:18" x14ac:dyDescent="0.2">
      <c r="A11" s="29">
        <v>2016</v>
      </c>
      <c r="B11" s="30">
        <v>52860351.256894335</v>
      </c>
      <c r="C11" s="30">
        <v>134960351.27077734</v>
      </c>
      <c r="D11" s="30">
        <v>170617186.55717096</v>
      </c>
      <c r="E11" s="30">
        <v>186349205.55527765</v>
      </c>
      <c r="F11" s="30">
        <v>194193930.95047367</v>
      </c>
      <c r="G11" s="30">
        <v>199572267.67960575</v>
      </c>
      <c r="H11" s="33">
        <v>202795079.7730372</v>
      </c>
      <c r="I11" s="33">
        <v>205621881.29528886</v>
      </c>
      <c r="J11" s="33">
        <v>206797269.65181333</v>
      </c>
      <c r="K11" s="33">
        <v>207589094.38422221</v>
      </c>
      <c r="L11" s="33">
        <v>208012858.87821287</v>
      </c>
      <c r="M11" s="31">
        <v>208012858.87821287</v>
      </c>
      <c r="N11" s="31">
        <v>199572267.67960575</v>
      </c>
      <c r="O11" s="31">
        <v>9107330.076099813</v>
      </c>
      <c r="P11" s="31">
        <v>0</v>
      </c>
      <c r="R11" s="26"/>
    </row>
    <row r="12" spans="1:18" x14ac:dyDescent="0.2">
      <c r="A12" s="29">
        <v>2017</v>
      </c>
      <c r="B12" s="30">
        <v>46576016.431321815</v>
      </c>
      <c r="C12" s="30">
        <v>139013805.1053865</v>
      </c>
      <c r="D12" s="30">
        <v>175077351.5250482</v>
      </c>
      <c r="E12" s="30">
        <v>189786875.70266071</v>
      </c>
      <c r="F12" s="30">
        <v>199579480.74689677</v>
      </c>
      <c r="G12" s="33">
        <v>205585569.64179176</v>
      </c>
      <c r="H12" s="33">
        <v>208905488.1243549</v>
      </c>
      <c r="I12" s="33">
        <v>211817463.86113098</v>
      </c>
      <c r="J12" s="33">
        <v>213028267.78512281</v>
      </c>
      <c r="K12" s="33">
        <v>213843950.94872788</v>
      </c>
      <c r="L12" s="33">
        <v>214280483.86937845</v>
      </c>
      <c r="M12" s="31">
        <v>214280483.86937845</v>
      </c>
      <c r="N12" s="31">
        <v>199579480.74689677</v>
      </c>
      <c r="O12" s="31">
        <v>14685182.434816062</v>
      </c>
      <c r="P12" s="31">
        <v>15820.687665611506</v>
      </c>
      <c r="R12" s="26"/>
    </row>
    <row r="13" spans="1:18" x14ac:dyDescent="0.2">
      <c r="A13" s="29">
        <v>2018</v>
      </c>
      <c r="B13" s="30">
        <v>49565417.019112349</v>
      </c>
      <c r="C13" s="30">
        <v>154391608.9617427</v>
      </c>
      <c r="D13" s="30">
        <v>182931018.21225899</v>
      </c>
      <c r="E13" s="30">
        <v>197774141.09161469</v>
      </c>
      <c r="F13" s="33">
        <v>207407714.75603035</v>
      </c>
      <c r="G13" s="33">
        <v>213649384.32872319</v>
      </c>
      <c r="H13" s="33">
        <v>217099522.10374811</v>
      </c>
      <c r="I13" s="33">
        <v>220125716.13296133</v>
      </c>
      <c r="J13" s="33">
        <v>221384012.19602832</v>
      </c>
      <c r="K13" s="33">
        <v>222231689.42364296</v>
      </c>
      <c r="L13" s="33">
        <v>222685344.75508824</v>
      </c>
      <c r="M13" s="31">
        <v>222685344.75508824</v>
      </c>
      <c r="N13" s="31">
        <v>197774141.09161469</v>
      </c>
      <c r="O13" s="31">
        <v>17752705.438064247</v>
      </c>
      <c r="P13" s="31">
        <v>7158498.2254092991</v>
      </c>
      <c r="R13" s="26"/>
    </row>
    <row r="14" spans="1:18" x14ac:dyDescent="0.2">
      <c r="A14" s="29">
        <v>2019</v>
      </c>
      <c r="B14" s="30">
        <v>73265149.573411524</v>
      </c>
      <c r="C14" s="30">
        <v>168917823.08755857</v>
      </c>
      <c r="D14" s="30">
        <v>194599268.05624297</v>
      </c>
      <c r="E14" s="33">
        <v>210475682.11985055</v>
      </c>
      <c r="F14" s="33">
        <v>220727947.5428133</v>
      </c>
      <c r="G14" s="33">
        <v>227370472.4635545</v>
      </c>
      <c r="H14" s="33">
        <v>231042186.55922815</v>
      </c>
      <c r="I14" s="33">
        <v>234262730.20062676</v>
      </c>
      <c r="J14" s="33">
        <v>235601837.12694666</v>
      </c>
      <c r="K14" s="33">
        <v>236503954.26781699</v>
      </c>
      <c r="L14" s="33">
        <v>236986744.45871976</v>
      </c>
      <c r="M14" s="31">
        <v>236986744.45871976</v>
      </c>
      <c r="N14" s="31">
        <v>194599268.05624297</v>
      </c>
      <c r="O14" s="31">
        <v>18027690.608158797</v>
      </c>
      <c r="P14" s="31">
        <v>24359785.794317991</v>
      </c>
      <c r="R14" s="26"/>
    </row>
    <row r="15" spans="1:18" x14ac:dyDescent="0.2">
      <c r="A15" s="29">
        <v>2020</v>
      </c>
      <c r="B15" s="30">
        <v>71134268.573048413</v>
      </c>
      <c r="C15" s="30">
        <v>145750525.02176154</v>
      </c>
      <c r="D15" s="33">
        <v>173161454.45089489</v>
      </c>
      <c r="E15" s="33">
        <v>187288860.88042146</v>
      </c>
      <c r="F15" s="33">
        <v>196411696.79748026</v>
      </c>
      <c r="G15" s="33">
        <v>202322455.2910293</v>
      </c>
      <c r="H15" s="33">
        <v>205589679.05546272</v>
      </c>
      <c r="I15" s="33">
        <v>208455435.06080383</v>
      </c>
      <c r="J15" s="33">
        <v>209647020.75042626</v>
      </c>
      <c r="K15" s="33">
        <v>210449757.15205055</v>
      </c>
      <c r="L15" s="33">
        <v>210879361.29438055</v>
      </c>
      <c r="M15" s="31">
        <v>210879361.29438055</v>
      </c>
      <c r="N15" s="31">
        <v>145750525.02176154</v>
      </c>
      <c r="O15" s="31">
        <v>19213746.190773576</v>
      </c>
      <c r="P15" s="31">
        <v>45915090.081845433</v>
      </c>
      <c r="R15" s="26"/>
    </row>
    <row r="16" spans="1:18" x14ac:dyDescent="0.2">
      <c r="A16" s="29">
        <v>2021</v>
      </c>
      <c r="B16" s="30">
        <v>87248375.932064921</v>
      </c>
      <c r="C16" s="33">
        <v>215626673.77142081</v>
      </c>
      <c r="D16" s="33">
        <v>256179032.24083075</v>
      </c>
      <c r="E16" s="33">
        <v>277079441.73823035</v>
      </c>
      <c r="F16" s="33">
        <v>290575974.69318289</v>
      </c>
      <c r="G16" s="33">
        <v>299320486.54478586</v>
      </c>
      <c r="H16" s="33">
        <v>304154092.41129321</v>
      </c>
      <c r="I16" s="33">
        <v>308393757.65558594</v>
      </c>
      <c r="J16" s="33">
        <v>310156616.8887074</v>
      </c>
      <c r="K16" s="33">
        <v>311344203.55552483</v>
      </c>
      <c r="L16" s="33">
        <v>311979769.78923279</v>
      </c>
      <c r="M16" s="31">
        <v>311979769.78923279</v>
      </c>
      <c r="N16" s="31">
        <v>87248375.932064921</v>
      </c>
      <c r="O16" s="31">
        <v>47685728.012018234</v>
      </c>
      <c r="P16" s="31">
        <v>177045665.84514964</v>
      </c>
      <c r="R16" s="26"/>
    </row>
    <row r="17" spans="1:16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2199648960.5455828</v>
      </c>
      <c r="N17" s="31">
        <v>1811304508.0119643</v>
      </c>
      <c r="O17" s="31">
        <v>151617440.70559138</v>
      </c>
      <c r="P17" s="31">
        <v>254494860.63438797</v>
      </c>
    </row>
    <row r="18" spans="1:16" ht="26.25" customHeight="1" x14ac:dyDescent="0.2">
      <c r="A18" s="38" t="s">
        <v>4</v>
      </c>
      <c r="B18" s="39"/>
      <c r="C18" s="40">
        <v>2.4714118912576248</v>
      </c>
      <c r="D18" s="40">
        <v>1.1880674489854546</v>
      </c>
      <c r="E18" s="40">
        <v>1.0815851684448217</v>
      </c>
      <c r="F18" s="40">
        <v>1.0487099759920238</v>
      </c>
      <c r="G18" s="40">
        <v>1.0300937194165356</v>
      </c>
      <c r="H18" s="40">
        <v>1.0161485968511685</v>
      </c>
      <c r="I18" s="40">
        <v>1.0139392017075333</v>
      </c>
      <c r="J18" s="40">
        <v>1.0057162610764976</v>
      </c>
      <c r="K18" s="40">
        <v>1.0038289902654038</v>
      </c>
      <c r="L18" s="40">
        <v>1.0020413620245692</v>
      </c>
      <c r="M18" s="41"/>
    </row>
    <row r="19" spans="1:16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1</v>
      </c>
      <c r="N20" s="81" t="s">
        <v>2</v>
      </c>
      <c r="O20" s="81" t="s">
        <v>56</v>
      </c>
      <c r="P20" s="81" t="s">
        <v>57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2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3"/>
    </row>
    <row r="23" spans="1:16" x14ac:dyDescent="0.2">
      <c r="A23" s="29">
        <v>2011</v>
      </c>
      <c r="B23" s="30">
        <v>4514454.0140161691</v>
      </c>
      <c r="C23" s="30">
        <v>32447275.574054971</v>
      </c>
      <c r="D23" s="30">
        <v>65100598.436375864</v>
      </c>
      <c r="E23" s="30">
        <v>97402512.39656654</v>
      </c>
      <c r="F23" s="30">
        <v>124277559.89045912</v>
      </c>
      <c r="G23" s="30">
        <v>143301165.86775655</v>
      </c>
      <c r="H23" s="30">
        <v>157011654.67084298</v>
      </c>
      <c r="I23" s="30">
        <v>164580795.56793439</v>
      </c>
      <c r="J23" s="30">
        <v>170808880.08942157</v>
      </c>
      <c r="K23" s="30">
        <v>172539086.27589428</v>
      </c>
      <c r="L23" s="30">
        <v>174655275.62834364</v>
      </c>
      <c r="M23" s="31">
        <v>174655275.62834364</v>
      </c>
      <c r="N23" s="31">
        <v>174655275.62834364</v>
      </c>
      <c r="O23" s="31">
        <v>3986488.6005922556</v>
      </c>
      <c r="P23" s="31">
        <v>0</v>
      </c>
    </row>
    <row r="24" spans="1:16" x14ac:dyDescent="0.2">
      <c r="A24" s="29">
        <v>2012</v>
      </c>
      <c r="B24" s="30">
        <v>4505255.3947702339</v>
      </c>
      <c r="C24" s="30">
        <v>31948894.047521047</v>
      </c>
      <c r="D24" s="30">
        <v>66881183.181945525</v>
      </c>
      <c r="E24" s="30">
        <v>101640964.63572441</v>
      </c>
      <c r="F24" s="30">
        <v>130640835.27394113</v>
      </c>
      <c r="G24" s="30">
        <v>145378002.77347922</v>
      </c>
      <c r="H24" s="30">
        <v>162708690.80159798</v>
      </c>
      <c r="I24" s="30">
        <v>171063342.25087842</v>
      </c>
      <c r="J24" s="30">
        <v>178008327.55137843</v>
      </c>
      <c r="K24" s="30">
        <v>181183621.69437844</v>
      </c>
      <c r="L24" s="33">
        <v>183405836.14644039</v>
      </c>
      <c r="M24" s="31">
        <v>183405836.14644039</v>
      </c>
      <c r="N24" s="31">
        <v>181183621.69437844</v>
      </c>
      <c r="O24" s="31">
        <v>23144586.605588853</v>
      </c>
      <c r="P24" s="31">
        <v>0</v>
      </c>
    </row>
    <row r="25" spans="1:16" x14ac:dyDescent="0.2">
      <c r="A25" s="29">
        <v>2013</v>
      </c>
      <c r="B25" s="30">
        <v>5415816.5817326801</v>
      </c>
      <c r="C25" s="30">
        <v>37962690.358284906</v>
      </c>
      <c r="D25" s="30">
        <v>79883825.803470761</v>
      </c>
      <c r="E25" s="30">
        <v>123716703.09105285</v>
      </c>
      <c r="F25" s="30">
        <v>153223310.61279583</v>
      </c>
      <c r="G25" s="30">
        <v>181340927.69891411</v>
      </c>
      <c r="H25" s="30">
        <v>194489601.95959842</v>
      </c>
      <c r="I25" s="30">
        <v>206573069.57371485</v>
      </c>
      <c r="J25" s="30">
        <v>214095222.35371482</v>
      </c>
      <c r="K25" s="33">
        <v>217106094.98496467</v>
      </c>
      <c r="L25" s="33">
        <v>219768898.04295921</v>
      </c>
      <c r="M25" s="31">
        <v>219768898.04295921</v>
      </c>
      <c r="N25" s="31">
        <v>214095222.35371482</v>
      </c>
      <c r="O25" s="31">
        <v>23689850.416542053</v>
      </c>
      <c r="P25" s="31">
        <v>0</v>
      </c>
    </row>
    <row r="26" spans="1:16" x14ac:dyDescent="0.2">
      <c r="A26" s="29">
        <v>2014</v>
      </c>
      <c r="B26" s="30">
        <v>5433615.6839785455</v>
      </c>
      <c r="C26" s="30">
        <v>39035056.501508333</v>
      </c>
      <c r="D26" s="30">
        <v>81380088.337526619</v>
      </c>
      <c r="E26" s="30">
        <v>124479883.51272026</v>
      </c>
      <c r="F26" s="30">
        <v>190564425.70831391</v>
      </c>
      <c r="G26" s="30">
        <v>218019379.75581455</v>
      </c>
      <c r="H26" s="30">
        <v>241581785.59275979</v>
      </c>
      <c r="I26" s="30">
        <v>253656003.30953056</v>
      </c>
      <c r="J26" s="33">
        <v>263337487.74279916</v>
      </c>
      <c r="K26" s="33">
        <v>267040866.20173994</v>
      </c>
      <c r="L26" s="33">
        <v>270316118.49339372</v>
      </c>
      <c r="M26" s="31">
        <v>270316118.49339372</v>
      </c>
      <c r="N26" s="31">
        <v>253656003.30953056</v>
      </c>
      <c r="O26" s="31">
        <v>27002261.078122854</v>
      </c>
      <c r="P26" s="31">
        <v>0</v>
      </c>
    </row>
    <row r="27" spans="1:16" x14ac:dyDescent="0.2">
      <c r="A27" s="29">
        <v>2015</v>
      </c>
      <c r="B27" s="30">
        <v>8267964.7619007453</v>
      </c>
      <c r="C27" s="30">
        <v>45120389.622807205</v>
      </c>
      <c r="D27" s="30">
        <v>90715842.80974111</v>
      </c>
      <c r="E27" s="30">
        <v>148233064.4389357</v>
      </c>
      <c r="F27" s="30">
        <v>197593505.8506631</v>
      </c>
      <c r="G27" s="30">
        <v>224511186.95521998</v>
      </c>
      <c r="H27" s="30">
        <v>246855807.64133653</v>
      </c>
      <c r="I27" s="33">
        <v>259947172.77691334</v>
      </c>
      <c r="J27" s="33">
        <v>269868777.13035274</v>
      </c>
      <c r="K27" s="33">
        <v>273664006.6836223</v>
      </c>
      <c r="L27" s="33">
        <v>277020491.69575733</v>
      </c>
      <c r="M27" s="31">
        <v>277020491.69575733</v>
      </c>
      <c r="N27" s="31">
        <v>246855807.64133653</v>
      </c>
      <c r="O27" s="31">
        <v>52061470.366463214</v>
      </c>
      <c r="P27" s="31">
        <v>0</v>
      </c>
    </row>
    <row r="28" spans="1:16" x14ac:dyDescent="0.2">
      <c r="A28" s="29">
        <v>2016</v>
      </c>
      <c r="B28" s="30">
        <v>8301824.9023642819</v>
      </c>
      <c r="C28" s="30">
        <v>39344528.260591701</v>
      </c>
      <c r="D28" s="30">
        <v>87951820.791476488</v>
      </c>
      <c r="E28" s="30">
        <v>139024539.46963233</v>
      </c>
      <c r="F28" s="30">
        <v>186322004.20499668</v>
      </c>
      <c r="G28" s="30">
        <v>226054197.9732402</v>
      </c>
      <c r="H28" s="33">
        <v>248372714.88828257</v>
      </c>
      <c r="I28" s="33">
        <v>261544525.31229037</v>
      </c>
      <c r="J28" s="33">
        <v>271527097.0526787</v>
      </c>
      <c r="K28" s="33">
        <v>275345647.95806956</v>
      </c>
      <c r="L28" s="33">
        <v>278722758.27567267</v>
      </c>
      <c r="M28" s="31">
        <v>278722758.27567267</v>
      </c>
      <c r="N28" s="31">
        <v>226054197.9732402</v>
      </c>
      <c r="O28" s="31">
        <v>49851772.618169308</v>
      </c>
      <c r="P28" s="31">
        <v>2816787.6842631698</v>
      </c>
    </row>
    <row r="29" spans="1:16" x14ac:dyDescent="0.2">
      <c r="A29" s="29">
        <v>2017</v>
      </c>
      <c r="B29" s="30">
        <v>6064989.9406471001</v>
      </c>
      <c r="C29" s="30">
        <v>38686080.545661196</v>
      </c>
      <c r="D29" s="30">
        <v>80912306.945218682</v>
      </c>
      <c r="E29" s="30">
        <v>126043893.37471929</v>
      </c>
      <c r="F29" s="30">
        <v>166030058.06987101</v>
      </c>
      <c r="G29" s="33">
        <v>192385983.7831611</v>
      </c>
      <c r="H29" s="33">
        <v>211380410.2161966</v>
      </c>
      <c r="I29" s="33">
        <v>222590428.56289423</v>
      </c>
      <c r="J29" s="33">
        <v>231086209.23044872</v>
      </c>
      <c r="K29" s="33">
        <v>234336030.19881076</v>
      </c>
      <c r="L29" s="33">
        <v>237210158.15848371</v>
      </c>
      <c r="M29" s="31">
        <v>237210158.15848371</v>
      </c>
      <c r="N29" s="31">
        <v>166030058.06987101</v>
      </c>
      <c r="O29" s="31">
        <v>71322889.919580758</v>
      </c>
      <c r="P29" s="31">
        <v>0</v>
      </c>
    </row>
    <row r="30" spans="1:16" x14ac:dyDescent="0.2">
      <c r="A30" s="29">
        <v>2018</v>
      </c>
      <c r="B30" s="30">
        <v>9091434.6256143991</v>
      </c>
      <c r="C30" s="30">
        <v>41349574.401672177</v>
      </c>
      <c r="D30" s="30">
        <v>95972780.99308826</v>
      </c>
      <c r="E30" s="30">
        <v>146492540.06664652</v>
      </c>
      <c r="F30" s="33">
        <v>195538382.76924539</v>
      </c>
      <c r="G30" s="33">
        <v>226578515.80464014</v>
      </c>
      <c r="H30" s="33">
        <v>248948799.05047345</v>
      </c>
      <c r="I30" s="33">
        <v>262151160.62167978</v>
      </c>
      <c r="J30" s="33">
        <v>272156886.28008264</v>
      </c>
      <c r="K30" s="33">
        <v>275984294.06292921</v>
      </c>
      <c r="L30" s="33">
        <v>279369237.36560404</v>
      </c>
      <c r="M30" s="31">
        <v>279369237.36560404</v>
      </c>
      <c r="N30" s="31">
        <v>146492540.06664652</v>
      </c>
      <c r="O30" s="31">
        <v>78963837.832412481</v>
      </c>
      <c r="P30" s="31">
        <v>53912859.466545045</v>
      </c>
    </row>
    <row r="31" spans="1:16" x14ac:dyDescent="0.2">
      <c r="A31" s="29">
        <v>2019</v>
      </c>
      <c r="B31" s="30">
        <v>8869057.5536415987</v>
      </c>
      <c r="C31" s="30">
        <v>45143381.331628494</v>
      </c>
      <c r="D31" s="30">
        <v>90848462.122151077</v>
      </c>
      <c r="E31" s="33">
        <v>141010663.26535276</v>
      </c>
      <c r="F31" s="33">
        <v>188221168.36517021</v>
      </c>
      <c r="G31" s="33">
        <v>218099752.93455851</v>
      </c>
      <c r="H31" s="33">
        <v>239632920.9477123</v>
      </c>
      <c r="I31" s="33">
        <v>252341238.79773965</v>
      </c>
      <c r="J31" s="33">
        <v>261972541.59923831</v>
      </c>
      <c r="K31" s="33">
        <v>265656724.49210528</v>
      </c>
      <c r="L31" s="33">
        <v>268915000.30607259</v>
      </c>
      <c r="M31" s="31">
        <v>268915000.30607259</v>
      </c>
      <c r="N31" s="31">
        <v>90848462.122151077</v>
      </c>
      <c r="O31" s="31">
        <v>77261361.84515366</v>
      </c>
      <c r="P31" s="31">
        <v>100805176.33876786</v>
      </c>
    </row>
    <row r="32" spans="1:16" x14ac:dyDescent="0.2">
      <c r="A32" s="29">
        <v>2020</v>
      </c>
      <c r="B32" s="30">
        <v>5818404.2369778007</v>
      </c>
      <c r="C32" s="30">
        <v>35388106.912262797</v>
      </c>
      <c r="D32" s="33">
        <v>74563761.054942504</v>
      </c>
      <c r="E32" s="33">
        <v>115734324.56984961</v>
      </c>
      <c r="F32" s="33">
        <v>154482287.26857781</v>
      </c>
      <c r="G32" s="33">
        <v>179005097.98491412</v>
      </c>
      <c r="H32" s="33">
        <v>196678418.5561519</v>
      </c>
      <c r="I32" s="33">
        <v>207108754.45226893</v>
      </c>
      <c r="J32" s="33">
        <v>215013634.1163094</v>
      </c>
      <c r="K32" s="33">
        <v>218037422.59318072</v>
      </c>
      <c r="L32" s="33">
        <v>220711648.37057579</v>
      </c>
      <c r="M32" s="31">
        <v>220711648.37057579</v>
      </c>
      <c r="N32" s="31">
        <v>35388106.912262797</v>
      </c>
      <c r="O32" s="31">
        <v>71148202.412026867</v>
      </c>
      <c r="P32" s="31">
        <v>114175339.04628612</v>
      </c>
    </row>
    <row r="33" spans="1:16" x14ac:dyDescent="0.2">
      <c r="A33" s="29">
        <v>2021</v>
      </c>
      <c r="B33" s="30">
        <v>7419538.1191045996</v>
      </c>
      <c r="C33" s="33">
        <v>43255588.255980067</v>
      </c>
      <c r="D33" s="33">
        <v>91140770.965972021</v>
      </c>
      <c r="E33" s="33">
        <v>141464371.15410158</v>
      </c>
      <c r="F33" s="33">
        <v>188826778.08956456</v>
      </c>
      <c r="G33" s="33">
        <v>218801498.29302379</v>
      </c>
      <c r="H33" s="33">
        <v>240403950.20266515</v>
      </c>
      <c r="I33" s="33">
        <v>253153157.6132957</v>
      </c>
      <c r="J33" s="33">
        <v>262815449.54681301</v>
      </c>
      <c r="K33" s="33">
        <v>266511486.45698181</v>
      </c>
      <c r="L33" s="33">
        <v>269780245.91386151</v>
      </c>
      <c r="M33" s="31">
        <v>269780245.91386151</v>
      </c>
      <c r="N33" s="31">
        <v>7419538.1191045996</v>
      </c>
      <c r="O33" s="31">
        <v>46216155.759099752</v>
      </c>
      <c r="P33" s="31">
        <v>216144552.03565717</v>
      </c>
    </row>
    <row r="34" spans="1:16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2679875668.3971653</v>
      </c>
      <c r="N34" s="31">
        <v>1742678833.8905804</v>
      </c>
      <c r="O34" s="31">
        <v>524648877.45375204</v>
      </c>
      <c r="P34" s="31">
        <v>487854714.57151937</v>
      </c>
    </row>
    <row r="35" spans="1:16" ht="25.5" x14ac:dyDescent="0.2">
      <c r="A35" s="38" t="s">
        <v>4</v>
      </c>
      <c r="B35" s="39"/>
      <c r="C35" s="40">
        <v>5.8299570083211885</v>
      </c>
      <c r="D35" s="40">
        <v>2.107028817331408</v>
      </c>
      <c r="E35" s="40">
        <v>1.5521524522424568</v>
      </c>
      <c r="F35" s="40">
        <v>1.3348009576479836</v>
      </c>
      <c r="G35" s="40">
        <v>1.1587418930022817</v>
      </c>
      <c r="H35" s="40">
        <v>1.0987308225865569</v>
      </c>
      <c r="I35" s="40">
        <v>1.0530324372785169</v>
      </c>
      <c r="J35" s="40">
        <v>1.0381677717339672</v>
      </c>
      <c r="K35" s="40">
        <v>1.0140632406372687</v>
      </c>
      <c r="L35" s="40">
        <v>1.0122649852744989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38" spans="1:16" x14ac:dyDescent="0.2">
      <c r="P38" s="26"/>
    </row>
    <row r="53" s="44" customFormat="1" x14ac:dyDescent="0.2"/>
  </sheetData>
  <mergeCells count="15">
    <mergeCell ref="M20:M22"/>
    <mergeCell ref="N20:N22"/>
    <mergeCell ref="O20:O22"/>
    <mergeCell ref="P20:P22"/>
    <mergeCell ref="A2:P2"/>
    <mergeCell ref="A3:L3"/>
    <mergeCell ref="M3:M5"/>
    <mergeCell ref="N3:N5"/>
    <mergeCell ref="O3:O5"/>
    <mergeCell ref="P3:P5"/>
    <mergeCell ref="B4:L4"/>
    <mergeCell ref="A21:A22"/>
    <mergeCell ref="A20:L20"/>
    <mergeCell ref="A4:A5"/>
    <mergeCell ref="B21:L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R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7" width="9.7109375" style="25" bestFit="1" customWidth="1"/>
    <col min="18" max="18" width="11.140625" style="25" bestFit="1" customWidth="1"/>
    <col min="19" max="19" width="10" style="25" bestFit="1" customWidth="1"/>
    <col min="20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7" ht="15.75" x14ac:dyDescent="0.25">
      <c r="A1" s="48" t="s">
        <v>22</v>
      </c>
    </row>
    <row r="2" spans="1:17" ht="18.75" x14ac:dyDescent="0.2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7" ht="15.75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1</v>
      </c>
      <c r="N3" s="81" t="s">
        <v>2</v>
      </c>
      <c r="O3" s="81" t="s">
        <v>56</v>
      </c>
      <c r="P3" s="81" t="s">
        <v>57</v>
      </c>
    </row>
    <row r="4" spans="1:17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2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3"/>
    </row>
    <row r="6" spans="1:17" x14ac:dyDescent="0.2">
      <c r="A6" s="29">
        <v>2011</v>
      </c>
      <c r="B6" s="30">
        <v>34489542.237811536</v>
      </c>
      <c r="C6" s="30">
        <v>75329676.953997865</v>
      </c>
      <c r="D6" s="30">
        <v>83933644.378137201</v>
      </c>
      <c r="E6" s="30">
        <v>88994138.883653983</v>
      </c>
      <c r="F6" s="30">
        <v>92536323.870564416</v>
      </c>
      <c r="G6" s="30">
        <v>94732375.691654548</v>
      </c>
      <c r="H6" s="30">
        <v>96235632.816268563</v>
      </c>
      <c r="I6" s="30">
        <v>97036621.516828462</v>
      </c>
      <c r="J6" s="30">
        <v>97476359.247607857</v>
      </c>
      <c r="K6" s="30">
        <v>97654277.741107836</v>
      </c>
      <c r="L6" s="30">
        <v>97879749.812335253</v>
      </c>
      <c r="M6" s="31">
        <v>97879749.812335253</v>
      </c>
      <c r="N6" s="31">
        <v>97879749.812335253</v>
      </c>
      <c r="O6" s="31">
        <v>338551.46499997377</v>
      </c>
      <c r="P6" s="31">
        <v>0</v>
      </c>
    </row>
    <row r="7" spans="1:17" x14ac:dyDescent="0.2">
      <c r="A7" s="29">
        <v>2012</v>
      </c>
      <c r="B7" s="30">
        <v>35454826.169476219</v>
      </c>
      <c r="C7" s="30">
        <v>75922972.071006745</v>
      </c>
      <c r="D7" s="30">
        <v>85634819.721044779</v>
      </c>
      <c r="E7" s="30">
        <v>89909974.408934668</v>
      </c>
      <c r="F7" s="30">
        <v>92616726.09355332</v>
      </c>
      <c r="G7" s="30">
        <v>95692437.752048403</v>
      </c>
      <c r="H7" s="30">
        <v>97521791.366016909</v>
      </c>
      <c r="I7" s="30">
        <v>98111640.252670214</v>
      </c>
      <c r="J7" s="30">
        <v>98472895.502670214</v>
      </c>
      <c r="K7" s="30">
        <v>98690963.022670224</v>
      </c>
      <c r="L7" s="33">
        <v>98918828.676473349</v>
      </c>
      <c r="M7" s="31">
        <v>98918828.676473349</v>
      </c>
      <c r="N7" s="31">
        <v>98690963.022670224</v>
      </c>
      <c r="O7" s="31">
        <v>3258646.9849999994</v>
      </c>
      <c r="P7" s="31">
        <v>0</v>
      </c>
    </row>
    <row r="8" spans="1:17" x14ac:dyDescent="0.2">
      <c r="A8" s="29">
        <v>2013</v>
      </c>
      <c r="B8" s="30">
        <v>35464878.013284266</v>
      </c>
      <c r="C8" s="30">
        <v>77870732.687343046</v>
      </c>
      <c r="D8" s="30">
        <v>86015386.391159236</v>
      </c>
      <c r="E8" s="30">
        <v>91907309.984022617</v>
      </c>
      <c r="F8" s="30">
        <v>96355685.903215811</v>
      </c>
      <c r="G8" s="30">
        <v>99431737.375187099</v>
      </c>
      <c r="H8" s="30">
        <v>101115133.06598121</v>
      </c>
      <c r="I8" s="30">
        <v>102322664.00903301</v>
      </c>
      <c r="J8" s="30">
        <v>103460645.019033</v>
      </c>
      <c r="K8" s="33">
        <v>103669724.4994701</v>
      </c>
      <c r="L8" s="33">
        <v>103909085.51925501</v>
      </c>
      <c r="M8" s="31">
        <v>103909085.51925501</v>
      </c>
      <c r="N8" s="31">
        <v>103460645.019033</v>
      </c>
      <c r="O8" s="31">
        <v>3445458.2530694008</v>
      </c>
      <c r="P8" s="31">
        <v>0</v>
      </c>
    </row>
    <row r="9" spans="1:17" x14ac:dyDescent="0.2">
      <c r="A9" s="29">
        <v>2014</v>
      </c>
      <c r="B9" s="30">
        <v>35845045.044896409</v>
      </c>
      <c r="C9" s="30">
        <v>79650520.788410738</v>
      </c>
      <c r="D9" s="30">
        <v>89382022.698222488</v>
      </c>
      <c r="E9" s="30">
        <v>94526303.878105894</v>
      </c>
      <c r="F9" s="30">
        <v>100094451.9198522</v>
      </c>
      <c r="G9" s="30">
        <v>104070002.58631168</v>
      </c>
      <c r="H9" s="30">
        <v>105466072.50443168</v>
      </c>
      <c r="I9" s="30">
        <v>108500307.51553069</v>
      </c>
      <c r="J9" s="33">
        <v>109207533.85610022</v>
      </c>
      <c r="K9" s="33">
        <v>109428226.99438724</v>
      </c>
      <c r="L9" s="33">
        <v>109680883.70909439</v>
      </c>
      <c r="M9" s="31">
        <v>109680883.70909439</v>
      </c>
      <c r="N9" s="31">
        <v>108500307.51553069</v>
      </c>
      <c r="O9" s="31">
        <v>7121170.3243823946</v>
      </c>
      <c r="P9" s="31">
        <v>0</v>
      </c>
    </row>
    <row r="10" spans="1:17" x14ac:dyDescent="0.2">
      <c r="A10" s="29">
        <v>2015</v>
      </c>
      <c r="B10" s="30">
        <v>39169275.22661297</v>
      </c>
      <c r="C10" s="30">
        <v>84886610.420767561</v>
      </c>
      <c r="D10" s="30">
        <v>96914607.07999754</v>
      </c>
      <c r="E10" s="30">
        <v>109947486.69183023</v>
      </c>
      <c r="F10" s="30">
        <v>120048043.32948957</v>
      </c>
      <c r="G10" s="30">
        <v>124120612.43699205</v>
      </c>
      <c r="H10" s="30">
        <v>127391787.55542074</v>
      </c>
      <c r="I10" s="33">
        <v>129184138.78110337</v>
      </c>
      <c r="J10" s="33">
        <v>130026186.40126064</v>
      </c>
      <c r="K10" s="33">
        <v>130288951.12200052</v>
      </c>
      <c r="L10" s="33">
        <v>130589772.75876901</v>
      </c>
      <c r="M10" s="31">
        <v>130589772.75876901</v>
      </c>
      <c r="N10" s="31">
        <v>127391787.55542074</v>
      </c>
      <c r="O10" s="31">
        <v>5663146.5768088549</v>
      </c>
      <c r="P10" s="31">
        <v>0</v>
      </c>
      <c r="Q10" s="26"/>
    </row>
    <row r="11" spans="1:17" x14ac:dyDescent="0.2">
      <c r="A11" s="29">
        <v>2016</v>
      </c>
      <c r="B11" s="30">
        <v>41278821.201792121</v>
      </c>
      <c r="C11" s="30">
        <v>89578787.537455007</v>
      </c>
      <c r="D11" s="30">
        <v>111960280.15837467</v>
      </c>
      <c r="E11" s="30">
        <v>122420008.59652139</v>
      </c>
      <c r="F11" s="30">
        <v>128372808.65349086</v>
      </c>
      <c r="G11" s="30">
        <v>132107876.83292885</v>
      </c>
      <c r="H11" s="33">
        <v>134577215.29542786</v>
      </c>
      <c r="I11" s="33">
        <v>136470662.60009637</v>
      </c>
      <c r="J11" s="33">
        <v>137360205.21537375</v>
      </c>
      <c r="K11" s="33">
        <v>137637790.96146959</v>
      </c>
      <c r="L11" s="33">
        <v>137955580.19226521</v>
      </c>
      <c r="M11" s="31">
        <v>137955580.19226521</v>
      </c>
      <c r="N11" s="31">
        <v>132107876.83292885</v>
      </c>
      <c r="O11" s="31">
        <v>6432195.2018131167</v>
      </c>
      <c r="P11" s="31">
        <v>0</v>
      </c>
    </row>
    <row r="12" spans="1:17" x14ac:dyDescent="0.2">
      <c r="A12" s="29">
        <v>2017</v>
      </c>
      <c r="B12" s="30">
        <v>36787777.975175887</v>
      </c>
      <c r="C12" s="30">
        <v>91726338.299088389</v>
      </c>
      <c r="D12" s="30">
        <v>109801416.22794938</v>
      </c>
      <c r="E12" s="30">
        <v>119624828.82392128</v>
      </c>
      <c r="F12" s="30">
        <v>125826765.80092999</v>
      </c>
      <c r="G12" s="33">
        <v>129847277.44487274</v>
      </c>
      <c r="H12" s="33">
        <v>132274361.15957735</v>
      </c>
      <c r="I12" s="33">
        <v>134135408.23254989</v>
      </c>
      <c r="J12" s="33">
        <v>135009729.20064047</v>
      </c>
      <c r="K12" s="33">
        <v>135282564.96374664</v>
      </c>
      <c r="L12" s="33">
        <v>135594916.25883481</v>
      </c>
      <c r="M12" s="31">
        <v>135594916.25883481</v>
      </c>
      <c r="N12" s="31">
        <v>125826765.80092999</v>
      </c>
      <c r="O12" s="31">
        <v>8575645.658257395</v>
      </c>
      <c r="P12" s="31">
        <v>1192504.7996474206</v>
      </c>
    </row>
    <row r="13" spans="1:17" x14ac:dyDescent="0.2">
      <c r="A13" s="29">
        <v>2018</v>
      </c>
      <c r="B13" s="30">
        <v>40224470.548856668</v>
      </c>
      <c r="C13" s="30">
        <v>100703902.68550691</v>
      </c>
      <c r="D13" s="30">
        <v>115666172.31831546</v>
      </c>
      <c r="E13" s="30">
        <v>124169190.35761926</v>
      </c>
      <c r="F13" s="33">
        <v>130837098.47809665</v>
      </c>
      <c r="G13" s="33">
        <v>135017704.04752776</v>
      </c>
      <c r="H13" s="33">
        <v>137541432.51637986</v>
      </c>
      <c r="I13" s="33">
        <v>139476585.16541252</v>
      </c>
      <c r="J13" s="33">
        <v>140385720.97507414</v>
      </c>
      <c r="K13" s="33">
        <v>140669420.86498743</v>
      </c>
      <c r="L13" s="33">
        <v>140994209.767373</v>
      </c>
      <c r="M13" s="31">
        <v>140994209.767373</v>
      </c>
      <c r="N13" s="31">
        <v>124169190.35761926</v>
      </c>
      <c r="O13" s="31">
        <v>11161828.640701383</v>
      </c>
      <c r="P13" s="31">
        <v>5663190.7690523565</v>
      </c>
    </row>
    <row r="14" spans="1:17" x14ac:dyDescent="0.2">
      <c r="A14" s="29">
        <v>2019</v>
      </c>
      <c r="B14" s="30">
        <v>54075955.635979526</v>
      </c>
      <c r="C14" s="30">
        <v>110075306.48348796</v>
      </c>
      <c r="D14" s="30">
        <v>123502465.19908948</v>
      </c>
      <c r="E14" s="33">
        <v>133358292.56896286</v>
      </c>
      <c r="F14" s="33">
        <v>140519657.15056756</v>
      </c>
      <c r="G14" s="33">
        <v>145009647.13147926</v>
      </c>
      <c r="H14" s="33">
        <v>147720143.3386662</v>
      </c>
      <c r="I14" s="33">
        <v>149798506.35603014</v>
      </c>
      <c r="J14" s="33">
        <v>150774922.47777975</v>
      </c>
      <c r="K14" s="33">
        <v>151079617.48957673</v>
      </c>
      <c r="L14" s="33">
        <v>151428442.29340076</v>
      </c>
      <c r="M14" s="31">
        <v>151428442.29340076</v>
      </c>
      <c r="N14" s="31">
        <v>123502465.19908948</v>
      </c>
      <c r="O14" s="31">
        <v>11905804.158161506</v>
      </c>
      <c r="P14" s="31">
        <v>16020172.936149776</v>
      </c>
    </row>
    <row r="15" spans="1:17" x14ac:dyDescent="0.2">
      <c r="A15" s="29">
        <v>2020</v>
      </c>
      <c r="B15" s="30">
        <v>50520298.877767615</v>
      </c>
      <c r="C15" s="30">
        <v>95549300.933095858</v>
      </c>
      <c r="D15" s="33">
        <v>109784928.78009769</v>
      </c>
      <c r="E15" s="33">
        <v>118546060.01845992</v>
      </c>
      <c r="F15" s="33">
        <v>124912005.01633826</v>
      </c>
      <c r="G15" s="33">
        <v>128903287.53432785</v>
      </c>
      <c r="H15" s="33">
        <v>131312726.34662239</v>
      </c>
      <c r="I15" s="33">
        <v>133160243.60445744</v>
      </c>
      <c r="J15" s="33">
        <v>134028208.2577396</v>
      </c>
      <c r="K15" s="33">
        <v>134299060.50442034</v>
      </c>
      <c r="L15" s="33">
        <v>134609141.00510362</v>
      </c>
      <c r="M15" s="31">
        <v>134609141.00510362</v>
      </c>
      <c r="N15" s="31">
        <v>95549300.933095858</v>
      </c>
      <c r="O15" s="31">
        <v>11693366.923934102</v>
      </c>
      <c r="P15" s="31">
        <v>27366473.148073658</v>
      </c>
    </row>
    <row r="16" spans="1:17" x14ac:dyDescent="0.2">
      <c r="A16" s="29">
        <v>2021</v>
      </c>
      <c r="B16" s="30">
        <v>61934565.610925488</v>
      </c>
      <c r="C16" s="33">
        <v>135336217.07814014</v>
      </c>
      <c r="D16" s="33">
        <v>155499588.25648576</v>
      </c>
      <c r="E16" s="33">
        <v>167908871.71063992</v>
      </c>
      <c r="F16" s="33">
        <v>176925608.68021357</v>
      </c>
      <c r="G16" s="33">
        <v>182578869.05993161</v>
      </c>
      <c r="H16" s="33">
        <v>185991602.9151538</v>
      </c>
      <c r="I16" s="33">
        <v>188608429.97950932</v>
      </c>
      <c r="J16" s="33">
        <v>189837816.8152644</v>
      </c>
      <c r="K16" s="33">
        <v>190221452.46821967</v>
      </c>
      <c r="L16" s="33">
        <v>190660651.09701505</v>
      </c>
      <c r="M16" s="31">
        <v>190660651.09701505</v>
      </c>
      <c r="N16" s="31">
        <v>61934565.610925488</v>
      </c>
      <c r="O16" s="31">
        <v>27020719.263599746</v>
      </c>
      <c r="P16" s="31">
        <v>101705366.2224898</v>
      </c>
    </row>
    <row r="17" spans="1:16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1432221261.0899193</v>
      </c>
      <c r="N17" s="31">
        <v>1199013617.659579</v>
      </c>
      <c r="O17" s="31">
        <v>96616533.45072788</v>
      </c>
      <c r="P17" s="31">
        <v>151947707.875413</v>
      </c>
    </row>
    <row r="18" spans="1:16" ht="26.25" customHeight="1" x14ac:dyDescent="0.2">
      <c r="A18" s="38" t="s">
        <v>4</v>
      </c>
      <c r="B18" s="39"/>
      <c r="C18" s="40">
        <v>2.1851484020785046</v>
      </c>
      <c r="D18" s="40">
        <v>1.1489872527374083</v>
      </c>
      <c r="E18" s="40">
        <v>1.0798026772500897</v>
      </c>
      <c r="F18" s="40">
        <v>1.0537001819958169</v>
      </c>
      <c r="G18" s="40">
        <v>1.0319527536001647</v>
      </c>
      <c r="H18" s="40">
        <v>1.0186918336869639</v>
      </c>
      <c r="I18" s="40">
        <v>1.0140695978922729</v>
      </c>
      <c r="J18" s="40">
        <v>1.0065181966462933</v>
      </c>
      <c r="K18" s="40">
        <v>1.0020208600129898</v>
      </c>
      <c r="L18" s="40">
        <v>1.002308880639363</v>
      </c>
      <c r="M18" s="41"/>
    </row>
    <row r="19" spans="1:16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1</v>
      </c>
      <c r="N20" s="81" t="s">
        <v>2</v>
      </c>
      <c r="O20" s="81" t="s">
        <v>56</v>
      </c>
      <c r="P20" s="81" t="s">
        <v>57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2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3"/>
    </row>
    <row r="23" spans="1:16" x14ac:dyDescent="0.2">
      <c r="A23" s="29">
        <v>2011</v>
      </c>
      <c r="B23" s="30">
        <v>3756804.6822756259</v>
      </c>
      <c r="C23" s="30">
        <v>26951467.154171526</v>
      </c>
      <c r="D23" s="30">
        <v>56384463.074042588</v>
      </c>
      <c r="E23" s="30">
        <v>82761329.960220918</v>
      </c>
      <c r="F23" s="30">
        <v>105316137.1617386</v>
      </c>
      <c r="G23" s="30">
        <v>122274961.00489053</v>
      </c>
      <c r="H23" s="30">
        <v>130649420.34203123</v>
      </c>
      <c r="I23" s="30">
        <v>135644848.38912264</v>
      </c>
      <c r="J23" s="30">
        <v>138208128.51060984</v>
      </c>
      <c r="K23" s="30">
        <v>138939563.79928252</v>
      </c>
      <c r="L23" s="30">
        <v>140596975.5317319</v>
      </c>
      <c r="M23" s="31">
        <v>140596975.5317319</v>
      </c>
      <c r="N23" s="31">
        <v>140596975.5317319</v>
      </c>
      <c r="O23" s="31">
        <v>2879186.2405370772</v>
      </c>
      <c r="P23" s="31">
        <v>0</v>
      </c>
    </row>
    <row r="24" spans="1:16" x14ac:dyDescent="0.2">
      <c r="A24" s="29">
        <v>2012</v>
      </c>
      <c r="B24" s="30">
        <v>3984620.7797931251</v>
      </c>
      <c r="C24" s="30">
        <v>28450931.764115855</v>
      </c>
      <c r="D24" s="30">
        <v>60351070.148464195</v>
      </c>
      <c r="E24" s="30">
        <v>88707904.067817941</v>
      </c>
      <c r="F24" s="30">
        <v>110850014.06839567</v>
      </c>
      <c r="G24" s="30">
        <v>122199768.28793375</v>
      </c>
      <c r="H24" s="30">
        <v>133269376.05605254</v>
      </c>
      <c r="I24" s="30">
        <v>139830699.30533299</v>
      </c>
      <c r="J24" s="30">
        <v>146234168.36583298</v>
      </c>
      <c r="K24" s="30">
        <v>147750194.66883299</v>
      </c>
      <c r="L24" s="33">
        <v>149512708.52319899</v>
      </c>
      <c r="M24" s="31">
        <v>149512708.52319899</v>
      </c>
      <c r="N24" s="31">
        <v>147750194.66883299</v>
      </c>
      <c r="O24" s="31">
        <v>17751622.282713801</v>
      </c>
      <c r="P24" s="31">
        <v>0</v>
      </c>
    </row>
    <row r="25" spans="1:16" x14ac:dyDescent="0.2">
      <c r="A25" s="29">
        <v>2013</v>
      </c>
      <c r="B25" s="30">
        <v>4435066.0313835591</v>
      </c>
      <c r="C25" s="30">
        <v>32392786.264157902</v>
      </c>
      <c r="D25" s="30">
        <v>67055129.458683833</v>
      </c>
      <c r="E25" s="30">
        <v>105127290.86163968</v>
      </c>
      <c r="F25" s="30">
        <v>129135401.83538266</v>
      </c>
      <c r="G25" s="30">
        <v>153500628.26150095</v>
      </c>
      <c r="H25" s="30">
        <v>164759823.09758523</v>
      </c>
      <c r="I25" s="30">
        <v>173980368.56895167</v>
      </c>
      <c r="J25" s="30">
        <v>180071339.80895168</v>
      </c>
      <c r="K25" s="33">
        <v>181494136.0119983</v>
      </c>
      <c r="L25" s="33">
        <v>183659181.74966604</v>
      </c>
      <c r="M25" s="31">
        <v>183659181.74966604</v>
      </c>
      <c r="N25" s="31">
        <v>180071339.80895168</v>
      </c>
      <c r="O25" s="31">
        <v>14892126.767426848</v>
      </c>
      <c r="P25" s="31">
        <v>0</v>
      </c>
    </row>
    <row r="26" spans="1:16" x14ac:dyDescent="0.2">
      <c r="A26" s="29">
        <v>2014</v>
      </c>
      <c r="B26" s="30">
        <v>4494679.6435765652</v>
      </c>
      <c r="C26" s="30">
        <v>31596211.948820367</v>
      </c>
      <c r="D26" s="30">
        <v>63330735.505913936</v>
      </c>
      <c r="E26" s="30">
        <v>99764327.324000493</v>
      </c>
      <c r="F26" s="30">
        <v>138172006.85439783</v>
      </c>
      <c r="G26" s="30">
        <v>160398697.79863545</v>
      </c>
      <c r="H26" s="30">
        <v>182241418.66558066</v>
      </c>
      <c r="I26" s="30">
        <v>192352441.03459769</v>
      </c>
      <c r="J26" s="33">
        <v>198796653.19152099</v>
      </c>
      <c r="K26" s="33">
        <v>200367403.55989921</v>
      </c>
      <c r="L26" s="33">
        <v>202757588.73379502</v>
      </c>
      <c r="M26" s="31">
        <v>202757588.73379502</v>
      </c>
      <c r="N26" s="31">
        <v>192352441.03459769</v>
      </c>
      <c r="O26" s="31">
        <v>22476423.269358069</v>
      </c>
      <c r="P26" s="31">
        <v>0</v>
      </c>
    </row>
    <row r="27" spans="1:16" x14ac:dyDescent="0.2">
      <c r="A27" s="29">
        <v>2015</v>
      </c>
      <c r="B27" s="30">
        <v>7509116.4019153938</v>
      </c>
      <c r="C27" s="30">
        <v>38840712.029182285</v>
      </c>
      <c r="D27" s="30">
        <v>78202009.196116194</v>
      </c>
      <c r="E27" s="30">
        <v>125815506.12531078</v>
      </c>
      <c r="F27" s="30">
        <v>167890883.51534218</v>
      </c>
      <c r="G27" s="30">
        <v>189565515.77989906</v>
      </c>
      <c r="H27" s="30">
        <v>208024515.67601559</v>
      </c>
      <c r="I27" s="33">
        <v>218542303.97415248</v>
      </c>
      <c r="J27" s="33">
        <v>225863931.73461822</v>
      </c>
      <c r="K27" s="33">
        <v>227648548.56935796</v>
      </c>
      <c r="L27" s="33">
        <v>230364170.85113654</v>
      </c>
      <c r="M27" s="31">
        <v>230364170.85113654</v>
      </c>
      <c r="N27" s="31">
        <v>208024515.67601559</v>
      </c>
      <c r="O27" s="31">
        <v>43212041.177767873</v>
      </c>
      <c r="P27" s="31">
        <v>0</v>
      </c>
    </row>
    <row r="28" spans="1:16" x14ac:dyDescent="0.2">
      <c r="A28" s="29">
        <v>2016</v>
      </c>
      <c r="B28" s="30">
        <v>7689608.4523349861</v>
      </c>
      <c r="C28" s="30">
        <v>34488096.1306509</v>
      </c>
      <c r="D28" s="30">
        <v>75951722.275969669</v>
      </c>
      <c r="E28" s="30">
        <v>119271444.1241255</v>
      </c>
      <c r="F28" s="30">
        <v>162854299.74604341</v>
      </c>
      <c r="G28" s="30">
        <v>199287600.45328352</v>
      </c>
      <c r="H28" s="33">
        <v>218206792.81792212</v>
      </c>
      <c r="I28" s="33">
        <v>229239400.41523394</v>
      </c>
      <c r="J28" s="33">
        <v>236919403.45057857</v>
      </c>
      <c r="K28" s="33">
        <v>238791372.79348004</v>
      </c>
      <c r="L28" s="33">
        <v>241639917.95983282</v>
      </c>
      <c r="M28" s="31">
        <v>241639917.95983282</v>
      </c>
      <c r="N28" s="31">
        <v>199287600.45328352</v>
      </c>
      <c r="O28" s="31">
        <v>43340509.564827114</v>
      </c>
      <c r="P28" s="31">
        <v>0</v>
      </c>
    </row>
    <row r="29" spans="1:16" x14ac:dyDescent="0.2">
      <c r="A29" s="29">
        <v>2017</v>
      </c>
      <c r="B29" s="30">
        <v>5748400.9660181999</v>
      </c>
      <c r="C29" s="30">
        <v>33151466.234722696</v>
      </c>
      <c r="D29" s="30">
        <v>67882711.677050501</v>
      </c>
      <c r="E29" s="30">
        <v>106655331.15602191</v>
      </c>
      <c r="F29" s="30">
        <v>141674084.50049219</v>
      </c>
      <c r="G29" s="33">
        <v>164817554.83068752</v>
      </c>
      <c r="H29" s="33">
        <v>180464363.85352039</v>
      </c>
      <c r="I29" s="33">
        <v>189588701.76244944</v>
      </c>
      <c r="J29" s="33">
        <v>195940322.82918254</v>
      </c>
      <c r="K29" s="33">
        <v>197488504.49785265</v>
      </c>
      <c r="L29" s="33">
        <v>199844347.25011206</v>
      </c>
      <c r="M29" s="31">
        <v>199844347.25011206</v>
      </c>
      <c r="N29" s="31">
        <v>141674084.50049219</v>
      </c>
      <c r="O29" s="31">
        <v>46377724.538305283</v>
      </c>
      <c r="P29" s="31">
        <v>11792538.211314589</v>
      </c>
    </row>
    <row r="30" spans="1:16" x14ac:dyDescent="0.2">
      <c r="A30" s="29">
        <v>2018</v>
      </c>
      <c r="B30" s="30">
        <v>8373829.0891143996</v>
      </c>
      <c r="C30" s="30">
        <v>34521236.535432167</v>
      </c>
      <c r="D30" s="30">
        <v>78489114.620848238</v>
      </c>
      <c r="E30" s="30">
        <v>121697887.30440654</v>
      </c>
      <c r="F30" s="33">
        <v>159771510.72001883</v>
      </c>
      <c r="G30" s="33">
        <v>185871324.46504006</v>
      </c>
      <c r="H30" s="33">
        <v>203516854.51621145</v>
      </c>
      <c r="I30" s="33">
        <v>213806733.97560167</v>
      </c>
      <c r="J30" s="33">
        <v>220969710.16091463</v>
      </c>
      <c r="K30" s="33">
        <v>222715656.32280147</v>
      </c>
      <c r="L30" s="33">
        <v>225372434.07347038</v>
      </c>
      <c r="M30" s="31">
        <v>225372434.07347038</v>
      </c>
      <c r="N30" s="31">
        <v>121697887.30440654</v>
      </c>
      <c r="O30" s="31">
        <v>69696830.800884977</v>
      </c>
      <c r="P30" s="31">
        <v>33977715.968178868</v>
      </c>
    </row>
    <row r="31" spans="1:16" x14ac:dyDescent="0.2">
      <c r="A31" s="29">
        <v>2019</v>
      </c>
      <c r="B31" s="30">
        <v>7554891.4336415995</v>
      </c>
      <c r="C31" s="30">
        <v>39319180.871628493</v>
      </c>
      <c r="D31" s="30">
        <v>79167561.012151092</v>
      </c>
      <c r="E31" s="33">
        <v>122846796.53624222</v>
      </c>
      <c r="F31" s="33">
        <v>161279860.35300311</v>
      </c>
      <c r="G31" s="33">
        <v>187626073.7490375</v>
      </c>
      <c r="H31" s="33">
        <v>205438189.37392321</v>
      </c>
      <c r="I31" s="33">
        <v>215825212.15902951</v>
      </c>
      <c r="J31" s="33">
        <v>223055811.61742479</v>
      </c>
      <c r="K31" s="33">
        <v>224818240.6756717</v>
      </c>
      <c r="L31" s="33">
        <v>227500100.18044734</v>
      </c>
      <c r="M31" s="31">
        <v>227500100.18044734</v>
      </c>
      <c r="N31" s="31">
        <v>79167561.012151092</v>
      </c>
      <c r="O31" s="31">
        <v>65096347.626938462</v>
      </c>
      <c r="P31" s="31">
        <v>83236191.541357785</v>
      </c>
    </row>
    <row r="32" spans="1:16" x14ac:dyDescent="0.2">
      <c r="A32" s="29">
        <v>2020</v>
      </c>
      <c r="B32" s="30">
        <v>5413325.8669777997</v>
      </c>
      <c r="C32" s="30">
        <v>30929886.902262799</v>
      </c>
      <c r="D32" s="33">
        <v>64686420.182726435</v>
      </c>
      <c r="E32" s="33">
        <v>100375954.45975137</v>
      </c>
      <c r="F32" s="33">
        <v>131778934.20519224</v>
      </c>
      <c r="G32" s="33">
        <v>153305961.28763679</v>
      </c>
      <c r="H32" s="33">
        <v>167859927.34297374</v>
      </c>
      <c r="I32" s="33">
        <v>176346980.77413619</v>
      </c>
      <c r="J32" s="33">
        <v>182254976.28086856</v>
      </c>
      <c r="K32" s="33">
        <v>183695026.03289402</v>
      </c>
      <c r="L32" s="33">
        <v>185886326.21416813</v>
      </c>
      <c r="M32" s="31">
        <v>185886326.21416813</v>
      </c>
      <c r="N32" s="31">
        <v>30929886.902262799</v>
      </c>
      <c r="O32" s="31">
        <v>56345727.355437972</v>
      </c>
      <c r="P32" s="31">
        <v>98610711.95646736</v>
      </c>
    </row>
    <row r="33" spans="1:18" x14ac:dyDescent="0.2">
      <c r="A33" s="29">
        <v>2021</v>
      </c>
      <c r="B33" s="30">
        <v>6955006.8391046003</v>
      </c>
      <c r="C33" s="33">
        <v>39002778.353804834</v>
      </c>
      <c r="D33" s="33">
        <v>81569975.243051738</v>
      </c>
      <c r="E33" s="33">
        <v>126574698.32386868</v>
      </c>
      <c r="F33" s="33">
        <v>166174049.67393285</v>
      </c>
      <c r="G33" s="33">
        <v>193319763.73897564</v>
      </c>
      <c r="H33" s="33">
        <v>211672404.79514381</v>
      </c>
      <c r="I33" s="33">
        <v>222374631.57335782</v>
      </c>
      <c r="J33" s="33">
        <v>229824650.38501731</v>
      </c>
      <c r="K33" s="33">
        <v>231640562.01360431</v>
      </c>
      <c r="L33" s="33">
        <v>234403805.07191092</v>
      </c>
      <c r="M33" s="31">
        <v>234403805.07191092</v>
      </c>
      <c r="N33" s="31">
        <v>6955006.8391046003</v>
      </c>
      <c r="O33" s="31">
        <v>42550913.075049758</v>
      </c>
      <c r="P33" s="31">
        <v>184897885.15775657</v>
      </c>
      <c r="R33" s="26"/>
    </row>
    <row r="34" spans="1:18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2221537556.1394701</v>
      </c>
      <c r="N34" s="31">
        <v>1448507493.7318306</v>
      </c>
      <c r="O34" s="31">
        <v>424619452.69924724</v>
      </c>
      <c r="P34" s="31">
        <v>412515042.83507514</v>
      </c>
    </row>
    <row r="35" spans="1:18" ht="25.5" x14ac:dyDescent="0.2">
      <c r="A35" s="38" t="s">
        <v>4</v>
      </c>
      <c r="B35" s="39"/>
      <c r="C35" s="40">
        <v>5.6078705968355482</v>
      </c>
      <c r="D35" s="40">
        <v>2.0913888365364195</v>
      </c>
      <c r="E35" s="40">
        <v>1.5517314789751699</v>
      </c>
      <c r="F35" s="40">
        <v>1.3128536103537904</v>
      </c>
      <c r="G35" s="40">
        <v>1.1633571193475045</v>
      </c>
      <c r="H35" s="40">
        <v>1.0949341169325464</v>
      </c>
      <c r="I35" s="40">
        <v>1.0505603306608229</v>
      </c>
      <c r="J35" s="40">
        <v>1.0335021074973736</v>
      </c>
      <c r="K35" s="40">
        <v>1.0079012918133232</v>
      </c>
      <c r="L35" s="40">
        <v>1.0119290120619908</v>
      </c>
      <c r="M35" s="41"/>
    </row>
    <row r="36" spans="1:18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21:A22"/>
    <mergeCell ref="A20:L20"/>
    <mergeCell ref="B21:L21"/>
    <mergeCell ref="A2:P2"/>
    <mergeCell ref="A3:L3"/>
    <mergeCell ref="A4:A5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48" t="s">
        <v>23</v>
      </c>
    </row>
    <row r="2" spans="1:16" ht="18.75" x14ac:dyDescent="0.2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1</v>
      </c>
      <c r="N3" s="81" t="s">
        <v>2</v>
      </c>
      <c r="O3" s="81" t="s">
        <v>56</v>
      </c>
      <c r="P3" s="81" t="s">
        <v>57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2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3"/>
    </row>
    <row r="6" spans="1:16" x14ac:dyDescent="0.2">
      <c r="A6" s="29">
        <v>2011</v>
      </c>
      <c r="B6" s="30">
        <v>3859442.4630629332</v>
      </c>
      <c r="C6" s="30">
        <v>7151701.5797265526</v>
      </c>
      <c r="D6" s="30">
        <v>7964324.9833202269</v>
      </c>
      <c r="E6" s="30">
        <v>8501881.1520327218</v>
      </c>
      <c r="F6" s="30">
        <v>8699706.8761881907</v>
      </c>
      <c r="G6" s="30">
        <v>8892202.3961332589</v>
      </c>
      <c r="H6" s="30">
        <v>9032996.4661332592</v>
      </c>
      <c r="I6" s="30">
        <v>9110770.6461332589</v>
      </c>
      <c r="J6" s="30">
        <v>9204054.056133261</v>
      </c>
      <c r="K6" s="30">
        <v>9205090.0261332598</v>
      </c>
      <c r="L6" s="30">
        <v>9205090.0261332598</v>
      </c>
      <c r="M6" s="31">
        <v>9205090.0261332598</v>
      </c>
      <c r="N6" s="31">
        <v>9205090.0261332598</v>
      </c>
      <c r="O6" s="31">
        <v>1786505.4634000007</v>
      </c>
      <c r="P6" s="31">
        <v>0</v>
      </c>
    </row>
    <row r="7" spans="1:16" x14ac:dyDescent="0.2">
      <c r="A7" s="29">
        <v>2012</v>
      </c>
      <c r="B7" s="30">
        <v>4012845.5334246838</v>
      </c>
      <c r="C7" s="30">
        <v>7256668.0223744866</v>
      </c>
      <c r="D7" s="30">
        <v>7872835.3869538354</v>
      </c>
      <c r="E7" s="30">
        <v>8124289.8136299392</v>
      </c>
      <c r="F7" s="30">
        <v>8498340.4829884134</v>
      </c>
      <c r="G7" s="30">
        <v>8891162.9629884157</v>
      </c>
      <c r="H7" s="30">
        <v>9177501.7529884148</v>
      </c>
      <c r="I7" s="30">
        <v>9186023.4829884134</v>
      </c>
      <c r="J7" s="30">
        <v>9193577.8329884149</v>
      </c>
      <c r="K7" s="30">
        <v>9203192.3029884156</v>
      </c>
      <c r="L7" s="33">
        <v>9203192.3029884156</v>
      </c>
      <c r="M7" s="31">
        <v>9203192.3029884156</v>
      </c>
      <c r="N7" s="31">
        <v>9203192.3029884156</v>
      </c>
      <c r="O7" s="31">
        <v>51121.769999999553</v>
      </c>
      <c r="P7" s="31">
        <v>0</v>
      </c>
    </row>
    <row r="8" spans="1:16" x14ac:dyDescent="0.2">
      <c r="A8" s="29">
        <v>2013</v>
      </c>
      <c r="B8" s="30">
        <v>3549492.402763614</v>
      </c>
      <c r="C8" s="30">
        <v>6512466.5665216735</v>
      </c>
      <c r="D8" s="30">
        <v>7721368.6474435059</v>
      </c>
      <c r="E8" s="30">
        <v>8094077.0990241794</v>
      </c>
      <c r="F8" s="30">
        <v>8748147.3290241789</v>
      </c>
      <c r="G8" s="30">
        <v>8875320.69902418</v>
      </c>
      <c r="H8" s="30">
        <v>9039804.0390241779</v>
      </c>
      <c r="I8" s="30">
        <v>9099684.7690241784</v>
      </c>
      <c r="J8" s="30">
        <v>9108339.4990241788</v>
      </c>
      <c r="K8" s="33">
        <v>9113612.3419595435</v>
      </c>
      <c r="L8" s="33">
        <v>9113612.3419595435</v>
      </c>
      <c r="M8" s="31">
        <v>9113612.3419595435</v>
      </c>
      <c r="N8" s="31">
        <v>9108339.4990241788</v>
      </c>
      <c r="O8" s="31">
        <v>173685.3900000006</v>
      </c>
      <c r="P8" s="31">
        <v>0</v>
      </c>
    </row>
    <row r="9" spans="1:16" x14ac:dyDescent="0.2">
      <c r="A9" s="29">
        <v>2014</v>
      </c>
      <c r="B9" s="30">
        <v>3762240.4889100916</v>
      </c>
      <c r="C9" s="30">
        <v>7135528.9190674471</v>
      </c>
      <c r="D9" s="30">
        <v>7823987.9688608432</v>
      </c>
      <c r="E9" s="30">
        <v>9027348.7352644447</v>
      </c>
      <c r="F9" s="30">
        <v>9104042.9952644445</v>
      </c>
      <c r="G9" s="30">
        <v>9198855.7652644441</v>
      </c>
      <c r="H9" s="30">
        <v>9302131.8352644444</v>
      </c>
      <c r="I9" s="30">
        <v>9316482.805264445</v>
      </c>
      <c r="J9" s="33">
        <v>9353716.9660550728</v>
      </c>
      <c r="K9" s="33">
        <v>9359131.8586849701</v>
      </c>
      <c r="L9" s="33">
        <v>9359131.8586849701</v>
      </c>
      <c r="M9" s="31">
        <v>9359131.8586849701</v>
      </c>
      <c r="N9" s="31">
        <v>9316482.805264445</v>
      </c>
      <c r="O9" s="31">
        <v>438994.91999999993</v>
      </c>
      <c r="P9" s="31">
        <v>0</v>
      </c>
    </row>
    <row r="10" spans="1:16" x14ac:dyDescent="0.2">
      <c r="A10" s="29">
        <v>2015</v>
      </c>
      <c r="B10" s="30">
        <v>3679857.6686630351</v>
      </c>
      <c r="C10" s="30">
        <v>7380348.9267169395</v>
      </c>
      <c r="D10" s="30">
        <v>8528174.3033536375</v>
      </c>
      <c r="E10" s="30">
        <v>9173639.1333536375</v>
      </c>
      <c r="F10" s="30">
        <v>9596380.4133536369</v>
      </c>
      <c r="G10" s="30">
        <v>9693942.5633536372</v>
      </c>
      <c r="H10" s="30">
        <v>9754042.4133536369</v>
      </c>
      <c r="I10" s="33">
        <v>9796879.3175240364</v>
      </c>
      <c r="J10" s="33">
        <v>9836033.4261484798</v>
      </c>
      <c r="K10" s="33">
        <v>9841727.5331115145</v>
      </c>
      <c r="L10" s="33">
        <v>9841727.5331115145</v>
      </c>
      <c r="M10" s="31">
        <v>9841727.5331115145</v>
      </c>
      <c r="N10" s="31">
        <v>9754042.4133536369</v>
      </c>
      <c r="O10" s="31">
        <v>235703.11000000127</v>
      </c>
      <c r="P10" s="31">
        <v>0</v>
      </c>
    </row>
    <row r="11" spans="1:16" x14ac:dyDescent="0.2">
      <c r="A11" s="29">
        <v>2016</v>
      </c>
      <c r="B11" s="30">
        <v>2757973.6299654697</v>
      </c>
      <c r="C11" s="30">
        <v>7816119.1917593274</v>
      </c>
      <c r="D11" s="30">
        <v>9001896.2758875582</v>
      </c>
      <c r="E11" s="30">
        <v>9665795.1258475576</v>
      </c>
      <c r="F11" s="30">
        <v>9830312.315847557</v>
      </c>
      <c r="G11" s="30">
        <v>10371232.775847558</v>
      </c>
      <c r="H11" s="33">
        <v>10543130.555379106</v>
      </c>
      <c r="I11" s="33">
        <v>10589432.904099517</v>
      </c>
      <c r="J11" s="33">
        <v>10631754.524358399</v>
      </c>
      <c r="K11" s="33">
        <v>10637909.276466651</v>
      </c>
      <c r="L11" s="33">
        <v>10637909.276466651</v>
      </c>
      <c r="M11" s="31">
        <v>10637909.276466651</v>
      </c>
      <c r="N11" s="31">
        <v>10371232.775847558</v>
      </c>
      <c r="O11" s="31">
        <v>490213.1799999997</v>
      </c>
      <c r="P11" s="31">
        <v>0</v>
      </c>
    </row>
    <row r="12" spans="1:16" x14ac:dyDescent="0.2">
      <c r="A12" s="29">
        <v>2017</v>
      </c>
      <c r="B12" s="30">
        <v>2474702.105749893</v>
      </c>
      <c r="C12" s="30">
        <v>6795590.2769281017</v>
      </c>
      <c r="D12" s="30">
        <v>8957232.0146413036</v>
      </c>
      <c r="E12" s="30">
        <v>9676152.3646413032</v>
      </c>
      <c r="F12" s="30">
        <v>10548552.924990602</v>
      </c>
      <c r="G12" s="33">
        <v>10828505.520236308</v>
      </c>
      <c r="H12" s="33">
        <v>11007982.357253073</v>
      </c>
      <c r="I12" s="33">
        <v>11056326.199258674</v>
      </c>
      <c r="J12" s="33">
        <v>11100513.800530713</v>
      </c>
      <c r="K12" s="33">
        <v>11106939.918680824</v>
      </c>
      <c r="L12" s="33">
        <v>11106939.918680824</v>
      </c>
      <c r="M12" s="31">
        <v>11106939.918680824</v>
      </c>
      <c r="N12" s="31">
        <v>10548552.924990602</v>
      </c>
      <c r="O12" s="31">
        <v>831592.49999999814</v>
      </c>
      <c r="P12" s="31">
        <v>0</v>
      </c>
    </row>
    <row r="13" spans="1:16" x14ac:dyDescent="0.2">
      <c r="A13" s="29">
        <v>2018</v>
      </c>
      <c r="B13" s="30">
        <v>2605662.0117024793</v>
      </c>
      <c r="C13" s="30">
        <v>8097622.2514740787</v>
      </c>
      <c r="D13" s="30">
        <v>9670120.5817804802</v>
      </c>
      <c r="E13" s="30">
        <v>10362037.080656379</v>
      </c>
      <c r="F13" s="33">
        <v>10821747.82079831</v>
      </c>
      <c r="G13" s="33">
        <v>11108950.853201898</v>
      </c>
      <c r="H13" s="33">
        <v>11293075.925492009</v>
      </c>
      <c r="I13" s="33">
        <v>11342671.815145621</v>
      </c>
      <c r="J13" s="33">
        <v>11388003.822405037</v>
      </c>
      <c r="K13" s="33">
        <v>11394596.369324189</v>
      </c>
      <c r="L13" s="33">
        <v>11394596.369324189</v>
      </c>
      <c r="M13" s="31">
        <v>11394596.369324189</v>
      </c>
      <c r="N13" s="31">
        <v>10362037.080656379</v>
      </c>
      <c r="O13" s="31">
        <v>699431.59650000185</v>
      </c>
      <c r="P13" s="31">
        <v>333127.69216780737</v>
      </c>
    </row>
    <row r="14" spans="1:16" x14ac:dyDescent="0.2">
      <c r="A14" s="29">
        <v>2019</v>
      </c>
      <c r="B14" s="30">
        <v>3476855.511609999</v>
      </c>
      <c r="C14" s="30">
        <v>8382970.9716099985</v>
      </c>
      <c r="D14" s="30">
        <v>10150843.30161</v>
      </c>
      <c r="E14" s="33">
        <v>10915130.089168888</v>
      </c>
      <c r="F14" s="33">
        <v>11399378.745391553</v>
      </c>
      <c r="G14" s="33">
        <v>11701911.774012059</v>
      </c>
      <c r="H14" s="33">
        <v>11895864.8646139</v>
      </c>
      <c r="I14" s="33">
        <v>11948108.027154576</v>
      </c>
      <c r="J14" s="33">
        <v>11995859.714644998</v>
      </c>
      <c r="K14" s="33">
        <v>12002804.151021877</v>
      </c>
      <c r="L14" s="33">
        <v>12002804.151021877</v>
      </c>
      <c r="M14" s="31">
        <v>12002804.151021877</v>
      </c>
      <c r="N14" s="31">
        <v>10150843.30161</v>
      </c>
      <c r="O14" s="31">
        <v>637014.89341399819</v>
      </c>
      <c r="P14" s="31">
        <v>1214945.9559978787</v>
      </c>
    </row>
    <row r="15" spans="1:16" x14ac:dyDescent="0.2">
      <c r="A15" s="29">
        <v>2020</v>
      </c>
      <c r="B15" s="30">
        <v>3527242.8637895002</v>
      </c>
      <c r="C15" s="30">
        <v>7100599.7708980991</v>
      </c>
      <c r="D15" s="33">
        <v>8291888.0599220498</v>
      </c>
      <c r="E15" s="33">
        <v>8916208.650814293</v>
      </c>
      <c r="F15" s="33">
        <v>9311775.3570729885</v>
      </c>
      <c r="G15" s="33">
        <v>9558904.5790709816</v>
      </c>
      <c r="H15" s="33">
        <v>9717338.441988688</v>
      </c>
      <c r="I15" s="33">
        <v>9760014.1530416701</v>
      </c>
      <c r="J15" s="33">
        <v>9799020.9267232381</v>
      </c>
      <c r="K15" s="33">
        <v>9804693.6070479564</v>
      </c>
      <c r="L15" s="33">
        <v>9804693.6070479564</v>
      </c>
      <c r="M15" s="31">
        <v>9804693.6070479564</v>
      </c>
      <c r="N15" s="31">
        <v>7100599.7708980991</v>
      </c>
      <c r="O15" s="31">
        <v>733039.1213000007</v>
      </c>
      <c r="P15" s="31">
        <v>1971054.7148498567</v>
      </c>
    </row>
    <row r="16" spans="1:16" x14ac:dyDescent="0.2">
      <c r="A16" s="29">
        <v>2021</v>
      </c>
      <c r="B16" s="30">
        <v>4108486.1244423999</v>
      </c>
      <c r="C16" s="33">
        <v>8974765.1298940759</v>
      </c>
      <c r="D16" s="33">
        <v>10480487.595734598</v>
      </c>
      <c r="E16" s="33">
        <v>11269594.26979037</v>
      </c>
      <c r="F16" s="33">
        <v>11769568.693983071</v>
      </c>
      <c r="G16" s="33">
        <v>12081926.353297379</v>
      </c>
      <c r="H16" s="33">
        <v>12282177.987551706</v>
      </c>
      <c r="I16" s="33">
        <v>12336117.724448508</v>
      </c>
      <c r="J16" s="33">
        <v>12385420.127564058</v>
      </c>
      <c r="K16" s="33">
        <v>12392590.081541745</v>
      </c>
      <c r="L16" s="33">
        <v>12392590.081541745</v>
      </c>
      <c r="M16" s="31">
        <v>12392590.081541745</v>
      </c>
      <c r="N16" s="31">
        <v>4108486.1244423999</v>
      </c>
      <c r="O16" s="31">
        <v>2102576.2121999995</v>
      </c>
      <c r="P16" s="31">
        <v>6181527.7448993456</v>
      </c>
    </row>
    <row r="17" spans="1:16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114062287.46696095</v>
      </c>
      <c r="N17" s="31">
        <v>99228899.02520898</v>
      </c>
      <c r="O17" s="31">
        <v>8179878.1568139996</v>
      </c>
      <c r="P17" s="31">
        <v>9700656.1079148874</v>
      </c>
    </row>
    <row r="18" spans="1:16" ht="26.25" customHeight="1" x14ac:dyDescent="0.2">
      <c r="A18" s="38" t="s">
        <v>4</v>
      </c>
      <c r="B18" s="39"/>
      <c r="C18" s="40">
        <v>2.1844457686009888</v>
      </c>
      <c r="D18" s="40">
        <v>1.1677729103823682</v>
      </c>
      <c r="E18" s="40">
        <v>1.0752929352616118</v>
      </c>
      <c r="F18" s="40">
        <v>1.0443649001218214</v>
      </c>
      <c r="G18" s="40">
        <v>1.0265394312600422</v>
      </c>
      <c r="H18" s="40">
        <v>1.0165744789695457</v>
      </c>
      <c r="I18" s="40">
        <v>1.0043917078022702</v>
      </c>
      <c r="J18" s="40">
        <v>1.0039965898686132</v>
      </c>
      <c r="K18" s="40">
        <v>1.0005789027666272</v>
      </c>
      <c r="L18" s="40">
        <v>1</v>
      </c>
      <c r="M18" s="41"/>
    </row>
    <row r="19" spans="1:16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1</v>
      </c>
      <c r="N20" s="81" t="s">
        <v>2</v>
      </c>
      <c r="O20" s="81" t="s">
        <v>56</v>
      </c>
      <c r="P20" s="81" t="s">
        <v>57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2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3"/>
    </row>
    <row r="23" spans="1:16" x14ac:dyDescent="0.2">
      <c r="A23" s="29">
        <v>2011</v>
      </c>
      <c r="B23" s="30">
        <v>240606.07990234374</v>
      </c>
      <c r="C23" s="30">
        <v>1640352.757619628</v>
      </c>
      <c r="D23" s="30">
        <v>2917934.239939603</v>
      </c>
      <c r="E23" s="30">
        <v>5910561.3414928159</v>
      </c>
      <c r="F23" s="30">
        <v>7191606.7414659606</v>
      </c>
      <c r="G23" s="30">
        <v>7422012.8214659607</v>
      </c>
      <c r="H23" s="30">
        <v>8539167.8414659612</v>
      </c>
      <c r="I23" s="30">
        <v>9088992.5414659586</v>
      </c>
      <c r="J23" s="30">
        <v>9129977.8814659584</v>
      </c>
      <c r="K23" s="30">
        <v>9589016.0714659598</v>
      </c>
      <c r="L23" s="30">
        <v>9918284.6214659605</v>
      </c>
      <c r="M23" s="31">
        <v>9918284.6214659605</v>
      </c>
      <c r="N23" s="31">
        <v>9918284.6214659605</v>
      </c>
      <c r="O23" s="31">
        <v>3783.7100551407784</v>
      </c>
      <c r="P23" s="31">
        <v>0</v>
      </c>
    </row>
    <row r="24" spans="1:16" x14ac:dyDescent="0.2">
      <c r="A24" s="29">
        <v>2012</v>
      </c>
      <c r="B24" s="30">
        <v>282153.65763060004</v>
      </c>
      <c r="C24" s="30">
        <v>1506804.0133563406</v>
      </c>
      <c r="D24" s="30">
        <v>2597476.0218280205</v>
      </c>
      <c r="E24" s="30">
        <v>4426514.9108761009</v>
      </c>
      <c r="F24" s="30">
        <v>5542053.5711934846</v>
      </c>
      <c r="G24" s="30">
        <v>6990698.7711934838</v>
      </c>
      <c r="H24" s="30">
        <v>8377376.0911934832</v>
      </c>
      <c r="I24" s="30">
        <v>9103104.2211934831</v>
      </c>
      <c r="J24" s="30">
        <v>9533782.2211934831</v>
      </c>
      <c r="K24" s="30">
        <v>10194194.841193482</v>
      </c>
      <c r="L24" s="33">
        <v>10544244.077607382</v>
      </c>
      <c r="M24" s="31">
        <v>10544244.077607382</v>
      </c>
      <c r="N24" s="31">
        <v>10194194.841193482</v>
      </c>
      <c r="O24" s="31">
        <v>957916.59287500195</v>
      </c>
      <c r="P24" s="31">
        <v>0</v>
      </c>
    </row>
    <row r="25" spans="1:16" x14ac:dyDescent="0.2">
      <c r="A25" s="29">
        <v>2013</v>
      </c>
      <c r="B25" s="30">
        <v>523741.61</v>
      </c>
      <c r="C25" s="30">
        <v>1550481.2865021308</v>
      </c>
      <c r="D25" s="30">
        <v>2388398.2475104318</v>
      </c>
      <c r="E25" s="30">
        <v>3861681.0762994946</v>
      </c>
      <c r="F25" s="30">
        <v>5914889.5462994948</v>
      </c>
      <c r="G25" s="30">
        <v>6555513.5862994948</v>
      </c>
      <c r="H25" s="30">
        <v>7120910.8862994947</v>
      </c>
      <c r="I25" s="30">
        <v>7446207.7262994945</v>
      </c>
      <c r="J25" s="30">
        <v>7593385.0662994944</v>
      </c>
      <c r="K25" s="33">
        <v>8048835.6837717826</v>
      </c>
      <c r="L25" s="33">
        <v>8325217.3724697595</v>
      </c>
      <c r="M25" s="31">
        <v>8325217.3724697595</v>
      </c>
      <c r="N25" s="31">
        <v>7593385.0662994944</v>
      </c>
      <c r="O25" s="31">
        <v>508827.91911517084</v>
      </c>
      <c r="P25" s="31">
        <v>223004.38705509435</v>
      </c>
    </row>
    <row r="26" spans="1:16" x14ac:dyDescent="0.2">
      <c r="A26" s="29">
        <v>2014</v>
      </c>
      <c r="B26" s="30">
        <v>650274.91822265624</v>
      </c>
      <c r="C26" s="30">
        <v>1482754.8575604877</v>
      </c>
      <c r="D26" s="30">
        <v>2543122.1966986354</v>
      </c>
      <c r="E26" s="30">
        <v>5245300.3638057364</v>
      </c>
      <c r="F26" s="30">
        <v>7389452.449002035</v>
      </c>
      <c r="G26" s="30">
        <v>8393288.561565036</v>
      </c>
      <c r="H26" s="30">
        <v>8687803.9515650366</v>
      </c>
      <c r="I26" s="30">
        <v>8940394.3293188363</v>
      </c>
      <c r="J26" s="33">
        <v>9156191.7393467277</v>
      </c>
      <c r="K26" s="33">
        <v>9705379.3737112787</v>
      </c>
      <c r="L26" s="33">
        <v>10038643.617901171</v>
      </c>
      <c r="M26" s="31">
        <v>10038643.617901171</v>
      </c>
      <c r="N26" s="31">
        <v>8940394.3293188363</v>
      </c>
      <c r="O26" s="31">
        <v>730356.08543495834</v>
      </c>
      <c r="P26" s="31">
        <v>367893.20314737596</v>
      </c>
    </row>
    <row r="27" spans="1:16" x14ac:dyDescent="0.2">
      <c r="A27" s="29">
        <v>2015</v>
      </c>
      <c r="B27" s="30">
        <v>149062.66999999998</v>
      </c>
      <c r="C27" s="30">
        <v>1491126.2217300416</v>
      </c>
      <c r="D27" s="30">
        <v>3783012.0517300414</v>
      </c>
      <c r="E27" s="30">
        <v>7729735.2117300425</v>
      </c>
      <c r="F27" s="30">
        <v>10106845.901730042</v>
      </c>
      <c r="G27" s="30">
        <v>11986013.091730043</v>
      </c>
      <c r="H27" s="30">
        <v>14846986.261730041</v>
      </c>
      <c r="I27" s="33">
        <v>15687865.752367616</v>
      </c>
      <c r="J27" s="33">
        <v>16066529.228890594</v>
      </c>
      <c r="K27" s="33">
        <v>17030198.342736926</v>
      </c>
      <c r="L27" s="33">
        <v>17614982.920501027</v>
      </c>
      <c r="M27" s="31">
        <v>17614982.920501027</v>
      </c>
      <c r="N27" s="31">
        <v>14846986.261730041</v>
      </c>
      <c r="O27" s="31">
        <v>2027006.1811953075</v>
      </c>
      <c r="P27" s="31">
        <v>740990.47757567838</v>
      </c>
    </row>
    <row r="28" spans="1:16" x14ac:dyDescent="0.2">
      <c r="A28" s="29">
        <v>2016</v>
      </c>
      <c r="B28" s="30">
        <v>365379.95002929692</v>
      </c>
      <c r="C28" s="30">
        <v>1902294.440029297</v>
      </c>
      <c r="D28" s="30">
        <v>3607083.6900292975</v>
      </c>
      <c r="E28" s="30">
        <v>5837475.980029298</v>
      </c>
      <c r="F28" s="30">
        <v>6533005.6600292977</v>
      </c>
      <c r="G28" s="30">
        <v>7393993.8800292965</v>
      </c>
      <c r="H28" s="33">
        <v>8507132.4835165497</v>
      </c>
      <c r="I28" s="33">
        <v>8988945.6342409309</v>
      </c>
      <c r="J28" s="33">
        <v>9205914.9440161642</v>
      </c>
      <c r="K28" s="33">
        <v>9758084.9721447174</v>
      </c>
      <c r="L28" s="33">
        <v>10093159.026209129</v>
      </c>
      <c r="M28" s="31">
        <v>10093159.026209129</v>
      </c>
      <c r="N28" s="31">
        <v>7393993.8800292965</v>
      </c>
      <c r="O28" s="31">
        <v>1426809.7324630897</v>
      </c>
      <c r="P28" s="31">
        <v>1272355.4137167428</v>
      </c>
    </row>
    <row r="29" spans="1:16" x14ac:dyDescent="0.2">
      <c r="A29" s="29">
        <v>2017</v>
      </c>
      <c r="B29" s="30">
        <v>219992.07</v>
      </c>
      <c r="C29" s="30">
        <v>2753404.68</v>
      </c>
      <c r="D29" s="30">
        <v>5224374.4400000004</v>
      </c>
      <c r="E29" s="30">
        <v>8123491.6000000006</v>
      </c>
      <c r="F29" s="30">
        <v>11216364.590000002</v>
      </c>
      <c r="G29" s="33">
        <v>12809984.978365758</v>
      </c>
      <c r="H29" s="33">
        <v>14738481.13631149</v>
      </c>
      <c r="I29" s="33">
        <v>15573215.289909944</v>
      </c>
      <c r="J29" s="33">
        <v>15949111.408311399</v>
      </c>
      <c r="K29" s="33">
        <v>16905737.810848068</v>
      </c>
      <c r="L29" s="33">
        <v>17486248.650977168</v>
      </c>
      <c r="M29" s="31">
        <v>17486248.650977168</v>
      </c>
      <c r="N29" s="31">
        <v>11216364.590000002</v>
      </c>
      <c r="O29" s="31">
        <v>3460285.7426091507</v>
      </c>
      <c r="P29" s="31">
        <v>2809598.3183680158</v>
      </c>
    </row>
    <row r="30" spans="1:16" x14ac:dyDescent="0.2">
      <c r="A30" s="29">
        <v>2018</v>
      </c>
      <c r="B30" s="30">
        <v>413975.08999999997</v>
      </c>
      <c r="C30" s="30">
        <v>1760110.7</v>
      </c>
      <c r="D30" s="30">
        <v>7255780.129999999</v>
      </c>
      <c r="E30" s="30">
        <v>10750025.960000001</v>
      </c>
      <c r="F30" s="33">
        <v>14084541.655662946</v>
      </c>
      <c r="G30" s="33">
        <v>16085672.464415593</v>
      </c>
      <c r="H30" s="33">
        <v>18507311.334249496</v>
      </c>
      <c r="I30" s="33">
        <v>19555498.370559268</v>
      </c>
      <c r="J30" s="33">
        <v>20027516.241888762</v>
      </c>
      <c r="K30" s="33">
        <v>21228765.033983767</v>
      </c>
      <c r="L30" s="33">
        <v>21957720.395924456</v>
      </c>
      <c r="M30" s="31">
        <v>21957720.395924456</v>
      </c>
      <c r="N30" s="31">
        <v>10750025.960000001</v>
      </c>
      <c r="O30" s="31">
        <v>3518674.8781524729</v>
      </c>
      <c r="P30" s="31">
        <v>7689019.5577719826</v>
      </c>
    </row>
    <row r="31" spans="1:16" x14ac:dyDescent="0.2">
      <c r="A31" s="29">
        <v>2019</v>
      </c>
      <c r="B31" s="30">
        <v>210369.33000000002</v>
      </c>
      <c r="C31" s="30">
        <v>1689643.52</v>
      </c>
      <c r="D31" s="30">
        <v>4063112.14</v>
      </c>
      <c r="E31" s="33">
        <v>6953605.1376129994</v>
      </c>
      <c r="F31" s="33">
        <v>9110521.3682425525</v>
      </c>
      <c r="G31" s="33">
        <v>10404943.681691371</v>
      </c>
      <c r="H31" s="33">
        <v>11971369.711672824</v>
      </c>
      <c r="I31" s="33">
        <v>12649384.703262944</v>
      </c>
      <c r="J31" s="33">
        <v>12954707.305025471</v>
      </c>
      <c r="K31" s="33">
        <v>13731729.593468692</v>
      </c>
      <c r="L31" s="33">
        <v>14203251.036183545</v>
      </c>
      <c r="M31" s="31">
        <v>14203251.036183545</v>
      </c>
      <c r="N31" s="31">
        <v>4063112.14</v>
      </c>
      <c r="O31" s="31">
        <v>5246480.8600902073</v>
      </c>
      <c r="P31" s="31">
        <v>4893658.0360933375</v>
      </c>
    </row>
    <row r="32" spans="1:16" x14ac:dyDescent="0.2">
      <c r="A32" s="29">
        <v>2020</v>
      </c>
      <c r="B32" s="30">
        <v>128014.88</v>
      </c>
      <c r="C32" s="30">
        <v>1371232.93</v>
      </c>
      <c r="D32" s="33">
        <v>2988113.859631293</v>
      </c>
      <c r="E32" s="33">
        <v>5113854.3978519794</v>
      </c>
      <c r="F32" s="33">
        <v>6700104.3118914803</v>
      </c>
      <c r="G32" s="33">
        <v>7652054.7188109448</v>
      </c>
      <c r="H32" s="33">
        <v>8804043.4331255835</v>
      </c>
      <c r="I32" s="33">
        <v>9302672.5439155772</v>
      </c>
      <c r="J32" s="33">
        <v>9527214.3893162049</v>
      </c>
      <c r="K32" s="33">
        <v>10098655.931990342</v>
      </c>
      <c r="L32" s="33">
        <v>10445424.544212203</v>
      </c>
      <c r="M32" s="31">
        <v>10445424.544212203</v>
      </c>
      <c r="N32" s="31">
        <v>1371232.93</v>
      </c>
      <c r="O32" s="31">
        <v>3531233.8345889021</v>
      </c>
      <c r="P32" s="31">
        <v>5542957.7796233017</v>
      </c>
    </row>
    <row r="33" spans="1:16" x14ac:dyDescent="0.2">
      <c r="A33" s="29">
        <v>2021</v>
      </c>
      <c r="B33" s="30">
        <v>121349.11</v>
      </c>
      <c r="C33" s="33">
        <v>653643.33029272931</v>
      </c>
      <c r="D33" s="33">
        <v>1424382.8687101756</v>
      </c>
      <c r="E33" s="33">
        <v>2437687.0961260297</v>
      </c>
      <c r="F33" s="33">
        <v>3193825.352293299</v>
      </c>
      <c r="G33" s="33">
        <v>3647603.861136693</v>
      </c>
      <c r="H33" s="33">
        <v>4196737.2163896626</v>
      </c>
      <c r="I33" s="33">
        <v>4434425.2017253665</v>
      </c>
      <c r="J33" s="33">
        <v>4541460.4664179534</v>
      </c>
      <c r="K33" s="33">
        <v>4813856.8950984823</v>
      </c>
      <c r="L33" s="33">
        <v>4979155.5730799725</v>
      </c>
      <c r="M33" s="31">
        <v>4979155.5730799725</v>
      </c>
      <c r="N33" s="31">
        <v>121349.11</v>
      </c>
      <c r="O33" s="31">
        <v>847389.55125000002</v>
      </c>
      <c r="P33" s="31">
        <v>4010416.9118299722</v>
      </c>
    </row>
    <row r="34" spans="1:16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135606331.83653179</v>
      </c>
      <c r="N34" s="31">
        <v>86409323.730037123</v>
      </c>
      <c r="O34" s="31">
        <v>22258765.0878294</v>
      </c>
      <c r="P34" s="31">
        <v>27549894.085181497</v>
      </c>
    </row>
    <row r="35" spans="1:16" ht="25.5" x14ac:dyDescent="0.2">
      <c r="A35" s="38" t="s">
        <v>4</v>
      </c>
      <c r="B35" s="39"/>
      <c r="C35" s="40">
        <v>5.3864699155414435</v>
      </c>
      <c r="D35" s="40">
        <v>2.1791438888732735</v>
      </c>
      <c r="E35" s="40">
        <v>1.7113987746380535</v>
      </c>
      <c r="F35" s="40">
        <v>1.3101867575083461</v>
      </c>
      <c r="G35" s="40">
        <v>1.1420799382525917</v>
      </c>
      <c r="H35" s="40">
        <v>1.1505463246992629</v>
      </c>
      <c r="I35" s="40">
        <v>1.0566363756128101</v>
      </c>
      <c r="J35" s="40">
        <v>1.0241373480943914</v>
      </c>
      <c r="K35" s="40">
        <v>1.0599799185074443</v>
      </c>
      <c r="L35" s="40">
        <v>1.0343380955403554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2:P2"/>
    <mergeCell ref="A3:L3"/>
    <mergeCell ref="B4:L4"/>
    <mergeCell ref="A21:A22"/>
    <mergeCell ref="A4:A5"/>
    <mergeCell ref="A20:L20"/>
    <mergeCell ref="B21:L21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50" t="s">
        <v>24</v>
      </c>
      <c r="C1" s="43"/>
      <c r="D1" s="43"/>
      <c r="E1" s="43"/>
      <c r="F1" s="43"/>
      <c r="H1" s="43"/>
    </row>
    <row r="2" spans="1:16" ht="18.75" x14ac:dyDescent="0.2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1</v>
      </c>
      <c r="N3" s="81" t="s">
        <v>2</v>
      </c>
      <c r="O3" s="81" t="s">
        <v>56</v>
      </c>
      <c r="P3" s="81" t="s">
        <v>57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2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3"/>
    </row>
    <row r="6" spans="1:16" x14ac:dyDescent="0.2">
      <c r="A6" s="29">
        <v>2011</v>
      </c>
      <c r="B6" s="30">
        <v>3578048.5997950686</v>
      </c>
      <c r="C6" s="30">
        <v>15991790.801630134</v>
      </c>
      <c r="D6" s="30">
        <v>20598233.87695922</v>
      </c>
      <c r="E6" s="30">
        <v>23084384.133248892</v>
      </c>
      <c r="F6" s="30">
        <v>24202890.901322927</v>
      </c>
      <c r="G6" s="30">
        <v>24735717.459903512</v>
      </c>
      <c r="H6" s="30">
        <v>25146511.999903519</v>
      </c>
      <c r="I6" s="30">
        <v>25180972.849903509</v>
      </c>
      <c r="J6" s="30">
        <v>25292442.39990351</v>
      </c>
      <c r="K6" s="30">
        <v>25881102.179903511</v>
      </c>
      <c r="L6" s="30">
        <v>25931108.349903509</v>
      </c>
      <c r="M6" s="31">
        <v>25931108.349903509</v>
      </c>
      <c r="N6" s="31">
        <v>25931108.349903509</v>
      </c>
      <c r="O6" s="31">
        <v>65851.240000002086</v>
      </c>
      <c r="P6" s="31">
        <v>0</v>
      </c>
    </row>
    <row r="7" spans="1:16" x14ac:dyDescent="0.2">
      <c r="A7" s="29">
        <v>2012</v>
      </c>
      <c r="B7" s="30">
        <v>5913324.0023760889</v>
      </c>
      <c r="C7" s="30">
        <v>21315684.6375296</v>
      </c>
      <c r="D7" s="30">
        <v>26664493.513797313</v>
      </c>
      <c r="E7" s="30">
        <v>28681834.432344228</v>
      </c>
      <c r="F7" s="30">
        <v>29685238.874885809</v>
      </c>
      <c r="G7" s="30">
        <v>30233169.984885808</v>
      </c>
      <c r="H7" s="30">
        <v>30384911.03808821</v>
      </c>
      <c r="I7" s="30">
        <v>30690849.988088209</v>
      </c>
      <c r="J7" s="30">
        <v>30764120.44808821</v>
      </c>
      <c r="K7" s="30">
        <v>30822715.28808821</v>
      </c>
      <c r="L7" s="33">
        <v>30882269.395554099</v>
      </c>
      <c r="M7" s="31">
        <v>30882269.395554099</v>
      </c>
      <c r="N7" s="31">
        <v>30822715.28808821</v>
      </c>
      <c r="O7" s="31">
        <v>87626.030000001192</v>
      </c>
      <c r="P7" s="31">
        <v>0</v>
      </c>
    </row>
    <row r="8" spans="1:16" x14ac:dyDescent="0.2">
      <c r="A8" s="29">
        <v>2013</v>
      </c>
      <c r="B8" s="30">
        <v>6609792.0311429333</v>
      </c>
      <c r="C8" s="30">
        <v>24844643.258229703</v>
      </c>
      <c r="D8" s="30">
        <v>31043844.411542159</v>
      </c>
      <c r="E8" s="30">
        <v>32933671.709697604</v>
      </c>
      <c r="F8" s="30">
        <v>34131811.439697608</v>
      </c>
      <c r="G8" s="30">
        <v>35134264.679697603</v>
      </c>
      <c r="H8" s="30">
        <v>35220964.309697598</v>
      </c>
      <c r="I8" s="30">
        <v>35404264.769697599</v>
      </c>
      <c r="J8" s="30">
        <v>35549917.539697602</v>
      </c>
      <c r="K8" s="33">
        <v>35960393.087950252</v>
      </c>
      <c r="L8" s="33">
        <v>36029873.959264114</v>
      </c>
      <c r="M8" s="31">
        <v>36029873.959264114</v>
      </c>
      <c r="N8" s="31">
        <v>35549917.539697602</v>
      </c>
      <c r="O8" s="31">
        <v>131176.80999999493</v>
      </c>
      <c r="P8" s="31">
        <v>348779.60956651717</v>
      </c>
    </row>
    <row r="9" spans="1:16" x14ac:dyDescent="0.2">
      <c r="A9" s="29">
        <v>2014</v>
      </c>
      <c r="B9" s="30">
        <v>6673057.2819346916</v>
      </c>
      <c r="C9" s="30">
        <v>28126364.073029682</v>
      </c>
      <c r="D9" s="30">
        <v>35628407.461696364</v>
      </c>
      <c r="E9" s="30">
        <v>38666332.141696371</v>
      </c>
      <c r="F9" s="30">
        <v>39653474.340706773</v>
      </c>
      <c r="G9" s="30">
        <v>40171831.340706773</v>
      </c>
      <c r="H9" s="30">
        <v>40399960.160706773</v>
      </c>
      <c r="I9" s="30">
        <v>41984586.680706769</v>
      </c>
      <c r="J9" s="33">
        <v>42136558.622911498</v>
      </c>
      <c r="K9" s="33">
        <v>42623086.530688092</v>
      </c>
      <c r="L9" s="33">
        <v>42705440.724731386</v>
      </c>
      <c r="M9" s="31">
        <v>42705440.724731386</v>
      </c>
      <c r="N9" s="31">
        <v>41984586.680706769</v>
      </c>
      <c r="O9" s="31">
        <v>587311.96999999881</v>
      </c>
      <c r="P9" s="31">
        <v>133542.07402461767</v>
      </c>
    </row>
    <row r="10" spans="1:16" x14ac:dyDescent="0.2">
      <c r="A10" s="29">
        <v>2015</v>
      </c>
      <c r="B10" s="30">
        <v>7334106.447814906</v>
      </c>
      <c r="C10" s="30">
        <v>29593231.463300988</v>
      </c>
      <c r="D10" s="30">
        <v>40608162.509025492</v>
      </c>
      <c r="E10" s="30">
        <v>43821833.509025484</v>
      </c>
      <c r="F10" s="30">
        <v>45279409.609375983</v>
      </c>
      <c r="G10" s="30">
        <v>47711052.679375984</v>
      </c>
      <c r="H10" s="30">
        <v>48341258.359375983</v>
      </c>
      <c r="I10" s="33">
        <v>49118363.546695985</v>
      </c>
      <c r="J10" s="33">
        <v>49296157.677739307</v>
      </c>
      <c r="K10" s="33">
        <v>49865353.578880943</v>
      </c>
      <c r="L10" s="33">
        <v>49961700.918760143</v>
      </c>
      <c r="M10" s="31">
        <v>49961700.918760143</v>
      </c>
      <c r="N10" s="31">
        <v>48341258.359375983</v>
      </c>
      <c r="O10" s="31">
        <v>1023969.6000000015</v>
      </c>
      <c r="P10" s="31">
        <v>596472.95938415825</v>
      </c>
    </row>
    <row r="11" spans="1:16" x14ac:dyDescent="0.2">
      <c r="A11" s="29">
        <v>2016</v>
      </c>
      <c r="B11" s="30">
        <v>7656200.0399268391</v>
      </c>
      <c r="C11" s="30">
        <v>34839460.860883377</v>
      </c>
      <c r="D11" s="30">
        <v>46316195.350775108</v>
      </c>
      <c r="E11" s="30">
        <v>50387092.270775102</v>
      </c>
      <c r="F11" s="30">
        <v>51953430.209195107</v>
      </c>
      <c r="G11" s="30">
        <v>52962224.095225908</v>
      </c>
      <c r="H11" s="33">
        <v>53410822.464227013</v>
      </c>
      <c r="I11" s="33">
        <v>54269422.935224645</v>
      </c>
      <c r="J11" s="33">
        <v>54465862.396889895</v>
      </c>
      <c r="K11" s="33">
        <v>55094750.064588457</v>
      </c>
      <c r="L11" s="33">
        <v>55201201.382568896</v>
      </c>
      <c r="M11" s="31">
        <v>55201201.382568896</v>
      </c>
      <c r="N11" s="31">
        <v>52962224.095225908</v>
      </c>
      <c r="O11" s="31">
        <v>1822393.7062866911</v>
      </c>
      <c r="P11" s="31">
        <v>416583.58105629683</v>
      </c>
    </row>
    <row r="12" spans="1:16" x14ac:dyDescent="0.2">
      <c r="A12" s="29">
        <v>2017</v>
      </c>
      <c r="B12" s="30">
        <v>6297661.2376320288</v>
      </c>
      <c r="C12" s="30">
        <v>37485773.946822613</v>
      </c>
      <c r="D12" s="30">
        <v>52817543.767410114</v>
      </c>
      <c r="E12" s="30">
        <v>56681651.351023629</v>
      </c>
      <c r="F12" s="30">
        <v>59180500.394378312</v>
      </c>
      <c r="G12" s="33">
        <v>60770357.780410007</v>
      </c>
      <c r="H12" s="33">
        <v>61285092.269937664</v>
      </c>
      <c r="I12" s="33">
        <v>62270274.797754847</v>
      </c>
      <c r="J12" s="33">
        <v>62495675.006517306</v>
      </c>
      <c r="K12" s="33">
        <v>63217278.549846873</v>
      </c>
      <c r="L12" s="33">
        <v>63339423.810745209</v>
      </c>
      <c r="M12" s="31">
        <v>63339423.810745209</v>
      </c>
      <c r="N12" s="31">
        <v>59180500.394378312</v>
      </c>
      <c r="O12" s="31">
        <v>4743384.334558703</v>
      </c>
      <c r="P12" s="31">
        <v>0</v>
      </c>
    </row>
    <row r="13" spans="1:16" x14ac:dyDescent="0.2">
      <c r="A13" s="29">
        <v>2018</v>
      </c>
      <c r="B13" s="30">
        <v>5565180.7420523996</v>
      </c>
      <c r="C13" s="30">
        <v>41958983.507342994</v>
      </c>
      <c r="D13" s="30">
        <v>53241171.427357212</v>
      </c>
      <c r="E13" s="30">
        <v>58470954.147910796</v>
      </c>
      <c r="F13" s="33">
        <v>60566679.469819486</v>
      </c>
      <c r="G13" s="33">
        <v>62193775.92998483</v>
      </c>
      <c r="H13" s="33">
        <v>62720566.995141901</v>
      </c>
      <c r="I13" s="33">
        <v>63728825.356999852</v>
      </c>
      <c r="J13" s="33">
        <v>63959505.092817754</v>
      </c>
      <c r="K13" s="33">
        <v>64698010.685401075</v>
      </c>
      <c r="L13" s="33">
        <v>64823016.942804903</v>
      </c>
      <c r="M13" s="31">
        <v>64823016.942804903</v>
      </c>
      <c r="N13" s="31">
        <v>58470954.147910796</v>
      </c>
      <c r="O13" s="31">
        <v>4682932.5965986028</v>
      </c>
      <c r="P13" s="31">
        <v>1669130.1982955039</v>
      </c>
    </row>
    <row r="14" spans="1:16" x14ac:dyDescent="0.2">
      <c r="A14" s="29">
        <v>2019</v>
      </c>
      <c r="B14" s="30">
        <v>14220173.805522906</v>
      </c>
      <c r="C14" s="30">
        <v>46829280.239371404</v>
      </c>
      <c r="D14" s="30">
        <v>56805258.922454312</v>
      </c>
      <c r="E14" s="33">
        <v>61582191.261119746</v>
      </c>
      <c r="F14" s="33">
        <v>63789430.042927176</v>
      </c>
      <c r="G14" s="33">
        <v>65503104.240148626</v>
      </c>
      <c r="H14" s="33">
        <v>66057925.836647421</v>
      </c>
      <c r="I14" s="33">
        <v>67119833.585296303</v>
      </c>
      <c r="J14" s="33">
        <v>67362787.780558228</v>
      </c>
      <c r="K14" s="33">
        <v>68140589.225953281</v>
      </c>
      <c r="L14" s="33">
        <v>68272247.061274484</v>
      </c>
      <c r="M14" s="31">
        <v>68272247.061274484</v>
      </c>
      <c r="N14" s="31">
        <v>56805258.922454312</v>
      </c>
      <c r="O14" s="31">
        <v>4857882.8288999945</v>
      </c>
      <c r="P14" s="31">
        <v>6609105.3099201769</v>
      </c>
    </row>
    <row r="15" spans="1:16" x14ac:dyDescent="0.2">
      <c r="A15" s="29">
        <v>2020</v>
      </c>
      <c r="B15" s="30">
        <v>15821746.557826102</v>
      </c>
      <c r="C15" s="30">
        <v>40305512.699772105</v>
      </c>
      <c r="D15" s="33">
        <v>52173758.166702852</v>
      </c>
      <c r="E15" s="33">
        <v>56561213.084502995</v>
      </c>
      <c r="F15" s="33">
        <v>58588489.160744369</v>
      </c>
      <c r="G15" s="33">
        <v>60162442.432648361</v>
      </c>
      <c r="H15" s="33">
        <v>60672027.783555895</v>
      </c>
      <c r="I15" s="33">
        <v>61647355.052972741</v>
      </c>
      <c r="J15" s="33">
        <v>61870500.474182524</v>
      </c>
      <c r="K15" s="33">
        <v>62584885.46746546</v>
      </c>
      <c r="L15" s="33">
        <v>62705808.850108199</v>
      </c>
      <c r="M15" s="31">
        <v>62705808.850108199</v>
      </c>
      <c r="N15" s="31">
        <v>40305512.699772105</v>
      </c>
      <c r="O15" s="31">
        <v>5971029.108799994</v>
      </c>
      <c r="P15" s="31">
        <v>16429267.0415361</v>
      </c>
    </row>
    <row r="16" spans="1:16" x14ac:dyDescent="0.2">
      <c r="A16" s="29">
        <v>2021</v>
      </c>
      <c r="B16" s="30">
        <v>19947352.840000007</v>
      </c>
      <c r="C16" s="33">
        <v>80443787.12944454</v>
      </c>
      <c r="D16" s="33">
        <v>104131033.56278838</v>
      </c>
      <c r="E16" s="33">
        <v>112887738.68341434</v>
      </c>
      <c r="F16" s="33">
        <v>116933879.12937619</v>
      </c>
      <c r="G16" s="33">
        <v>120075254.92329963</v>
      </c>
      <c r="H16" s="33">
        <v>121092311.22023939</v>
      </c>
      <c r="I16" s="33">
        <v>123038918.86736044</v>
      </c>
      <c r="J16" s="33">
        <v>123484283.82020004</v>
      </c>
      <c r="K16" s="33">
        <v>124910089.63381638</v>
      </c>
      <c r="L16" s="33">
        <v>125151434.65589173</v>
      </c>
      <c r="M16" s="31">
        <v>125151434.65589173</v>
      </c>
      <c r="N16" s="31">
        <v>19947352.840000007</v>
      </c>
      <c r="O16" s="31">
        <v>17065401.269464795</v>
      </c>
      <c r="P16" s="31">
        <v>88138680.546426937</v>
      </c>
    </row>
    <row r="17" spans="1:16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625003526.05160677</v>
      </c>
      <c r="N17" s="31">
        <v>470301389.31751353</v>
      </c>
      <c r="O17" s="31">
        <v>41038959.494608775</v>
      </c>
      <c r="P17" s="31">
        <v>114341561.32021031</v>
      </c>
    </row>
    <row r="18" spans="1:16" ht="26.25" customHeight="1" x14ac:dyDescent="0.2">
      <c r="A18" s="38" t="s">
        <v>4</v>
      </c>
      <c r="B18" s="39"/>
      <c r="C18" s="40">
        <v>4.0328051433537739</v>
      </c>
      <c r="D18" s="40">
        <v>1.2944571268782756</v>
      </c>
      <c r="E18" s="40">
        <v>1.0840931355525814</v>
      </c>
      <c r="F18" s="40">
        <v>1.0358421604786412</v>
      </c>
      <c r="G18" s="40">
        <v>1.026864547873656</v>
      </c>
      <c r="H18" s="40">
        <v>1.0084701572991823</v>
      </c>
      <c r="I18" s="40">
        <v>1.0160754025379912</v>
      </c>
      <c r="J18" s="40">
        <v>1.0036197079504552</v>
      </c>
      <c r="K18" s="40">
        <v>1.0115464557068039</v>
      </c>
      <c r="L18" s="40">
        <v>1.0019321499390712</v>
      </c>
      <c r="M18" s="41"/>
    </row>
    <row r="19" spans="1:16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1</v>
      </c>
      <c r="N20" s="81" t="s">
        <v>2</v>
      </c>
      <c r="O20" s="81" t="s">
        <v>56</v>
      </c>
      <c r="P20" s="81" t="s">
        <v>57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2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3"/>
    </row>
    <row r="23" spans="1:16" x14ac:dyDescent="0.2">
      <c r="A23" s="29">
        <v>2011</v>
      </c>
      <c r="B23" s="30">
        <v>75308.601838200004</v>
      </c>
      <c r="C23" s="30">
        <v>1857123.1745029194</v>
      </c>
      <c r="D23" s="30">
        <v>3568347.5246327552</v>
      </c>
      <c r="E23" s="30">
        <v>6014704.5470918939</v>
      </c>
      <c r="F23" s="30">
        <v>8684009.8894936685</v>
      </c>
      <c r="G23" s="30">
        <v>10092550.854107928</v>
      </c>
      <c r="H23" s="30">
        <v>11906663.490053628</v>
      </c>
      <c r="I23" s="30">
        <v>13645597.980053628</v>
      </c>
      <c r="J23" s="30">
        <v>14104224.280053627</v>
      </c>
      <c r="K23" s="30">
        <v>14149488.827853626</v>
      </c>
      <c r="L23" s="30">
        <v>14263514.967853626</v>
      </c>
      <c r="M23" s="31">
        <v>14263514.967853626</v>
      </c>
      <c r="N23" s="31">
        <v>14263514.967853626</v>
      </c>
      <c r="O23" s="31">
        <v>448593.27999999933</v>
      </c>
      <c r="P23" s="31">
        <v>0</v>
      </c>
    </row>
    <row r="24" spans="1:16" x14ac:dyDescent="0.2">
      <c r="A24" s="29">
        <v>2012</v>
      </c>
      <c r="B24" s="30">
        <v>188202.71734650878</v>
      </c>
      <c r="C24" s="30">
        <v>1610656.5800488463</v>
      </c>
      <c r="D24" s="30">
        <v>3173517.901653308</v>
      </c>
      <c r="E24" s="30">
        <v>7285388.2070303522</v>
      </c>
      <c r="F24" s="30">
        <v>12317662.564351978</v>
      </c>
      <c r="G24" s="30">
        <v>13871386.184351977</v>
      </c>
      <c r="H24" s="30">
        <v>17270307.524351977</v>
      </c>
      <c r="I24" s="30">
        <v>18131720.634351976</v>
      </c>
      <c r="J24" s="30">
        <v>18224176.874351978</v>
      </c>
      <c r="K24" s="30">
        <v>19223032.094351977</v>
      </c>
      <c r="L24" s="33">
        <v>19377944.273546763</v>
      </c>
      <c r="M24" s="31">
        <v>19377944.273546763</v>
      </c>
      <c r="N24" s="31">
        <v>19223032.094351977</v>
      </c>
      <c r="O24" s="31">
        <v>4358515.43</v>
      </c>
      <c r="P24" s="31">
        <v>0</v>
      </c>
    </row>
    <row r="25" spans="1:16" x14ac:dyDescent="0.2">
      <c r="A25" s="29">
        <v>2013</v>
      </c>
      <c r="B25" s="30">
        <v>248674.47034912108</v>
      </c>
      <c r="C25" s="30">
        <v>2537796.6676248778</v>
      </c>
      <c r="D25" s="30">
        <v>5893793.267276519</v>
      </c>
      <c r="E25" s="30">
        <v>9033943.3631136771</v>
      </c>
      <c r="F25" s="30">
        <v>11604268.711113676</v>
      </c>
      <c r="G25" s="30">
        <v>14278309.741113678</v>
      </c>
      <c r="H25" s="30">
        <v>15114306.245713679</v>
      </c>
      <c r="I25" s="30">
        <v>17576740.488463681</v>
      </c>
      <c r="J25" s="30">
        <v>18762838.248463679</v>
      </c>
      <c r="K25" s="33">
        <v>19368827.088483535</v>
      </c>
      <c r="L25" s="33">
        <v>19524914.182236325</v>
      </c>
      <c r="M25" s="31">
        <v>19524914.182236325</v>
      </c>
      <c r="N25" s="31">
        <v>18762838.248463679</v>
      </c>
      <c r="O25" s="31">
        <v>6991057.950000003</v>
      </c>
      <c r="P25" s="31">
        <v>0</v>
      </c>
    </row>
    <row r="26" spans="1:16" x14ac:dyDescent="0.2">
      <c r="A26" s="29">
        <v>2014</v>
      </c>
      <c r="B26" s="30">
        <v>250412.85356982425</v>
      </c>
      <c r="C26" s="30">
        <v>5314781.9245659187</v>
      </c>
      <c r="D26" s="30">
        <v>14324760.21798999</v>
      </c>
      <c r="E26" s="30">
        <v>17304245.087989993</v>
      </c>
      <c r="F26" s="30">
        <v>41436415.857989989</v>
      </c>
      <c r="G26" s="30">
        <v>44808030.457989991</v>
      </c>
      <c r="H26" s="30">
        <v>46100216.977989994</v>
      </c>
      <c r="I26" s="30">
        <v>46921369.17798999</v>
      </c>
      <c r="J26" s="33">
        <v>48572922.863070622</v>
      </c>
      <c r="K26" s="33">
        <v>50141696.669697464</v>
      </c>
      <c r="L26" s="33">
        <v>50545772.335882768</v>
      </c>
      <c r="M26" s="31">
        <v>50545772.335882768</v>
      </c>
      <c r="N26" s="31">
        <v>46921369.17798999</v>
      </c>
      <c r="O26" s="31">
        <v>1370335.3700000048</v>
      </c>
      <c r="P26" s="31">
        <v>2254067.7878927737</v>
      </c>
    </row>
    <row r="27" spans="1:16" x14ac:dyDescent="0.2">
      <c r="A27" s="29">
        <v>2015</v>
      </c>
      <c r="B27" s="30">
        <v>208707.47998535156</v>
      </c>
      <c r="C27" s="30">
        <v>1790258.4298095705</v>
      </c>
      <c r="D27" s="30">
        <v>4992404.6398095703</v>
      </c>
      <c r="E27" s="30">
        <v>9706774.1998095717</v>
      </c>
      <c r="F27" s="30">
        <v>14120783.479809571</v>
      </c>
      <c r="G27" s="30">
        <v>17096292.219809569</v>
      </c>
      <c r="H27" s="30">
        <v>18012729.119809572</v>
      </c>
      <c r="I27" s="33">
        <v>19185247.739666596</v>
      </c>
      <c r="J27" s="33">
        <v>19860536.358876251</v>
      </c>
      <c r="K27" s="33">
        <v>20501977.873795938</v>
      </c>
      <c r="L27" s="33">
        <v>20667196.662103854</v>
      </c>
      <c r="M27" s="31">
        <v>20667196.662103854</v>
      </c>
      <c r="N27" s="31">
        <v>18012729.119809572</v>
      </c>
      <c r="O27" s="31">
        <v>5482686.0199999996</v>
      </c>
      <c r="P27" s="31">
        <v>0</v>
      </c>
    </row>
    <row r="28" spans="1:16" x14ac:dyDescent="0.2">
      <c r="A28" s="29">
        <v>2016</v>
      </c>
      <c r="B28" s="30">
        <v>98486.5</v>
      </c>
      <c r="C28" s="30">
        <v>2250278.8099115002</v>
      </c>
      <c r="D28" s="30">
        <v>5930141.0788254989</v>
      </c>
      <c r="E28" s="30">
        <v>10401926.838825502</v>
      </c>
      <c r="F28" s="30">
        <v>13138186.022272</v>
      </c>
      <c r="G28" s="30">
        <v>15045599.4232754</v>
      </c>
      <c r="H28" s="33">
        <v>16286194.61726795</v>
      </c>
      <c r="I28" s="33">
        <v>17346326.388991598</v>
      </c>
      <c r="J28" s="33">
        <v>17956888.053585753</v>
      </c>
      <c r="K28" s="33">
        <v>18536846.885925516</v>
      </c>
      <c r="L28" s="33">
        <v>18686229.321141995</v>
      </c>
      <c r="M28" s="31">
        <v>18686229.321141995</v>
      </c>
      <c r="N28" s="31">
        <v>15045599.4232754</v>
      </c>
      <c r="O28" s="31">
        <v>3372368.373754099</v>
      </c>
      <c r="P28" s="31">
        <v>268261.52411249653</v>
      </c>
    </row>
    <row r="29" spans="1:16" x14ac:dyDescent="0.2">
      <c r="A29" s="29">
        <v>2017</v>
      </c>
      <c r="B29" s="30">
        <v>38719.2019889</v>
      </c>
      <c r="C29" s="30">
        <v>2152202.3465234996</v>
      </c>
      <c r="D29" s="30">
        <v>5924838.1532531986</v>
      </c>
      <c r="E29" s="30">
        <v>8328954.0797651988</v>
      </c>
      <c r="F29" s="30">
        <v>9921055.9165381007</v>
      </c>
      <c r="G29" s="33">
        <v>11281470.715290477</v>
      </c>
      <c r="H29" s="33">
        <v>12211692.101412574</v>
      </c>
      <c r="I29" s="33">
        <v>13006598.6518653</v>
      </c>
      <c r="J29" s="33">
        <v>13464409.161451396</v>
      </c>
      <c r="K29" s="33">
        <v>13899273.09734706</v>
      </c>
      <c r="L29" s="33">
        <v>14011282.829951426</v>
      </c>
      <c r="M29" s="31">
        <v>14011282.829951426</v>
      </c>
      <c r="N29" s="31">
        <v>9921055.9165381007</v>
      </c>
      <c r="O29" s="31">
        <v>20753984.494666297</v>
      </c>
      <c r="P29" s="31">
        <v>0</v>
      </c>
    </row>
    <row r="30" spans="1:16" x14ac:dyDescent="0.2">
      <c r="A30" s="29">
        <v>2018</v>
      </c>
      <c r="B30" s="30">
        <v>70776.820000000007</v>
      </c>
      <c r="C30" s="30">
        <v>4172560.5900000012</v>
      </c>
      <c r="D30" s="30">
        <v>6914126.4800000004</v>
      </c>
      <c r="E30" s="30">
        <v>10168874.330000002</v>
      </c>
      <c r="F30" s="33">
        <v>16613894.583172861</v>
      </c>
      <c r="G30" s="33">
        <v>18892058.142173048</v>
      </c>
      <c r="H30" s="33">
        <v>20449815.72141248</v>
      </c>
      <c r="I30" s="33">
        <v>21780973.790049139</v>
      </c>
      <c r="J30" s="33">
        <v>22547627.622999828</v>
      </c>
      <c r="K30" s="33">
        <v>23275854.905435637</v>
      </c>
      <c r="L30" s="33">
        <v>23463427.468823392</v>
      </c>
      <c r="M30" s="31">
        <v>23463427.468823392</v>
      </c>
      <c r="N30" s="31">
        <v>10168874.330000002</v>
      </c>
      <c r="O30" s="31">
        <v>3844777.49</v>
      </c>
      <c r="P30" s="31">
        <v>9449775.6488233898</v>
      </c>
    </row>
    <row r="31" spans="1:16" x14ac:dyDescent="0.2">
      <c r="A31" s="29">
        <v>2019</v>
      </c>
      <c r="B31" s="30">
        <v>593119.22999999986</v>
      </c>
      <c r="C31" s="30">
        <v>2709342.0600000005</v>
      </c>
      <c r="D31" s="30">
        <v>5696191.1400000006</v>
      </c>
      <c r="E31" s="33">
        <v>8787075.0120976027</v>
      </c>
      <c r="F31" s="33">
        <v>14356312.528588595</v>
      </c>
      <c r="G31" s="33">
        <v>16324907.422489883</v>
      </c>
      <c r="H31" s="33">
        <v>17670988.832804695</v>
      </c>
      <c r="I31" s="33">
        <v>18821262.247784473</v>
      </c>
      <c r="J31" s="33">
        <v>19483739.186709318</v>
      </c>
      <c r="K31" s="33">
        <v>20113011.17384965</v>
      </c>
      <c r="L31" s="33">
        <v>20275095.405713655</v>
      </c>
      <c r="M31" s="31">
        <v>20275095.405713655</v>
      </c>
      <c r="N31" s="31">
        <v>5696191.1400000006</v>
      </c>
      <c r="O31" s="31">
        <v>4801291.34</v>
      </c>
      <c r="P31" s="31">
        <v>9777612.9257136546</v>
      </c>
    </row>
    <row r="32" spans="1:16" x14ac:dyDescent="0.2">
      <c r="A32" s="29">
        <v>2020</v>
      </c>
      <c r="B32" s="30">
        <v>156801.43999999997</v>
      </c>
      <c r="C32" s="30">
        <v>2438206.9299999997</v>
      </c>
      <c r="D32" s="33">
        <v>5638821.4329937883</v>
      </c>
      <c r="E32" s="33">
        <v>8698575.1871276051</v>
      </c>
      <c r="F32" s="33">
        <v>14211721.621575115</v>
      </c>
      <c r="G32" s="33">
        <v>16160489.633003313</v>
      </c>
      <c r="H32" s="33">
        <v>17493013.861998491</v>
      </c>
      <c r="I32" s="33">
        <v>18631702.193687957</v>
      </c>
      <c r="J32" s="33">
        <v>19287506.935885131</v>
      </c>
      <c r="K32" s="33">
        <v>19910441.152988929</v>
      </c>
      <c r="L32" s="33">
        <v>20070892.938773822</v>
      </c>
      <c r="M32" s="31">
        <v>20070892.938773822</v>
      </c>
      <c r="N32" s="31">
        <v>2438206.9299999997</v>
      </c>
      <c r="O32" s="31">
        <v>8285565.7420000024</v>
      </c>
      <c r="P32" s="31">
        <v>9347120.2667738199</v>
      </c>
    </row>
    <row r="33" spans="1:16" x14ac:dyDescent="0.2">
      <c r="A33" s="29">
        <v>2021</v>
      </c>
      <c r="B33" s="30">
        <v>337364.46</v>
      </c>
      <c r="C33" s="33">
        <v>4692373.44643512</v>
      </c>
      <c r="D33" s="33">
        <v>10852014.091096561</v>
      </c>
      <c r="E33" s="33">
        <v>16740565.67048515</v>
      </c>
      <c r="F33" s="33">
        <v>27350715.948136095</v>
      </c>
      <c r="G33" s="33">
        <v>31101155.321256835</v>
      </c>
      <c r="H33" s="33">
        <v>33665622.361332223</v>
      </c>
      <c r="I33" s="33">
        <v>35857048.702403761</v>
      </c>
      <c r="J33" s="33">
        <v>37119156.819835886</v>
      </c>
      <c r="K33" s="33">
        <v>38318005.015716344</v>
      </c>
      <c r="L33" s="33">
        <v>38626797.386776552</v>
      </c>
      <c r="M33" s="31">
        <v>38626797.386776552</v>
      </c>
      <c r="N33" s="31">
        <v>337364.46</v>
      </c>
      <c r="O33" s="31">
        <v>2505405.4828000003</v>
      </c>
      <c r="P33" s="31">
        <v>35784027.443976551</v>
      </c>
    </row>
    <row r="34" spans="1:16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259513067.7728042</v>
      </c>
      <c r="N34" s="31">
        <v>160790775.80828235</v>
      </c>
      <c r="O34" s="31">
        <v>62214580.973220401</v>
      </c>
      <c r="P34" s="31">
        <v>66880865.597292684</v>
      </c>
    </row>
    <row r="35" spans="1:16" ht="25.5" x14ac:dyDescent="0.2">
      <c r="A35" s="38" t="s">
        <v>4</v>
      </c>
      <c r="B35" s="39"/>
      <c r="C35" s="40">
        <v>13.908914550261517</v>
      </c>
      <c r="D35" s="40">
        <v>2.3126919063402829</v>
      </c>
      <c r="E35" s="40">
        <v>1.5426229204972925</v>
      </c>
      <c r="F35" s="40">
        <v>1.6337987907037945</v>
      </c>
      <c r="G35" s="40">
        <v>1.1371239926674142</v>
      </c>
      <c r="H35" s="40">
        <v>1.0824556841566153</v>
      </c>
      <c r="I35" s="40">
        <v>1.0650938906624394</v>
      </c>
      <c r="J35" s="40">
        <v>1.0351983267754972</v>
      </c>
      <c r="K35" s="40">
        <v>1.0322972906334933</v>
      </c>
      <c r="L35" s="40">
        <v>1.0080586755738863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21:A22"/>
    <mergeCell ref="A20:L20"/>
    <mergeCell ref="B21:L21"/>
    <mergeCell ref="A2:P2"/>
    <mergeCell ref="A3:L3"/>
    <mergeCell ref="A4:A5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48" t="s">
        <v>42</v>
      </c>
    </row>
    <row r="2" spans="1:16" ht="18.75" x14ac:dyDescent="0.2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1</v>
      </c>
      <c r="N3" s="81" t="s">
        <v>2</v>
      </c>
      <c r="O3" s="81" t="s">
        <v>56</v>
      </c>
      <c r="P3" s="81" t="s">
        <v>57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2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3"/>
    </row>
    <row r="6" spans="1:16" x14ac:dyDescent="0.2">
      <c r="A6" s="29">
        <v>2011</v>
      </c>
      <c r="B6" s="30">
        <v>638209.93323645997</v>
      </c>
      <c r="C6" s="30">
        <v>1405417.0469170641</v>
      </c>
      <c r="D6" s="30">
        <v>1724865.358737983</v>
      </c>
      <c r="E6" s="30">
        <v>1929457.8207738691</v>
      </c>
      <c r="F6" s="30">
        <v>2083280.0802053385</v>
      </c>
      <c r="G6" s="30">
        <v>2130605.7462834632</v>
      </c>
      <c r="H6" s="30">
        <v>2178732.3854834633</v>
      </c>
      <c r="I6" s="30">
        <v>2201773.3454834633</v>
      </c>
      <c r="J6" s="30">
        <v>2207784.1654834636</v>
      </c>
      <c r="K6" s="30">
        <v>2207784.1654834636</v>
      </c>
      <c r="L6" s="30">
        <v>2207784.1654834636</v>
      </c>
      <c r="M6" s="31">
        <v>2207784.1654834636</v>
      </c>
      <c r="N6" s="31">
        <v>2207784.1654834636</v>
      </c>
      <c r="O6" s="31">
        <v>79782.019999999553</v>
      </c>
      <c r="P6" s="31">
        <v>0</v>
      </c>
    </row>
    <row r="7" spans="1:16" x14ac:dyDescent="0.2">
      <c r="A7" s="29">
        <v>2012</v>
      </c>
      <c r="B7" s="30">
        <v>714789.32435701822</v>
      </c>
      <c r="C7" s="30">
        <v>1946954.5734653021</v>
      </c>
      <c r="D7" s="30">
        <v>2262615.3926891144</v>
      </c>
      <c r="E7" s="30">
        <v>2437910.6743192803</v>
      </c>
      <c r="F7" s="30">
        <v>2482995.4542997493</v>
      </c>
      <c r="G7" s="30">
        <v>2551315.7042997493</v>
      </c>
      <c r="H7" s="30">
        <v>2608131.9342997493</v>
      </c>
      <c r="I7" s="30">
        <v>2624691.9142997493</v>
      </c>
      <c r="J7" s="30">
        <v>2644382.1742997491</v>
      </c>
      <c r="K7" s="30">
        <v>2644442.1742997491</v>
      </c>
      <c r="L7" s="33">
        <v>2644442.1742997491</v>
      </c>
      <c r="M7" s="31">
        <v>2644442.1742997491</v>
      </c>
      <c r="N7" s="31">
        <v>2644442.1742997491</v>
      </c>
      <c r="O7" s="31">
        <v>10762.220000000205</v>
      </c>
      <c r="P7" s="31">
        <v>0</v>
      </c>
    </row>
    <row r="8" spans="1:16" x14ac:dyDescent="0.2">
      <c r="A8" s="29">
        <v>2013</v>
      </c>
      <c r="B8" s="30">
        <v>1231067.3981472214</v>
      </c>
      <c r="C8" s="30">
        <v>3111768.3299788525</v>
      </c>
      <c r="D8" s="30">
        <v>3661853.1844577868</v>
      </c>
      <c r="E8" s="30">
        <v>3930019.2249936755</v>
      </c>
      <c r="F8" s="30">
        <v>4192101.5249936762</v>
      </c>
      <c r="G8" s="30">
        <v>4341704.2098290753</v>
      </c>
      <c r="H8" s="30">
        <v>4527693.1498290757</v>
      </c>
      <c r="I8" s="30">
        <v>4713166.1298290752</v>
      </c>
      <c r="J8" s="30">
        <v>4741921.6598290745</v>
      </c>
      <c r="K8" s="33">
        <v>4741980.2965862807</v>
      </c>
      <c r="L8" s="33">
        <v>4741980.2965862807</v>
      </c>
      <c r="M8" s="31">
        <v>4741980.2965862807</v>
      </c>
      <c r="N8" s="31">
        <v>4741921.6598290745</v>
      </c>
      <c r="O8" s="31">
        <v>189476.68999999948</v>
      </c>
      <c r="P8" s="31">
        <v>0</v>
      </c>
    </row>
    <row r="9" spans="1:16" x14ac:dyDescent="0.2">
      <c r="A9" s="29">
        <v>2014</v>
      </c>
      <c r="B9" s="30">
        <v>1077050.3238443001</v>
      </c>
      <c r="C9" s="30">
        <v>2687638.9096252322</v>
      </c>
      <c r="D9" s="30">
        <v>5064846.4900463</v>
      </c>
      <c r="E9" s="30">
        <v>5375864.5230462998</v>
      </c>
      <c r="F9" s="30">
        <v>5765477.5308062006</v>
      </c>
      <c r="G9" s="30">
        <v>5880660.0608062008</v>
      </c>
      <c r="H9" s="30">
        <v>5933896.2308062008</v>
      </c>
      <c r="I9" s="30">
        <v>5937987.3408062011</v>
      </c>
      <c r="J9" s="33">
        <v>5971884.1076304754</v>
      </c>
      <c r="K9" s="33">
        <v>5971957.9536244841</v>
      </c>
      <c r="L9" s="33">
        <v>5971957.9536244841</v>
      </c>
      <c r="M9" s="31">
        <v>5971957.9536244841</v>
      </c>
      <c r="N9" s="31">
        <v>5937987.3408062011</v>
      </c>
      <c r="O9" s="31">
        <v>118735.75</v>
      </c>
      <c r="P9" s="31">
        <v>0</v>
      </c>
    </row>
    <row r="10" spans="1:16" x14ac:dyDescent="0.2">
      <c r="A10" s="29">
        <v>2015</v>
      </c>
      <c r="B10" s="30">
        <v>1448159.2637738308</v>
      </c>
      <c r="C10" s="30">
        <v>3518956.937697391</v>
      </c>
      <c r="D10" s="30">
        <v>4605689.376952949</v>
      </c>
      <c r="E10" s="30">
        <v>5758250.8205295475</v>
      </c>
      <c r="F10" s="30">
        <v>6067786.8138332479</v>
      </c>
      <c r="G10" s="30">
        <v>6083631.6938332478</v>
      </c>
      <c r="H10" s="30">
        <v>6108127.9538332485</v>
      </c>
      <c r="I10" s="33">
        <v>6199925.4143026732</v>
      </c>
      <c r="J10" s="33">
        <v>6235317.4443011712</v>
      </c>
      <c r="K10" s="33">
        <v>6235394.5478092665</v>
      </c>
      <c r="L10" s="33">
        <v>6235394.5478092665</v>
      </c>
      <c r="M10" s="31">
        <v>6235394.5478092665</v>
      </c>
      <c r="N10" s="31">
        <v>6108127.9538332485</v>
      </c>
      <c r="O10" s="31">
        <v>349859.08799999952</v>
      </c>
      <c r="P10" s="31">
        <v>0</v>
      </c>
    </row>
    <row r="11" spans="1:16" x14ac:dyDescent="0.2">
      <c r="A11" s="29">
        <v>2016</v>
      </c>
      <c r="B11" s="30">
        <v>1167356.3852099001</v>
      </c>
      <c r="C11" s="30">
        <v>2725983.6806795998</v>
      </c>
      <c r="D11" s="30">
        <v>3338814.7721335995</v>
      </c>
      <c r="E11" s="30">
        <v>3876309.5621336</v>
      </c>
      <c r="F11" s="30">
        <v>4037379.7719401</v>
      </c>
      <c r="G11" s="30">
        <v>4130933.9756034007</v>
      </c>
      <c r="H11" s="33">
        <v>4203496.0884221364</v>
      </c>
      <c r="I11" s="33">
        <v>4266669.3337972853</v>
      </c>
      <c r="J11" s="33">
        <v>4291025.4476155369</v>
      </c>
      <c r="K11" s="33">
        <v>4291078.508765718</v>
      </c>
      <c r="L11" s="33">
        <v>4291078.508765718</v>
      </c>
      <c r="M11" s="31">
        <v>4291078.508765718</v>
      </c>
      <c r="N11" s="31">
        <v>4130933.9756034007</v>
      </c>
      <c r="O11" s="31">
        <v>362527.9879999999</v>
      </c>
      <c r="P11" s="31">
        <v>0</v>
      </c>
    </row>
    <row r="12" spans="1:16" x14ac:dyDescent="0.2">
      <c r="A12" s="29">
        <v>2017</v>
      </c>
      <c r="B12" s="30">
        <v>1015875.1127640002</v>
      </c>
      <c r="C12" s="30">
        <v>3006102.5825474001</v>
      </c>
      <c r="D12" s="30">
        <v>3501159.5150473998</v>
      </c>
      <c r="E12" s="30">
        <v>3804243.1630745004</v>
      </c>
      <c r="F12" s="30">
        <v>4023661.6265979004</v>
      </c>
      <c r="G12" s="33">
        <v>4103685.5554357739</v>
      </c>
      <c r="H12" s="33">
        <v>4175769.0348631227</v>
      </c>
      <c r="I12" s="33">
        <v>4238525.5775885796</v>
      </c>
      <c r="J12" s="33">
        <v>4262721.033883159</v>
      </c>
      <c r="K12" s="33">
        <v>4262773.7450319789</v>
      </c>
      <c r="L12" s="33">
        <v>4262773.7450319789</v>
      </c>
      <c r="M12" s="31">
        <v>4262773.7450319789</v>
      </c>
      <c r="N12" s="31">
        <v>4023661.6265979004</v>
      </c>
      <c r="O12" s="31">
        <v>534559.94199999934</v>
      </c>
      <c r="P12" s="31">
        <v>0</v>
      </c>
    </row>
    <row r="13" spans="1:16" x14ac:dyDescent="0.2">
      <c r="A13" s="29">
        <v>2018</v>
      </c>
      <c r="B13" s="30">
        <v>1170103.7165007999</v>
      </c>
      <c r="C13" s="30">
        <v>3631100.5174186998</v>
      </c>
      <c r="D13" s="30">
        <v>4353553.884805901</v>
      </c>
      <c r="E13" s="30">
        <v>4771959.5054283002</v>
      </c>
      <c r="F13" s="33">
        <v>5043123.3662619879</v>
      </c>
      <c r="G13" s="33">
        <v>5143422.6913132332</v>
      </c>
      <c r="H13" s="33">
        <v>5233769.7217440447</v>
      </c>
      <c r="I13" s="33">
        <v>5312426.680597757</v>
      </c>
      <c r="J13" s="33">
        <v>5342752.4590354776</v>
      </c>
      <c r="K13" s="33">
        <v>5342818.5254324423</v>
      </c>
      <c r="L13" s="33">
        <v>5342818.5254324423</v>
      </c>
      <c r="M13" s="31">
        <v>5342818.5254324423</v>
      </c>
      <c r="N13" s="31">
        <v>4771959.5054283002</v>
      </c>
      <c r="O13" s="31">
        <v>1208512.6042641997</v>
      </c>
      <c r="P13" s="31">
        <v>0</v>
      </c>
    </row>
    <row r="14" spans="1:16" x14ac:dyDescent="0.2">
      <c r="A14" s="29">
        <v>2019</v>
      </c>
      <c r="B14" s="30">
        <v>1492164.6202991004</v>
      </c>
      <c r="C14" s="30">
        <v>3630265.3930892004</v>
      </c>
      <c r="D14" s="30">
        <v>4140700.6330892001</v>
      </c>
      <c r="E14" s="33">
        <v>4630179.9045796487</v>
      </c>
      <c r="F14" s="33">
        <v>4893287.2209456293</v>
      </c>
      <c r="G14" s="33">
        <v>4990606.554600263</v>
      </c>
      <c r="H14" s="33">
        <v>5078269.2860763641</v>
      </c>
      <c r="I14" s="33">
        <v>5154589.2694763737</v>
      </c>
      <c r="J14" s="33">
        <v>5184014.039270279</v>
      </c>
      <c r="K14" s="33">
        <v>5184078.1427697418</v>
      </c>
      <c r="L14" s="33">
        <v>5184078.1427697418</v>
      </c>
      <c r="M14" s="31">
        <v>5184078.1427697418</v>
      </c>
      <c r="N14" s="31">
        <v>4140700.6330892001</v>
      </c>
      <c r="O14" s="31">
        <v>626988.72768330062</v>
      </c>
      <c r="P14" s="31">
        <v>416388.78199724108</v>
      </c>
    </row>
    <row r="15" spans="1:16" x14ac:dyDescent="0.2">
      <c r="A15" s="29">
        <v>2020</v>
      </c>
      <c r="B15" s="30">
        <v>1264980.2736652</v>
      </c>
      <c r="C15" s="30">
        <v>2795111.6179955001</v>
      </c>
      <c r="D15" s="33">
        <v>3556389.5688391309</v>
      </c>
      <c r="E15" s="33">
        <v>3976796.4346194491</v>
      </c>
      <c r="F15" s="33">
        <v>4202775.6102043148</v>
      </c>
      <c r="G15" s="33">
        <v>4286361.8178837383</v>
      </c>
      <c r="H15" s="33">
        <v>4361654.1056927601</v>
      </c>
      <c r="I15" s="33">
        <v>4427204.2666217508</v>
      </c>
      <c r="J15" s="33">
        <v>4452476.7877801973</v>
      </c>
      <c r="K15" s="33">
        <v>4452531.8453747975</v>
      </c>
      <c r="L15" s="33">
        <v>4452531.8453747975</v>
      </c>
      <c r="M15" s="31">
        <v>4452531.8453747975</v>
      </c>
      <c r="N15" s="31">
        <v>2795111.6179955001</v>
      </c>
      <c r="O15" s="31">
        <v>816311.03673950071</v>
      </c>
      <c r="P15" s="31">
        <v>841109.19063979667</v>
      </c>
    </row>
    <row r="16" spans="1:16" x14ac:dyDescent="0.2">
      <c r="A16" s="29">
        <v>2021</v>
      </c>
      <c r="B16" s="30">
        <v>1257971.3566970001</v>
      </c>
      <c r="C16" s="33">
        <v>3190887.8047432057</v>
      </c>
      <c r="D16" s="33">
        <v>4059959.549044027</v>
      </c>
      <c r="E16" s="33">
        <v>4539894.2795256525</v>
      </c>
      <c r="F16" s="33">
        <v>4797871.1670521647</v>
      </c>
      <c r="G16" s="33">
        <v>4893292.8342985976</v>
      </c>
      <c r="H16" s="33">
        <v>4979246.1970960796</v>
      </c>
      <c r="I16" s="33">
        <v>5054077.9883421371</v>
      </c>
      <c r="J16" s="33">
        <v>5082928.9934470542</v>
      </c>
      <c r="K16" s="33">
        <v>5082991.8469681926</v>
      </c>
      <c r="L16" s="33">
        <v>5082991.8469681926</v>
      </c>
      <c r="M16" s="31">
        <v>5082991.8469681926</v>
      </c>
      <c r="N16" s="31">
        <v>1257971.3566970001</v>
      </c>
      <c r="O16" s="31">
        <v>1497031.2667536847</v>
      </c>
      <c r="P16" s="31">
        <v>2327989.2235175078</v>
      </c>
    </row>
    <row r="17" spans="1:16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50417831.75214611</v>
      </c>
      <c r="N17" s="31">
        <v>42760602.009663038</v>
      </c>
      <c r="O17" s="31">
        <v>5794547.3334406838</v>
      </c>
      <c r="P17" s="31">
        <v>3585487.1961545455</v>
      </c>
    </row>
    <row r="18" spans="1:16" ht="26.25" customHeight="1" x14ac:dyDescent="0.2">
      <c r="A18" s="38" t="s">
        <v>4</v>
      </c>
      <c r="B18" s="39"/>
      <c r="C18" s="40">
        <v>2.5365345464791655</v>
      </c>
      <c r="D18" s="40">
        <v>1.2723604831887099</v>
      </c>
      <c r="E18" s="40">
        <v>1.118211702526601</v>
      </c>
      <c r="F18" s="40">
        <v>1.0568244262184596</v>
      </c>
      <c r="G18" s="40">
        <v>1.0198883346225949</v>
      </c>
      <c r="H18" s="40">
        <v>1.0175655464956048</v>
      </c>
      <c r="I18" s="40">
        <v>1.0150287389464092</v>
      </c>
      <c r="J18" s="40">
        <v>1.005708460607744</v>
      </c>
      <c r="K18" s="40">
        <v>1.0000123656106981</v>
      </c>
      <c r="L18" s="40">
        <v>1</v>
      </c>
      <c r="M18" s="41"/>
    </row>
    <row r="19" spans="1:16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21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1</v>
      </c>
      <c r="N20" s="81" t="s">
        <v>2</v>
      </c>
      <c r="O20" s="81" t="s">
        <v>56</v>
      </c>
      <c r="P20" s="81" t="s">
        <v>57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2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3"/>
    </row>
    <row r="23" spans="1:16" x14ac:dyDescent="0.2">
      <c r="A23" s="29">
        <v>2011</v>
      </c>
      <c r="B23" s="30">
        <v>441734.65</v>
      </c>
      <c r="C23" s="30">
        <v>1998332.4877609001</v>
      </c>
      <c r="D23" s="30">
        <v>2229853.5977608999</v>
      </c>
      <c r="E23" s="30">
        <v>2715916.5477608996</v>
      </c>
      <c r="F23" s="30">
        <v>3085806.0977608995</v>
      </c>
      <c r="G23" s="30">
        <v>3511641.1872921498</v>
      </c>
      <c r="H23" s="30">
        <v>5916402.9972921507</v>
      </c>
      <c r="I23" s="30">
        <v>6201356.6572921509</v>
      </c>
      <c r="J23" s="30">
        <v>9366549.4172921516</v>
      </c>
      <c r="K23" s="30">
        <v>9861017.5772921517</v>
      </c>
      <c r="L23" s="30">
        <v>9876500.5072921515</v>
      </c>
      <c r="M23" s="31">
        <v>9876500.5072921515</v>
      </c>
      <c r="N23" s="31">
        <v>9876500.5072921515</v>
      </c>
      <c r="O23" s="31">
        <v>654925.37000000104</v>
      </c>
      <c r="P23" s="31">
        <v>0</v>
      </c>
    </row>
    <row r="24" spans="1:16" x14ac:dyDescent="0.2">
      <c r="A24" s="29">
        <v>2012</v>
      </c>
      <c r="B24" s="30">
        <v>50278.239999999998</v>
      </c>
      <c r="C24" s="30">
        <v>380501.69</v>
      </c>
      <c r="D24" s="30">
        <v>759119.11</v>
      </c>
      <c r="E24" s="30">
        <v>1221157.4500000002</v>
      </c>
      <c r="F24" s="30">
        <v>1931105.07</v>
      </c>
      <c r="G24" s="30">
        <v>2316149.5300000003</v>
      </c>
      <c r="H24" s="30">
        <v>3791631.1300000004</v>
      </c>
      <c r="I24" s="30">
        <v>3997818.0900000003</v>
      </c>
      <c r="J24" s="30">
        <v>4016200.0900000003</v>
      </c>
      <c r="K24" s="30">
        <v>4016200.0900000003</v>
      </c>
      <c r="L24" s="33">
        <v>4022505.9853472165</v>
      </c>
      <c r="M24" s="31">
        <v>4022505.9853472165</v>
      </c>
      <c r="N24" s="31">
        <v>4016200.0900000003</v>
      </c>
      <c r="O24" s="31">
        <v>76532.299999999814</v>
      </c>
      <c r="P24" s="31">
        <v>0</v>
      </c>
    </row>
    <row r="25" spans="1:16" x14ac:dyDescent="0.2">
      <c r="A25" s="29">
        <v>2013</v>
      </c>
      <c r="B25" s="30">
        <v>208334.47</v>
      </c>
      <c r="C25" s="30">
        <v>1481626.14</v>
      </c>
      <c r="D25" s="30">
        <v>4546504.83</v>
      </c>
      <c r="E25" s="30">
        <v>5693787.7899999991</v>
      </c>
      <c r="F25" s="30">
        <v>6568750.5199999996</v>
      </c>
      <c r="G25" s="30">
        <v>7006476.1100000003</v>
      </c>
      <c r="H25" s="30">
        <v>7494561.7299999995</v>
      </c>
      <c r="I25" s="30">
        <v>7569752.7899999991</v>
      </c>
      <c r="J25" s="30">
        <v>7667659.2299999995</v>
      </c>
      <c r="K25" s="33">
        <v>7950965.2388959453</v>
      </c>
      <c r="L25" s="33">
        <v>7963449.1673811497</v>
      </c>
      <c r="M25" s="31">
        <v>7963449.1673811497</v>
      </c>
      <c r="N25" s="31">
        <v>7667659.2299999995</v>
      </c>
      <c r="O25" s="31">
        <v>1297837.7800000003</v>
      </c>
      <c r="P25" s="31">
        <v>0</v>
      </c>
    </row>
    <row r="26" spans="1:16" x14ac:dyDescent="0.2">
      <c r="A26" s="29">
        <v>2014</v>
      </c>
      <c r="B26" s="30">
        <v>38248.268609499995</v>
      </c>
      <c r="C26" s="30">
        <v>641307.77056155261</v>
      </c>
      <c r="D26" s="30">
        <v>1181470.4169240526</v>
      </c>
      <c r="E26" s="30">
        <v>2166010.7369240522</v>
      </c>
      <c r="F26" s="30">
        <v>3566550.5469240528</v>
      </c>
      <c r="G26" s="30">
        <v>4419362.9376240522</v>
      </c>
      <c r="H26" s="30">
        <v>4552345.9976240527</v>
      </c>
      <c r="I26" s="30">
        <v>5441798.7676240532</v>
      </c>
      <c r="J26" s="33">
        <v>6446764.3353356756</v>
      </c>
      <c r="K26" s="33">
        <v>6684960.5069900947</v>
      </c>
      <c r="L26" s="33">
        <v>6695456.6626627948</v>
      </c>
      <c r="M26" s="31">
        <v>6695456.6626627948</v>
      </c>
      <c r="N26" s="31">
        <v>5441798.7676240532</v>
      </c>
      <c r="O26" s="31">
        <v>2415063.1233298993</v>
      </c>
      <c r="P26" s="31">
        <v>0</v>
      </c>
    </row>
    <row r="27" spans="1:16" x14ac:dyDescent="0.2">
      <c r="A27" s="29">
        <v>2015</v>
      </c>
      <c r="B27" s="30">
        <v>401078.21</v>
      </c>
      <c r="C27" s="30">
        <v>2998292.9420853001</v>
      </c>
      <c r="D27" s="30">
        <v>3738416.9220853001</v>
      </c>
      <c r="E27" s="30">
        <v>4981048.9020853005</v>
      </c>
      <c r="F27" s="30">
        <v>5474992.9537812993</v>
      </c>
      <c r="G27" s="30">
        <v>5863365.8637813004</v>
      </c>
      <c r="H27" s="30">
        <v>5971576.5837813001</v>
      </c>
      <c r="I27" s="33">
        <v>6371179.0460921079</v>
      </c>
      <c r="J27" s="33">
        <v>7547778.1524651442</v>
      </c>
      <c r="K27" s="33">
        <v>7826654.7744256789</v>
      </c>
      <c r="L27" s="33">
        <v>7838943.5212063007</v>
      </c>
      <c r="M27" s="31">
        <v>7838943.5212063007</v>
      </c>
      <c r="N27" s="31">
        <v>5971576.5837813001</v>
      </c>
      <c r="O27" s="31">
        <v>1337342.4874999989</v>
      </c>
      <c r="P27" s="31">
        <v>530024.44992500171</v>
      </c>
    </row>
    <row r="28" spans="1:16" x14ac:dyDescent="0.2">
      <c r="A28" s="29">
        <v>2016</v>
      </c>
      <c r="B28" s="30">
        <v>148350</v>
      </c>
      <c r="C28" s="30">
        <v>703858.87999999989</v>
      </c>
      <c r="D28" s="30">
        <v>2462873.7466519997</v>
      </c>
      <c r="E28" s="30">
        <v>3513692.5266520004</v>
      </c>
      <c r="F28" s="30">
        <v>3796512.7766520004</v>
      </c>
      <c r="G28" s="30">
        <v>4327004.2166520003</v>
      </c>
      <c r="H28" s="33">
        <v>5189807.7122266265</v>
      </c>
      <c r="I28" s="33">
        <v>5537096.2233307036</v>
      </c>
      <c r="J28" s="33">
        <v>6559660.872846948</v>
      </c>
      <c r="K28" s="33">
        <v>6802028.3654353172</v>
      </c>
      <c r="L28" s="33">
        <v>6812708.3310894268</v>
      </c>
      <c r="M28" s="31">
        <v>6812708.3310894268</v>
      </c>
      <c r="N28" s="31">
        <v>4327004.2166520003</v>
      </c>
      <c r="O28" s="31">
        <v>1712084.9471249999</v>
      </c>
      <c r="P28" s="31">
        <v>773619.16731242649</v>
      </c>
    </row>
    <row r="29" spans="1:16" x14ac:dyDescent="0.2">
      <c r="A29" s="29">
        <v>2017</v>
      </c>
      <c r="B29" s="30">
        <v>57877.702640000003</v>
      </c>
      <c r="C29" s="30">
        <v>629007.284415</v>
      </c>
      <c r="D29" s="30">
        <v>1880382.6749150001</v>
      </c>
      <c r="E29" s="30">
        <v>2936116.5389322001</v>
      </c>
      <c r="F29" s="30">
        <v>3218553.0628407001</v>
      </c>
      <c r="G29" s="33">
        <v>3616565.2537014009</v>
      </c>
      <c r="H29" s="33">
        <v>4337707.4080951605</v>
      </c>
      <c r="I29" s="33">
        <v>4627975.5704036588</v>
      </c>
      <c r="J29" s="33">
        <v>5482648.1327440869</v>
      </c>
      <c r="K29" s="33">
        <v>5685221.9710011808</v>
      </c>
      <c r="L29" s="33">
        <v>5694148.4223660156</v>
      </c>
      <c r="M29" s="31">
        <v>5694148.4223660156</v>
      </c>
      <c r="N29" s="31">
        <v>3218553.0628407001</v>
      </c>
      <c r="O29" s="31">
        <v>730895.14399999985</v>
      </c>
      <c r="P29" s="31">
        <v>1744700.2155253156</v>
      </c>
    </row>
    <row r="30" spans="1:16" x14ac:dyDescent="0.2">
      <c r="A30" s="29">
        <v>2018</v>
      </c>
      <c r="B30" s="30">
        <v>232853.62649999998</v>
      </c>
      <c r="C30" s="30">
        <v>895666.57623999997</v>
      </c>
      <c r="D30" s="30">
        <v>3313759.7622400001</v>
      </c>
      <c r="E30" s="30">
        <v>3875752.47224</v>
      </c>
      <c r="F30" s="33">
        <v>4612357.6433868147</v>
      </c>
      <c r="G30" s="33">
        <v>5182730.2719670711</v>
      </c>
      <c r="H30" s="33">
        <v>6216165.3164869873</v>
      </c>
      <c r="I30" s="33">
        <v>6632135.0242766738</v>
      </c>
      <c r="J30" s="33">
        <v>7856926.242111872</v>
      </c>
      <c r="K30" s="33">
        <v>8147225.3215406453</v>
      </c>
      <c r="L30" s="33">
        <v>8160017.4008934014</v>
      </c>
      <c r="M30" s="31">
        <v>8160017.4008934014</v>
      </c>
      <c r="N30" s="31">
        <v>3875752.47224</v>
      </c>
      <c r="O30" s="31">
        <v>1903554.6633749995</v>
      </c>
      <c r="P30" s="31">
        <v>2380710.2652784018</v>
      </c>
    </row>
    <row r="31" spans="1:16" x14ac:dyDescent="0.2">
      <c r="A31" s="29">
        <v>2019</v>
      </c>
      <c r="B31" s="30">
        <v>510677.56</v>
      </c>
      <c r="C31" s="30">
        <v>1425214.88</v>
      </c>
      <c r="D31" s="30">
        <v>1921597.83</v>
      </c>
      <c r="E31" s="33">
        <v>2589548.8899767222</v>
      </c>
      <c r="F31" s="33">
        <v>3081704.9595287899</v>
      </c>
      <c r="G31" s="33">
        <v>3462794.2622621683</v>
      </c>
      <c r="H31" s="33">
        <v>4153274.5216614269</v>
      </c>
      <c r="I31" s="33">
        <v>4431200.9121587463</v>
      </c>
      <c r="J31" s="33">
        <v>5249534.0645763231</v>
      </c>
      <c r="K31" s="33">
        <v>5443494.7636355106</v>
      </c>
      <c r="L31" s="33">
        <v>5452041.6755257016</v>
      </c>
      <c r="M31" s="31">
        <v>5452041.6755257016</v>
      </c>
      <c r="N31" s="31">
        <v>1921597.83</v>
      </c>
      <c r="O31" s="31">
        <v>2117242.0181250004</v>
      </c>
      <c r="P31" s="31">
        <v>1413201.8274007011</v>
      </c>
    </row>
    <row r="32" spans="1:16" x14ac:dyDescent="0.2">
      <c r="A32" s="29">
        <v>2020</v>
      </c>
      <c r="B32" s="30">
        <v>120262.04999999999</v>
      </c>
      <c r="C32" s="30">
        <v>648780.14999999991</v>
      </c>
      <c r="D32" s="33">
        <v>1281643.6588557998</v>
      </c>
      <c r="E32" s="33">
        <v>1727145.4319532309</v>
      </c>
      <c r="F32" s="33">
        <v>2055397.6270073859</v>
      </c>
      <c r="G32" s="33">
        <v>2309571.8775611622</v>
      </c>
      <c r="H32" s="33">
        <v>2770099.8986737626</v>
      </c>
      <c r="I32" s="33">
        <v>2955467.8203317351</v>
      </c>
      <c r="J32" s="33">
        <v>3501269.5896996069</v>
      </c>
      <c r="K32" s="33">
        <v>3630635.1084025735</v>
      </c>
      <c r="L32" s="33">
        <v>3636335.6224517915</v>
      </c>
      <c r="M32" s="31">
        <v>3636335.6224517915</v>
      </c>
      <c r="N32" s="31">
        <v>648780.14999999991</v>
      </c>
      <c r="O32" s="31">
        <v>2985675.4800000004</v>
      </c>
      <c r="P32" s="31">
        <v>1879.9924517911859</v>
      </c>
    </row>
    <row r="33" spans="1:16" x14ac:dyDescent="0.2">
      <c r="A33" s="29">
        <v>2021</v>
      </c>
      <c r="B33" s="30">
        <v>5817.71</v>
      </c>
      <c r="C33" s="33">
        <v>31073.992474093098</v>
      </c>
      <c r="D33" s="33">
        <v>61385.64105229525</v>
      </c>
      <c r="E33" s="33">
        <v>82723.406618064648</v>
      </c>
      <c r="F33" s="33">
        <v>98445.383066815979</v>
      </c>
      <c r="G33" s="33">
        <v>110619.32018375196</v>
      </c>
      <c r="H33" s="33">
        <v>132676.78335083858</v>
      </c>
      <c r="I33" s="33">
        <v>141555.17058654258</v>
      </c>
      <c r="J33" s="33">
        <v>167696.90761977941</v>
      </c>
      <c r="K33" s="33">
        <v>173893.00217443422</v>
      </c>
      <c r="L33" s="33">
        <v>174166.03415709254</v>
      </c>
      <c r="M33" s="31">
        <v>174166.03415709254</v>
      </c>
      <c r="N33" s="31">
        <v>5817.71</v>
      </c>
      <c r="O33" s="31">
        <v>312447.64999999997</v>
      </c>
      <c r="P33" s="31">
        <v>0</v>
      </c>
    </row>
    <row r="34" spans="1:16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66326273.330373041</v>
      </c>
      <c r="N34" s="31">
        <v>46971240.620430201</v>
      </c>
      <c r="O34" s="31">
        <v>15543600.9634549</v>
      </c>
      <c r="P34" s="31">
        <v>6844135.917893637</v>
      </c>
    </row>
    <row r="35" spans="1:16" ht="25.5" x14ac:dyDescent="0.2">
      <c r="A35" s="38" t="s">
        <v>4</v>
      </c>
      <c r="B35" s="39"/>
      <c r="C35" s="40">
        <v>5.3412756005529838</v>
      </c>
      <c r="D35" s="40">
        <v>1.9754668185452344</v>
      </c>
      <c r="E35" s="40">
        <v>1.3476019016823735</v>
      </c>
      <c r="F35" s="40">
        <v>1.190054751025184</v>
      </c>
      <c r="G35" s="40">
        <v>1.1236618390592619</v>
      </c>
      <c r="H35" s="40">
        <v>1.1993997353305601</v>
      </c>
      <c r="I35" s="40">
        <v>1.0669174139700597</v>
      </c>
      <c r="J35" s="40">
        <v>1.1846752536478671</v>
      </c>
      <c r="K35" s="40">
        <v>1.0369481741947399</v>
      </c>
      <c r="L35" s="40">
        <v>1.0015701148363891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21:A22"/>
    <mergeCell ref="A20:L20"/>
    <mergeCell ref="B21:L21"/>
    <mergeCell ref="A2:P2"/>
    <mergeCell ref="A3:L3"/>
    <mergeCell ref="A4:A5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6" ht="15.75" x14ac:dyDescent="0.25">
      <c r="A1" s="47" t="s">
        <v>18</v>
      </c>
      <c r="B1" s="46"/>
      <c r="C1" s="46"/>
      <c r="D1" s="52"/>
      <c r="E1" s="51"/>
      <c r="F1" s="51"/>
      <c r="G1" s="51"/>
      <c r="H1" s="51"/>
    </row>
    <row r="2" spans="1:16" ht="18.75" x14ac:dyDescent="0.2">
      <c r="A2" s="89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6" ht="15.75" x14ac:dyDescent="0.2">
      <c r="A3" s="90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84" t="s">
        <v>51</v>
      </c>
      <c r="N3" s="84" t="s">
        <v>52</v>
      </c>
      <c r="O3" s="84" t="s">
        <v>57</v>
      </c>
    </row>
    <row r="4" spans="1:16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6" x14ac:dyDescent="0.2">
      <c r="A6" s="29">
        <v>2011</v>
      </c>
      <c r="B6" s="30">
        <v>78977202.55838874</v>
      </c>
      <c r="C6" s="30">
        <v>115108026.52678426</v>
      </c>
      <c r="D6" s="30">
        <v>123616508.29506749</v>
      </c>
      <c r="E6" s="30">
        <v>127887384.71221533</v>
      </c>
      <c r="F6" s="30">
        <v>131455280.44009259</v>
      </c>
      <c r="G6" s="30">
        <v>132688542.8807397</v>
      </c>
      <c r="H6" s="30">
        <v>134784335.79793373</v>
      </c>
      <c r="I6" s="30">
        <v>134929183.76826105</v>
      </c>
      <c r="J6" s="30">
        <v>135179793.32758534</v>
      </c>
      <c r="K6" s="30">
        <v>139259698.82690805</v>
      </c>
      <c r="L6" s="30">
        <v>137494422.54225549</v>
      </c>
      <c r="M6" s="31">
        <v>137494422.54225549</v>
      </c>
      <c r="N6" s="31">
        <v>137494422.54225549</v>
      </c>
      <c r="O6" s="31">
        <v>0</v>
      </c>
      <c r="P6" s="26"/>
    </row>
    <row r="7" spans="1:16" x14ac:dyDescent="0.2">
      <c r="A7" s="29">
        <v>2012</v>
      </c>
      <c r="B7" s="30">
        <v>83406010.437978342</v>
      </c>
      <c r="C7" s="30">
        <v>122189495.84029867</v>
      </c>
      <c r="D7" s="30">
        <v>130963042.30913372</v>
      </c>
      <c r="E7" s="30">
        <v>134662942.21413842</v>
      </c>
      <c r="F7" s="30">
        <v>138050699.39187214</v>
      </c>
      <c r="G7" s="30">
        <v>140343744.119436</v>
      </c>
      <c r="H7" s="30">
        <v>141755559.87257278</v>
      </c>
      <c r="I7" s="30">
        <v>142165250.76802194</v>
      </c>
      <c r="J7" s="30">
        <v>144737704.44704661</v>
      </c>
      <c r="K7" s="30">
        <v>144769469.79304656</v>
      </c>
      <c r="L7" s="33">
        <v>144769469.79304656</v>
      </c>
      <c r="M7" s="31">
        <v>144769469.79304656</v>
      </c>
      <c r="N7" s="31">
        <v>144769469.79304656</v>
      </c>
      <c r="O7" s="31">
        <v>0</v>
      </c>
      <c r="P7" s="26"/>
    </row>
    <row r="8" spans="1:16" x14ac:dyDescent="0.2">
      <c r="A8" s="29">
        <v>2013</v>
      </c>
      <c r="B8" s="30">
        <v>92218243.325249672</v>
      </c>
      <c r="C8" s="30">
        <v>130288198.34350631</v>
      </c>
      <c r="D8" s="30">
        <v>143315373.07946438</v>
      </c>
      <c r="E8" s="30">
        <v>144874353.31270576</v>
      </c>
      <c r="F8" s="30">
        <v>149596116.54190427</v>
      </c>
      <c r="G8" s="30">
        <v>152165384.72703639</v>
      </c>
      <c r="H8" s="30">
        <v>154013123.17877972</v>
      </c>
      <c r="I8" s="30">
        <v>155554753.61405125</v>
      </c>
      <c r="J8" s="30">
        <v>156800620.86065328</v>
      </c>
      <c r="K8" s="33">
        <v>159103844.2977258</v>
      </c>
      <c r="L8" s="33">
        <v>159103844.2977258</v>
      </c>
      <c r="M8" s="31">
        <v>159103844.2977258</v>
      </c>
      <c r="N8" s="31">
        <v>156800620.86065328</v>
      </c>
      <c r="O8" s="31">
        <v>2303223.4370725155</v>
      </c>
      <c r="P8" s="26"/>
    </row>
    <row r="9" spans="1:16" x14ac:dyDescent="0.2">
      <c r="A9" s="29">
        <v>2014</v>
      </c>
      <c r="B9" s="30">
        <v>99499539.092269957</v>
      </c>
      <c r="C9" s="30">
        <v>138920100.73245129</v>
      </c>
      <c r="D9" s="30">
        <v>149231945.39743015</v>
      </c>
      <c r="E9" s="30">
        <v>158815585.3699306</v>
      </c>
      <c r="F9" s="30">
        <v>167179594.29928523</v>
      </c>
      <c r="G9" s="30">
        <v>170140247.56585565</v>
      </c>
      <c r="H9" s="30">
        <v>170058110.44535679</v>
      </c>
      <c r="I9" s="30">
        <v>173995494.07669044</v>
      </c>
      <c r="J9" s="33">
        <v>175631867.35435566</v>
      </c>
      <c r="K9" s="33">
        <v>178211700.46322361</v>
      </c>
      <c r="L9" s="33">
        <v>178211700.46322361</v>
      </c>
      <c r="M9" s="31">
        <v>178211700.46322361</v>
      </c>
      <c r="N9" s="31">
        <v>173995494.07669044</v>
      </c>
      <c r="O9" s="31">
        <v>4216206.3865331709</v>
      </c>
      <c r="P9" s="26"/>
    </row>
    <row r="10" spans="1:16" x14ac:dyDescent="0.2">
      <c r="A10" s="29">
        <v>2015</v>
      </c>
      <c r="B10" s="30">
        <v>100271557.72662182</v>
      </c>
      <c r="C10" s="30">
        <v>150734631.12066451</v>
      </c>
      <c r="D10" s="30">
        <v>167406924.84048757</v>
      </c>
      <c r="E10" s="30">
        <v>182891139.21990308</v>
      </c>
      <c r="F10" s="30">
        <v>190706492.29967266</v>
      </c>
      <c r="G10" s="30">
        <v>197315502.38587052</v>
      </c>
      <c r="H10" s="30">
        <v>198865500.15679249</v>
      </c>
      <c r="I10" s="33">
        <v>200863241.22933921</v>
      </c>
      <c r="J10" s="33">
        <v>202752297.27735412</v>
      </c>
      <c r="K10" s="33">
        <v>205730498.76945472</v>
      </c>
      <c r="L10" s="33">
        <v>205730498.76945472</v>
      </c>
      <c r="M10" s="31">
        <v>205730498.76945472</v>
      </c>
      <c r="N10" s="31">
        <v>198865500.15679249</v>
      </c>
      <c r="O10" s="31">
        <v>6864998.612662226</v>
      </c>
      <c r="P10" s="26"/>
    </row>
    <row r="11" spans="1:16" x14ac:dyDescent="0.2">
      <c r="A11" s="29">
        <v>2016</v>
      </c>
      <c r="B11" s="30">
        <v>110952116.33682778</v>
      </c>
      <c r="C11" s="30">
        <v>163294211.7850723</v>
      </c>
      <c r="D11" s="30">
        <v>190325301.91672072</v>
      </c>
      <c r="E11" s="30">
        <v>199526932.77449682</v>
      </c>
      <c r="F11" s="30">
        <v>206316132.63629383</v>
      </c>
      <c r="G11" s="30">
        <v>208679597.75570557</v>
      </c>
      <c r="H11" s="33">
        <v>210475924.137988</v>
      </c>
      <c r="I11" s="33">
        <v>212590299.92514649</v>
      </c>
      <c r="J11" s="33">
        <v>214589645.29747558</v>
      </c>
      <c r="K11" s="33">
        <v>217741724.01814249</v>
      </c>
      <c r="L11" s="33">
        <v>217741724.01814249</v>
      </c>
      <c r="M11" s="31">
        <v>217741724.01814249</v>
      </c>
      <c r="N11" s="31">
        <v>208679597.75570557</v>
      </c>
      <c r="O11" s="31">
        <v>9062126.2624369264</v>
      </c>
      <c r="P11" s="26"/>
    </row>
    <row r="12" spans="1:16" x14ac:dyDescent="0.2">
      <c r="A12" s="29">
        <v>2017</v>
      </c>
      <c r="B12" s="30">
        <v>102185431.25227964</v>
      </c>
      <c r="C12" s="30">
        <v>173078834.83222008</v>
      </c>
      <c r="D12" s="30">
        <v>195325960.29048827</v>
      </c>
      <c r="E12" s="30">
        <v>207104923.70814061</v>
      </c>
      <c r="F12" s="30">
        <v>214264663.18171284</v>
      </c>
      <c r="G12" s="33">
        <v>218193166.38408676</v>
      </c>
      <c r="H12" s="33">
        <v>220071386.13064921</v>
      </c>
      <c r="I12" s="33">
        <v>222282154.94987053</v>
      </c>
      <c r="J12" s="33">
        <v>224372649.19164374</v>
      </c>
      <c r="K12" s="33">
        <v>227668429.15360895</v>
      </c>
      <c r="L12" s="33">
        <v>227668429.15360895</v>
      </c>
      <c r="M12" s="31">
        <v>227668429.15360895</v>
      </c>
      <c r="N12" s="31">
        <v>214264663.18171284</v>
      </c>
      <c r="O12" s="31">
        <v>13403765.971896112</v>
      </c>
      <c r="P12" s="26"/>
    </row>
    <row r="13" spans="1:16" x14ac:dyDescent="0.2">
      <c r="A13" s="29">
        <v>2018</v>
      </c>
      <c r="B13" s="30">
        <v>117271046.70088626</v>
      </c>
      <c r="C13" s="30">
        <v>184888725.88931763</v>
      </c>
      <c r="D13" s="30">
        <v>204913653.14489856</v>
      </c>
      <c r="E13" s="30">
        <v>215526846.52967894</v>
      </c>
      <c r="F13" s="33">
        <v>223322780.83286855</v>
      </c>
      <c r="G13" s="33">
        <v>227417362.95685107</v>
      </c>
      <c r="H13" s="33">
        <v>229374985.13583729</v>
      </c>
      <c r="I13" s="33">
        <v>231679215.02216431</v>
      </c>
      <c r="J13" s="33">
        <v>233858085.67892757</v>
      </c>
      <c r="K13" s="33">
        <v>237293195.95418146</v>
      </c>
      <c r="L13" s="33">
        <v>237293195.95418146</v>
      </c>
      <c r="M13" s="31">
        <v>237293195.95418146</v>
      </c>
      <c r="N13" s="31">
        <v>215526846.52967894</v>
      </c>
      <c r="O13" s="31">
        <v>21766349.424502522</v>
      </c>
      <c r="P13" s="26"/>
    </row>
    <row r="14" spans="1:16" x14ac:dyDescent="0.2">
      <c r="A14" s="29">
        <v>2019</v>
      </c>
      <c r="B14" s="30">
        <v>130072590.54849668</v>
      </c>
      <c r="C14" s="30">
        <v>194978261.8171213</v>
      </c>
      <c r="D14" s="30">
        <v>212626958.66440177</v>
      </c>
      <c r="E14" s="33">
        <v>223410875.36522141</v>
      </c>
      <c r="F14" s="33">
        <v>231491986.99938393</v>
      </c>
      <c r="G14" s="33">
        <v>235736350.0163492</v>
      </c>
      <c r="H14" s="33">
        <v>237765582.53045949</v>
      </c>
      <c r="I14" s="33">
        <v>240154101.75317332</v>
      </c>
      <c r="J14" s="33">
        <v>242412676.07267481</v>
      </c>
      <c r="K14" s="33">
        <v>245973443.58691978</v>
      </c>
      <c r="L14" s="33">
        <v>245973443.58691978</v>
      </c>
      <c r="M14" s="31">
        <v>245973443.58691978</v>
      </c>
      <c r="N14" s="31">
        <v>212626958.66440177</v>
      </c>
      <c r="O14" s="31">
        <v>33346484.922518015</v>
      </c>
      <c r="P14" s="26"/>
    </row>
    <row r="15" spans="1:16" x14ac:dyDescent="0.2">
      <c r="A15" s="29">
        <v>2020</v>
      </c>
      <c r="B15" s="30">
        <v>114105268.45294893</v>
      </c>
      <c r="C15" s="30">
        <v>164964271.21253511</v>
      </c>
      <c r="D15" s="33">
        <v>182289090.45468271</v>
      </c>
      <c r="E15" s="33">
        <v>191534345.05118081</v>
      </c>
      <c r="F15" s="33">
        <v>198462434.03344056</v>
      </c>
      <c r="G15" s="33">
        <v>202101206.26995295</v>
      </c>
      <c r="H15" s="33">
        <v>203840905.46727851</v>
      </c>
      <c r="I15" s="33">
        <v>205888627.91685387</v>
      </c>
      <c r="J15" s="33">
        <v>207824946.15708256</v>
      </c>
      <c r="K15" s="33">
        <v>210877659.11300072</v>
      </c>
      <c r="L15" s="33">
        <v>210877659.11300072</v>
      </c>
      <c r="M15" s="31">
        <v>210877659.11300072</v>
      </c>
      <c r="N15" s="31">
        <v>164964271.21253511</v>
      </c>
      <c r="O15" s="31">
        <v>45913387.900465608</v>
      </c>
      <c r="P15" s="26"/>
    </row>
    <row r="16" spans="1:16" x14ac:dyDescent="0.2">
      <c r="A16" s="29">
        <v>2021</v>
      </c>
      <c r="B16" s="30">
        <v>134934103.94408315</v>
      </c>
      <c r="C16" s="33">
        <v>201746292.7133829</v>
      </c>
      <c r="D16" s="33">
        <v>222934020.38521084</v>
      </c>
      <c r="E16" s="33">
        <v>234240685.921482</v>
      </c>
      <c r="F16" s="33">
        <v>242713528.29811132</v>
      </c>
      <c r="G16" s="33">
        <v>247163636.21147248</v>
      </c>
      <c r="H16" s="33">
        <v>249291235.48443681</v>
      </c>
      <c r="I16" s="33">
        <v>251795537.83834195</v>
      </c>
      <c r="J16" s="33">
        <v>254163596.22824714</v>
      </c>
      <c r="K16" s="33">
        <v>257896971.44366655</v>
      </c>
      <c r="L16" s="33">
        <v>257896971.44366655</v>
      </c>
      <c r="M16" s="31">
        <v>257896971.44366655</v>
      </c>
      <c r="N16" s="31">
        <v>134934103.94408315</v>
      </c>
      <c r="O16" s="31">
        <v>122962867.49958339</v>
      </c>
      <c r="P16" s="26"/>
    </row>
    <row r="17" spans="1:15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2222761359.1352262</v>
      </c>
      <c r="N17" s="31">
        <v>1962921948.7175555</v>
      </c>
      <c r="O17" s="31">
        <v>259839410.41767049</v>
      </c>
    </row>
    <row r="18" spans="1:15" ht="26.25" customHeight="1" x14ac:dyDescent="0.2">
      <c r="A18" s="38" t="s">
        <v>4</v>
      </c>
      <c r="B18" s="39"/>
      <c r="C18" s="40">
        <v>1.4951467925187156</v>
      </c>
      <c r="D18" s="40">
        <v>1.1050216456860942</v>
      </c>
      <c r="E18" s="40">
        <v>1.0507175419737831</v>
      </c>
      <c r="F18" s="40">
        <v>1.0361715230780593</v>
      </c>
      <c r="G18" s="40">
        <v>1.0183348161289771</v>
      </c>
      <c r="H18" s="40">
        <v>1.0086080594442459</v>
      </c>
      <c r="I18" s="40">
        <v>1.0100456895287098</v>
      </c>
      <c r="J18" s="40">
        <v>1.0094046876693483</v>
      </c>
      <c r="K18" s="40">
        <v>1.0146888668197263</v>
      </c>
      <c r="L18" s="40">
        <v>1</v>
      </c>
      <c r="M18" s="41"/>
    </row>
    <row r="19" spans="1:15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5" ht="15.75" x14ac:dyDescent="0.2">
      <c r="A20" s="80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51</v>
      </c>
      <c r="N20" s="84" t="s">
        <v>52</v>
      </c>
      <c r="O20" s="84" t="s">
        <v>57</v>
      </c>
    </row>
    <row r="21" spans="1:15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5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5" x14ac:dyDescent="0.2">
      <c r="A23" s="29">
        <v>2011</v>
      </c>
      <c r="B23" s="30">
        <v>38793620.714026175</v>
      </c>
      <c r="C23" s="30">
        <v>71628231.630210266</v>
      </c>
      <c r="D23" s="30">
        <v>111573036.24486716</v>
      </c>
      <c r="E23" s="30">
        <v>134084565.43850966</v>
      </c>
      <c r="F23" s="30">
        <v>149774130.36622372</v>
      </c>
      <c r="G23" s="30">
        <v>166529816.06056038</v>
      </c>
      <c r="H23" s="30">
        <v>170088711.70625058</v>
      </c>
      <c r="I23" s="30">
        <v>174741867.63765091</v>
      </c>
      <c r="J23" s="30">
        <v>179318654.91267604</v>
      </c>
      <c r="K23" s="30">
        <v>176766529.38786831</v>
      </c>
      <c r="L23" s="30">
        <v>178641764.2289359</v>
      </c>
      <c r="M23" s="31">
        <v>178641764.2289359</v>
      </c>
      <c r="N23" s="31">
        <v>178641764.2289359</v>
      </c>
      <c r="O23" s="31">
        <v>0</v>
      </c>
    </row>
    <row r="24" spans="1:15" x14ac:dyDescent="0.2">
      <c r="A24" s="29">
        <v>2012</v>
      </c>
      <c r="B24" s="30">
        <v>39405220.464755535</v>
      </c>
      <c r="C24" s="30">
        <v>79042344.207055435</v>
      </c>
      <c r="D24" s="30">
        <v>117587215.74851626</v>
      </c>
      <c r="E24" s="30">
        <v>137001331.9796418</v>
      </c>
      <c r="F24" s="30">
        <v>153161530.25814885</v>
      </c>
      <c r="G24" s="30">
        <v>165589118.90335414</v>
      </c>
      <c r="H24" s="30">
        <v>190309604.32380939</v>
      </c>
      <c r="I24" s="30">
        <v>198194523.17682219</v>
      </c>
      <c r="J24" s="30">
        <v>202020911.03467691</v>
      </c>
      <c r="K24" s="30">
        <v>204328208.29996729</v>
      </c>
      <c r="L24" s="33">
        <v>206495832.32100728</v>
      </c>
      <c r="M24" s="31">
        <v>206495832.32100728</v>
      </c>
      <c r="N24" s="31">
        <v>204328208.29996729</v>
      </c>
      <c r="O24" s="31">
        <v>2167624.0210399926</v>
      </c>
    </row>
    <row r="25" spans="1:15" x14ac:dyDescent="0.2">
      <c r="A25" s="29">
        <v>2013</v>
      </c>
      <c r="B25" s="30">
        <v>34056524.051364481</v>
      </c>
      <c r="C25" s="30">
        <v>92527508.19905813</v>
      </c>
      <c r="D25" s="30">
        <v>143086920.51594475</v>
      </c>
      <c r="E25" s="30">
        <v>165951068.41203886</v>
      </c>
      <c r="F25" s="30">
        <v>195295283.45929444</v>
      </c>
      <c r="G25" s="30">
        <v>224603517.38703358</v>
      </c>
      <c r="H25" s="30">
        <v>230871203.95127285</v>
      </c>
      <c r="I25" s="30">
        <v>236215189.82598448</v>
      </c>
      <c r="J25" s="30">
        <v>237785072.77025688</v>
      </c>
      <c r="K25" s="33">
        <v>237785072.77025688</v>
      </c>
      <c r="L25" s="33">
        <v>240307625.28451797</v>
      </c>
      <c r="M25" s="31">
        <v>240307625.28451797</v>
      </c>
      <c r="N25" s="31">
        <v>237785072.77025688</v>
      </c>
      <c r="O25" s="31">
        <v>2522552.5142610967</v>
      </c>
    </row>
    <row r="26" spans="1:15" x14ac:dyDescent="0.2">
      <c r="A26" s="29">
        <v>2014</v>
      </c>
      <c r="B26" s="30">
        <v>31828130.337125044</v>
      </c>
      <c r="C26" s="30">
        <v>86148972.808916718</v>
      </c>
      <c r="D26" s="30">
        <v>126186184.0409584</v>
      </c>
      <c r="E26" s="30">
        <v>181363811.7504952</v>
      </c>
      <c r="F26" s="30">
        <v>225677575.35203665</v>
      </c>
      <c r="G26" s="30">
        <v>253944729.13756016</v>
      </c>
      <c r="H26" s="30">
        <v>276853803.29647434</v>
      </c>
      <c r="I26" s="30">
        <v>280658264.38765341</v>
      </c>
      <c r="J26" s="33">
        <v>285253214.57661617</v>
      </c>
      <c r="K26" s="33">
        <v>285253214.57661617</v>
      </c>
      <c r="L26" s="33">
        <v>288279334.78360885</v>
      </c>
      <c r="M26" s="31">
        <v>288279334.78360885</v>
      </c>
      <c r="N26" s="31">
        <v>280658264.38765341</v>
      </c>
      <c r="O26" s="31">
        <v>7621070.3959554434</v>
      </c>
    </row>
    <row r="27" spans="1:15" x14ac:dyDescent="0.2">
      <c r="A27" s="29">
        <v>2015</v>
      </c>
      <c r="B27" s="30">
        <v>44511226.647573039</v>
      </c>
      <c r="C27" s="30">
        <v>110657263.08689192</v>
      </c>
      <c r="D27" s="30">
        <v>149215510.82727689</v>
      </c>
      <c r="E27" s="30">
        <v>219405821.32426259</v>
      </c>
      <c r="F27" s="30">
        <v>258789530.25701621</v>
      </c>
      <c r="G27" s="30">
        <v>289539735.75767213</v>
      </c>
      <c r="H27" s="30">
        <v>298917278.00779974</v>
      </c>
      <c r="I27" s="33">
        <v>306384507.46384251</v>
      </c>
      <c r="J27" s="33">
        <v>311400648.90381706</v>
      </c>
      <c r="K27" s="33">
        <v>311400648.90381706</v>
      </c>
      <c r="L27" s="33">
        <v>314704155.22018629</v>
      </c>
      <c r="M27" s="31">
        <v>314704155.22018629</v>
      </c>
      <c r="N27" s="31">
        <v>298917278.00779974</v>
      </c>
      <c r="O27" s="31">
        <v>15786877.212386549</v>
      </c>
    </row>
    <row r="28" spans="1:15" x14ac:dyDescent="0.2">
      <c r="A28" s="29">
        <v>2016</v>
      </c>
      <c r="B28" s="30">
        <v>51859630.884546593</v>
      </c>
      <c r="C28" s="30">
        <v>108760497.50807825</v>
      </c>
      <c r="D28" s="30">
        <v>152806178.91505772</v>
      </c>
      <c r="E28" s="30">
        <v>198591763.63608122</v>
      </c>
      <c r="F28" s="30">
        <v>243894807.72939292</v>
      </c>
      <c r="G28" s="30">
        <v>275905970.5914095</v>
      </c>
      <c r="H28" s="33">
        <v>292666283.7416417</v>
      </c>
      <c r="I28" s="33">
        <v>299977357.59227788</v>
      </c>
      <c r="J28" s="33">
        <v>304888600.87585115</v>
      </c>
      <c r="K28" s="33">
        <v>304888600.87585115</v>
      </c>
      <c r="L28" s="33">
        <v>308123023.86863512</v>
      </c>
      <c r="M28" s="31">
        <v>308123023.86863512</v>
      </c>
      <c r="N28" s="31">
        <v>275905970.5914095</v>
      </c>
      <c r="O28" s="31">
        <v>32217053.277225614</v>
      </c>
    </row>
    <row r="29" spans="1:15" x14ac:dyDescent="0.2">
      <c r="A29" s="29">
        <v>2017</v>
      </c>
      <c r="B29" s="30">
        <v>52410573.389114127</v>
      </c>
      <c r="C29" s="30">
        <v>124399126.48582262</v>
      </c>
      <c r="D29" s="30">
        <v>161919140.97028899</v>
      </c>
      <c r="E29" s="30">
        <v>202739636.54940861</v>
      </c>
      <c r="F29" s="30">
        <v>237352947.98945177</v>
      </c>
      <c r="G29" s="33">
        <v>266285955.21172756</v>
      </c>
      <c r="H29" s="33">
        <v>282461886.40774578</v>
      </c>
      <c r="I29" s="33">
        <v>289518044.99600339</v>
      </c>
      <c r="J29" s="33">
        <v>294258047.9261328</v>
      </c>
      <c r="K29" s="33">
        <v>294258047.9261328</v>
      </c>
      <c r="L29" s="33">
        <v>297379696.27011782</v>
      </c>
      <c r="M29" s="31">
        <v>297379696.27011782</v>
      </c>
      <c r="N29" s="31">
        <v>237352947.98945177</v>
      </c>
      <c r="O29" s="31">
        <v>60026748.280666053</v>
      </c>
    </row>
    <row r="30" spans="1:15" x14ac:dyDescent="0.2">
      <c r="A30" s="29">
        <v>2018</v>
      </c>
      <c r="B30" s="30">
        <v>54796245.342602976</v>
      </c>
      <c r="C30" s="30">
        <v>114108820.04871103</v>
      </c>
      <c r="D30" s="30">
        <v>180607375.3948997</v>
      </c>
      <c r="E30" s="30">
        <v>225456377.899059</v>
      </c>
      <c r="F30" s="33">
        <v>266359290.87065554</v>
      </c>
      <c r="G30" s="33">
        <v>298828132.53350872</v>
      </c>
      <c r="H30" s="33">
        <v>316980886.05538791</v>
      </c>
      <c r="I30" s="33">
        <v>324899361.11019415</v>
      </c>
      <c r="J30" s="33">
        <v>330218628.59723717</v>
      </c>
      <c r="K30" s="33">
        <v>330218628.59723717</v>
      </c>
      <c r="L30" s="33">
        <v>333721766.20852298</v>
      </c>
      <c r="M30" s="31">
        <v>333721766.20852298</v>
      </c>
      <c r="N30" s="31">
        <v>225456377.899059</v>
      </c>
      <c r="O30" s="31">
        <v>108265388.30946398</v>
      </c>
    </row>
    <row r="31" spans="1:15" x14ac:dyDescent="0.2">
      <c r="A31" s="29">
        <v>2019</v>
      </c>
      <c r="B31" s="30">
        <v>68681397.777203292</v>
      </c>
      <c r="C31" s="30">
        <v>127082982.71700196</v>
      </c>
      <c r="D31" s="30">
        <v>168109823.96730474</v>
      </c>
      <c r="E31" s="33">
        <v>215412663.63622069</v>
      </c>
      <c r="F31" s="33">
        <v>254493418.48466849</v>
      </c>
      <c r="G31" s="33">
        <v>285515826.15818012</v>
      </c>
      <c r="H31" s="33">
        <v>302859904.0898788</v>
      </c>
      <c r="I31" s="33">
        <v>310425623.98384631</v>
      </c>
      <c r="J31" s="33">
        <v>315507926.77188498</v>
      </c>
      <c r="K31" s="33">
        <v>315507926.77188498</v>
      </c>
      <c r="L31" s="33">
        <v>318855005.31081706</v>
      </c>
      <c r="M31" s="31">
        <v>318855005.31081706</v>
      </c>
      <c r="N31" s="31">
        <v>168109823.96730474</v>
      </c>
      <c r="O31" s="31">
        <v>150745181.34351233</v>
      </c>
    </row>
    <row r="32" spans="1:15" x14ac:dyDescent="0.2">
      <c r="A32" s="29">
        <v>2020</v>
      </c>
      <c r="B32" s="30">
        <v>52597362.121149577</v>
      </c>
      <c r="C32" s="30">
        <v>106536309.32428966</v>
      </c>
      <c r="D32" s="33">
        <v>152762027.27798301</v>
      </c>
      <c r="E32" s="33">
        <v>195746295.02211186</v>
      </c>
      <c r="F32" s="33">
        <v>231259123.46552187</v>
      </c>
      <c r="G32" s="33">
        <v>259449301.62055564</v>
      </c>
      <c r="H32" s="33">
        <v>275209930.25953937</v>
      </c>
      <c r="I32" s="33">
        <v>282084928.29085386</v>
      </c>
      <c r="J32" s="33">
        <v>286703235.88775152</v>
      </c>
      <c r="K32" s="33">
        <v>286703235.88775152</v>
      </c>
      <c r="L32" s="33">
        <v>289744738.70418024</v>
      </c>
      <c r="M32" s="31">
        <v>289744738.70418024</v>
      </c>
      <c r="N32" s="31">
        <v>106536309.32428966</v>
      </c>
      <c r="O32" s="31">
        <v>183208429.37989056</v>
      </c>
    </row>
    <row r="33" spans="1:15" x14ac:dyDescent="0.2">
      <c r="A33" s="29">
        <v>2021</v>
      </c>
      <c r="B33" s="30">
        <v>53635693.878204353</v>
      </c>
      <c r="C33" s="33">
        <v>116766029.28060418</v>
      </c>
      <c r="D33" s="33">
        <v>167430385.59567025</v>
      </c>
      <c r="E33" s="33">
        <v>214542044.50191653</v>
      </c>
      <c r="F33" s="33">
        <v>253464849.24483308</v>
      </c>
      <c r="G33" s="33">
        <v>284361875.70232505</v>
      </c>
      <c r="H33" s="33">
        <v>301635855.21984828</v>
      </c>
      <c r="I33" s="33">
        <v>309170997.24344701</v>
      </c>
      <c r="J33" s="33">
        <v>314232759.22400057</v>
      </c>
      <c r="K33" s="33">
        <v>314232759.22400057</v>
      </c>
      <c r="L33" s="33">
        <v>317566310.09668118</v>
      </c>
      <c r="M33" s="31">
        <v>317566310.09668118</v>
      </c>
      <c r="N33" s="31">
        <v>53635693.878204353</v>
      </c>
      <c r="O33" s="31">
        <v>263930616.21847683</v>
      </c>
    </row>
    <row r="34" spans="1:15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3093819252.2972107</v>
      </c>
      <c r="N34" s="31">
        <v>2267327711.3443317</v>
      </c>
      <c r="O34" s="31">
        <v>826491540.95287848</v>
      </c>
    </row>
    <row r="35" spans="1:15" ht="25.5" x14ac:dyDescent="0.2">
      <c r="A35" s="38" t="s">
        <v>4</v>
      </c>
      <c r="B35" s="39"/>
      <c r="C35" s="40">
        <v>2.1770209507451486</v>
      </c>
      <c r="D35" s="40">
        <v>1.4338963706071817</v>
      </c>
      <c r="E35" s="40">
        <v>1.2813805793890771</v>
      </c>
      <c r="F35" s="40">
        <v>1.1814227361973744</v>
      </c>
      <c r="G35" s="40">
        <v>1.1218986638563326</v>
      </c>
      <c r="H35" s="40">
        <v>1.0607464677705458</v>
      </c>
      <c r="I35" s="40">
        <v>1.0249809228352733</v>
      </c>
      <c r="J35" s="40">
        <v>1.0163720466204269</v>
      </c>
      <c r="K35" s="40">
        <v>1</v>
      </c>
      <c r="L35" s="40">
        <v>1.0106085402454945</v>
      </c>
      <c r="M35" s="41"/>
    </row>
    <row r="36" spans="1:15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M3:M5"/>
    <mergeCell ref="N3:N5"/>
    <mergeCell ref="O3:O5"/>
    <mergeCell ref="M20:M22"/>
    <mergeCell ref="N20:N22"/>
    <mergeCell ref="O20:O22"/>
    <mergeCell ref="B21:L21"/>
    <mergeCell ref="A21:A22"/>
    <mergeCell ref="A20:L20"/>
    <mergeCell ref="A3:L3"/>
    <mergeCell ref="A4:A5"/>
    <mergeCell ref="B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="90" zoomScaleNormal="90" workbookViewId="0">
      <selection activeCell="B1" sqref="B1:C1"/>
    </sheetView>
  </sheetViews>
  <sheetFormatPr defaultRowHeight="15.75" x14ac:dyDescent="0.25"/>
  <cols>
    <col min="1" max="1" width="9.7109375" style="58" customWidth="1"/>
    <col min="2" max="2" width="30.42578125" style="58" customWidth="1"/>
    <col min="3" max="3" width="37" style="58" customWidth="1"/>
    <col min="4" max="4" width="10.140625" style="58" bestFit="1" customWidth="1"/>
    <col min="5" max="5" width="13.7109375" style="58" bestFit="1" customWidth="1"/>
    <col min="6" max="16384" width="9.140625" style="58"/>
  </cols>
  <sheetData>
    <row r="1" spans="2:6" s="54" customFormat="1" x14ac:dyDescent="0.25">
      <c r="B1" s="69" t="str">
        <f>'Описание на групите'!$B$2</f>
        <v>Общо за пазара</v>
      </c>
      <c r="C1" s="69"/>
      <c r="D1" s="53"/>
    </row>
    <row r="2" spans="2:6" s="56" customFormat="1" ht="18" customHeight="1" x14ac:dyDescent="0.3">
      <c r="B2" s="68" t="s">
        <v>33</v>
      </c>
      <c r="C2" s="68"/>
      <c r="D2" s="55"/>
    </row>
    <row r="3" spans="2:6" ht="15" customHeight="1" x14ac:dyDescent="0.25">
      <c r="B3" s="63" t="s">
        <v>3</v>
      </c>
      <c r="C3" s="65" t="s">
        <v>48</v>
      </c>
      <c r="D3" s="57"/>
    </row>
    <row r="4" spans="2:6" ht="61.5" customHeight="1" x14ac:dyDescent="0.25">
      <c r="B4" s="64"/>
      <c r="C4" s="66"/>
      <c r="D4" s="57"/>
    </row>
    <row r="5" spans="2:6" x14ac:dyDescent="0.25">
      <c r="B5" s="59">
        <f t="shared" ref="B5:B13" si="0">B6-1</f>
        <v>2011</v>
      </c>
      <c r="C5" s="60">
        <v>2444965.04</v>
      </c>
      <c r="D5" s="57"/>
      <c r="E5" s="61"/>
      <c r="F5" s="61"/>
    </row>
    <row r="6" spans="2:6" x14ac:dyDescent="0.25">
      <c r="B6" s="59">
        <f t="shared" si="0"/>
        <v>2012</v>
      </c>
      <c r="C6" s="60">
        <v>2370880</v>
      </c>
      <c r="D6" s="57"/>
      <c r="F6" s="61"/>
    </row>
    <row r="7" spans="2:6" x14ac:dyDescent="0.25">
      <c r="B7" s="59">
        <f t="shared" si="0"/>
        <v>2013</v>
      </c>
      <c r="C7" s="60">
        <v>2423858.166666666</v>
      </c>
      <c r="D7" s="57"/>
      <c r="F7" s="61"/>
    </row>
    <row r="8" spans="2:6" x14ac:dyDescent="0.25">
      <c r="B8" s="59">
        <f t="shared" si="0"/>
        <v>2014</v>
      </c>
      <c r="C8" s="60">
        <v>2467263.5</v>
      </c>
      <c r="D8" s="57"/>
      <c r="F8" s="61"/>
    </row>
    <row r="9" spans="2:6" x14ac:dyDescent="0.25">
      <c r="B9" s="59">
        <f t="shared" si="0"/>
        <v>2015</v>
      </c>
      <c r="C9" s="60">
        <v>2534418.208333334</v>
      </c>
      <c r="D9" s="57"/>
      <c r="F9" s="61"/>
    </row>
    <row r="10" spans="2:6" x14ac:dyDescent="0.25">
      <c r="B10" s="59">
        <f t="shared" si="0"/>
        <v>2016</v>
      </c>
      <c r="C10" s="60">
        <v>2662662.2499999995</v>
      </c>
      <c r="D10" s="57"/>
      <c r="F10" s="61"/>
    </row>
    <row r="11" spans="2:6" x14ac:dyDescent="0.25">
      <c r="B11" s="59">
        <f t="shared" si="0"/>
        <v>2017</v>
      </c>
      <c r="C11" s="60">
        <v>2652594.208333333</v>
      </c>
      <c r="D11" s="57"/>
      <c r="F11" s="61"/>
    </row>
    <row r="12" spans="2:6" x14ac:dyDescent="0.25">
      <c r="B12" s="59">
        <f t="shared" si="0"/>
        <v>2018</v>
      </c>
      <c r="C12" s="60">
        <v>2827932.0416666665</v>
      </c>
      <c r="D12" s="57"/>
      <c r="F12" s="61"/>
    </row>
    <row r="13" spans="2:6" x14ac:dyDescent="0.25">
      <c r="B13" s="59">
        <f t="shared" si="0"/>
        <v>2019</v>
      </c>
      <c r="C13" s="60">
        <v>3041282.4166666665</v>
      </c>
      <c r="D13" s="57"/>
      <c r="F13" s="61"/>
    </row>
    <row r="14" spans="2:6" x14ac:dyDescent="0.25">
      <c r="B14" s="59">
        <f>B15-1</f>
        <v>2020</v>
      </c>
      <c r="C14" s="60">
        <v>3058876.8750000005</v>
      </c>
      <c r="D14" s="57"/>
      <c r="F14" s="61"/>
    </row>
    <row r="15" spans="2:6" x14ac:dyDescent="0.25">
      <c r="B15" s="59">
        <f>'Описание на групите'!$B$1</f>
        <v>2021</v>
      </c>
      <c r="C15" s="60">
        <v>3153639.12</v>
      </c>
      <c r="D15" s="57"/>
      <c r="F15" s="61"/>
    </row>
    <row r="16" spans="2:6" x14ac:dyDescent="0.25">
      <c r="B16" s="57"/>
      <c r="C16" s="57"/>
      <c r="D16" s="57"/>
    </row>
    <row r="17" spans="2:4" s="54" customFormat="1" ht="27.95" customHeight="1" x14ac:dyDescent="0.25">
      <c r="B17" s="69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C17" s="69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D17" s="53"/>
    </row>
    <row r="18" spans="2:4" s="56" customFormat="1" ht="18" customHeight="1" x14ac:dyDescent="0.3">
      <c r="B18" s="68" t="s">
        <v>33</v>
      </c>
      <c r="C18" s="68"/>
      <c r="D18" s="55"/>
    </row>
    <row r="19" spans="2:4" ht="15" customHeight="1" x14ac:dyDescent="0.25">
      <c r="B19" s="63" t="s">
        <v>3</v>
      </c>
      <c r="C19" s="65" t="s">
        <v>48</v>
      </c>
      <c r="D19" s="57"/>
    </row>
    <row r="20" spans="2:4" ht="61.5" customHeight="1" x14ac:dyDescent="0.25">
      <c r="B20" s="64"/>
      <c r="C20" s="66"/>
      <c r="D20" s="57"/>
    </row>
    <row r="21" spans="2:4" x14ac:dyDescent="0.25">
      <c r="B21" s="59">
        <f t="shared" ref="B21:B29" si="1">B22-1</f>
        <v>2011</v>
      </c>
      <c r="C21" s="60" t="s">
        <v>53</v>
      </c>
      <c r="D21" s="57"/>
    </row>
    <row r="22" spans="2:4" x14ac:dyDescent="0.25">
      <c r="B22" s="59">
        <f t="shared" si="1"/>
        <v>2012</v>
      </c>
      <c r="C22" s="60">
        <v>1895345.9583333333</v>
      </c>
      <c r="D22" s="57"/>
    </row>
    <row r="23" spans="2:4" x14ac:dyDescent="0.25">
      <c r="B23" s="59">
        <f t="shared" si="1"/>
        <v>2013</v>
      </c>
      <c r="C23" s="60">
        <v>2194981.375</v>
      </c>
      <c r="D23" s="57"/>
    </row>
    <row r="24" spans="2:4" x14ac:dyDescent="0.25">
      <c r="B24" s="59">
        <f t="shared" si="1"/>
        <v>2014</v>
      </c>
      <c r="C24" s="60">
        <v>2226529.333333333</v>
      </c>
      <c r="D24" s="57"/>
    </row>
    <row r="25" spans="2:4" x14ac:dyDescent="0.25">
      <c r="B25" s="59">
        <f t="shared" si="1"/>
        <v>2015</v>
      </c>
      <c r="C25" s="60">
        <v>2292988.833333333</v>
      </c>
      <c r="D25" s="57"/>
    </row>
    <row r="26" spans="2:4" x14ac:dyDescent="0.25">
      <c r="B26" s="59">
        <f t="shared" si="1"/>
        <v>2016</v>
      </c>
      <c r="C26" s="60">
        <v>2408908.875</v>
      </c>
      <c r="D26" s="57"/>
    </row>
    <row r="27" spans="2:4" x14ac:dyDescent="0.25">
      <c r="B27" s="59">
        <f t="shared" si="1"/>
        <v>2017</v>
      </c>
      <c r="C27" s="60">
        <v>2393120.125</v>
      </c>
      <c r="D27" s="57"/>
    </row>
    <row r="28" spans="2:4" x14ac:dyDescent="0.25">
      <c r="B28" s="59">
        <f t="shared" si="1"/>
        <v>2018</v>
      </c>
      <c r="C28" s="60">
        <v>2556999.7083333335</v>
      </c>
      <c r="D28" s="57"/>
    </row>
    <row r="29" spans="2:4" x14ac:dyDescent="0.25">
      <c r="B29" s="59">
        <f t="shared" si="1"/>
        <v>2019</v>
      </c>
      <c r="C29" s="60">
        <v>2767946.333333333</v>
      </c>
      <c r="D29" s="57"/>
    </row>
    <row r="30" spans="2:4" x14ac:dyDescent="0.25">
      <c r="B30" s="59">
        <f>B31-1</f>
        <v>2020</v>
      </c>
      <c r="C30" s="60">
        <v>2786659.666666667</v>
      </c>
      <c r="D30" s="57"/>
    </row>
    <row r="31" spans="2:4" x14ac:dyDescent="0.25">
      <c r="B31" s="59">
        <f>$B$15</f>
        <v>2021</v>
      </c>
      <c r="C31" s="60">
        <v>2878939.3200000003</v>
      </c>
      <c r="D31" s="57"/>
    </row>
    <row r="32" spans="2:4" x14ac:dyDescent="0.25">
      <c r="B32" s="57"/>
      <c r="C32" s="57"/>
      <c r="D32" s="57"/>
    </row>
    <row r="33" spans="2:4" s="54" customFormat="1" ht="27.95" customHeight="1" x14ac:dyDescent="0.25">
      <c r="B33" s="69" t="str">
        <f>'Описание на групите'!$A$6&amp;" - "&amp;'Описание на групите'!$B$6</f>
        <v>Група 2 - Товарни автомобили с допустима максимална маса над 5 тона и автобуси</v>
      </c>
      <c r="C33" s="69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D33" s="53"/>
    </row>
    <row r="34" spans="2:4" s="56" customFormat="1" ht="18" customHeight="1" x14ac:dyDescent="0.3">
      <c r="B34" s="68" t="s">
        <v>33</v>
      </c>
      <c r="C34" s="68"/>
      <c r="D34" s="55"/>
    </row>
    <row r="35" spans="2:4" ht="15" customHeight="1" x14ac:dyDescent="0.25">
      <c r="B35" s="63" t="s">
        <v>3</v>
      </c>
      <c r="C35" s="65" t="s">
        <v>48</v>
      </c>
      <c r="D35" s="57"/>
    </row>
    <row r="36" spans="2:4" ht="61.5" customHeight="1" x14ac:dyDescent="0.25">
      <c r="B36" s="64"/>
      <c r="C36" s="66"/>
      <c r="D36" s="57"/>
    </row>
    <row r="37" spans="2:4" x14ac:dyDescent="0.25">
      <c r="B37" s="59">
        <f t="shared" ref="B37:B45" si="2">B38-1</f>
        <v>2011</v>
      </c>
      <c r="C37" s="60" t="s">
        <v>53</v>
      </c>
      <c r="D37" s="57"/>
    </row>
    <row r="38" spans="2:4" x14ac:dyDescent="0.25">
      <c r="B38" s="59">
        <f t="shared" si="2"/>
        <v>2012</v>
      </c>
      <c r="C38" s="60">
        <v>29698.916666666668</v>
      </c>
      <c r="D38" s="57"/>
    </row>
    <row r="39" spans="2:4" x14ac:dyDescent="0.25">
      <c r="B39" s="59">
        <f t="shared" si="2"/>
        <v>2013</v>
      </c>
      <c r="C39" s="60">
        <v>25002.583333333332</v>
      </c>
      <c r="D39" s="57"/>
    </row>
    <row r="40" spans="2:4" x14ac:dyDescent="0.25">
      <c r="B40" s="59">
        <f t="shared" si="2"/>
        <v>2014</v>
      </c>
      <c r="C40" s="60">
        <v>23328.875</v>
      </c>
      <c r="D40" s="57"/>
    </row>
    <row r="41" spans="2:4" x14ac:dyDescent="0.25">
      <c r="B41" s="59">
        <f t="shared" si="2"/>
        <v>2015</v>
      </c>
      <c r="C41" s="60">
        <v>22104.708333333332</v>
      </c>
      <c r="D41" s="57"/>
    </row>
    <row r="42" spans="2:4" x14ac:dyDescent="0.25">
      <c r="B42" s="59">
        <f t="shared" si="2"/>
        <v>2016</v>
      </c>
      <c r="C42" s="60">
        <v>35374.541666666664</v>
      </c>
      <c r="D42" s="57"/>
    </row>
    <row r="43" spans="2:4" x14ac:dyDescent="0.25">
      <c r="B43" s="59">
        <f t="shared" si="2"/>
        <v>2017</v>
      </c>
      <c r="C43" s="60">
        <v>41470.541666666664</v>
      </c>
      <c r="D43" s="57"/>
    </row>
    <row r="44" spans="2:4" x14ac:dyDescent="0.25">
      <c r="B44" s="59">
        <f t="shared" si="2"/>
        <v>2018</v>
      </c>
      <c r="C44" s="60">
        <v>42543.500000000007</v>
      </c>
      <c r="D44" s="57"/>
    </row>
    <row r="45" spans="2:4" x14ac:dyDescent="0.25">
      <c r="B45" s="59">
        <f t="shared" si="2"/>
        <v>2019</v>
      </c>
      <c r="C45" s="60">
        <v>42090.833333333328</v>
      </c>
      <c r="D45" s="57"/>
    </row>
    <row r="46" spans="2:4" x14ac:dyDescent="0.25">
      <c r="B46" s="59">
        <f>B47-1</f>
        <v>2020</v>
      </c>
      <c r="C46" s="60">
        <v>39897.291666666664</v>
      </c>
      <c r="D46" s="57"/>
    </row>
    <row r="47" spans="2:4" x14ac:dyDescent="0.25">
      <c r="B47" s="59">
        <f>$B$15</f>
        <v>2021</v>
      </c>
      <c r="C47" s="60">
        <v>38300.200000000004</v>
      </c>
      <c r="D47" s="57"/>
    </row>
    <row r="48" spans="2:4" x14ac:dyDescent="0.25">
      <c r="B48" s="57"/>
      <c r="C48" s="57"/>
      <c r="D48" s="57"/>
    </row>
    <row r="49" spans="2:4" s="54" customFormat="1" x14ac:dyDescent="0.25">
      <c r="B49" s="69" t="str">
        <f>'Описание на групите'!$A$7&amp;" - "&amp;'Описание на групите'!$B$7</f>
        <v xml:space="preserve">Група 3 - Седлови влекачи </v>
      </c>
      <c r="C49" s="69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D49" s="53"/>
    </row>
    <row r="50" spans="2:4" s="56" customFormat="1" ht="18" customHeight="1" x14ac:dyDescent="0.3">
      <c r="B50" s="68" t="s">
        <v>33</v>
      </c>
      <c r="C50" s="68"/>
      <c r="D50" s="55"/>
    </row>
    <row r="51" spans="2:4" ht="15" customHeight="1" x14ac:dyDescent="0.25">
      <c r="B51" s="63" t="s">
        <v>3</v>
      </c>
      <c r="C51" s="65" t="s">
        <v>48</v>
      </c>
      <c r="D51" s="57"/>
    </row>
    <row r="52" spans="2:4" ht="61.5" customHeight="1" x14ac:dyDescent="0.25">
      <c r="B52" s="64"/>
      <c r="C52" s="66"/>
      <c r="D52" s="57"/>
    </row>
    <row r="53" spans="2:4" x14ac:dyDescent="0.25">
      <c r="B53" s="59">
        <f t="shared" ref="B53:B61" si="3">B54-1</f>
        <v>2011</v>
      </c>
      <c r="C53" s="60" t="s">
        <v>53</v>
      </c>
      <c r="D53" s="57"/>
    </row>
    <row r="54" spans="2:4" x14ac:dyDescent="0.25">
      <c r="B54" s="59">
        <f t="shared" si="3"/>
        <v>2012</v>
      </c>
      <c r="C54" s="60">
        <v>24064.916666666664</v>
      </c>
      <c r="D54" s="57"/>
    </row>
    <row r="55" spans="2:4" x14ac:dyDescent="0.25">
      <c r="B55" s="59">
        <f t="shared" si="3"/>
        <v>2013</v>
      </c>
      <c r="C55" s="60">
        <v>29162.25</v>
      </c>
      <c r="D55" s="57"/>
    </row>
    <row r="56" spans="2:4" x14ac:dyDescent="0.25">
      <c r="B56" s="59">
        <f t="shared" si="3"/>
        <v>2014</v>
      </c>
      <c r="C56" s="60">
        <v>32270.791666666664</v>
      </c>
      <c r="D56" s="57"/>
    </row>
    <row r="57" spans="2:4" x14ac:dyDescent="0.25">
      <c r="B57" s="59">
        <f t="shared" si="3"/>
        <v>2015</v>
      </c>
      <c r="C57" s="60">
        <v>35408.958333333328</v>
      </c>
      <c r="D57" s="57"/>
    </row>
    <row r="58" spans="2:4" x14ac:dyDescent="0.25">
      <c r="B58" s="59">
        <f t="shared" si="3"/>
        <v>2016</v>
      </c>
      <c r="C58" s="60">
        <v>38497.041666666664</v>
      </c>
      <c r="D58" s="57"/>
    </row>
    <row r="59" spans="2:4" x14ac:dyDescent="0.25">
      <c r="B59" s="59">
        <f t="shared" si="3"/>
        <v>2017</v>
      </c>
      <c r="C59" s="60">
        <v>40865.999999999993</v>
      </c>
      <c r="D59" s="57"/>
    </row>
    <row r="60" spans="2:4" x14ac:dyDescent="0.25">
      <c r="B60" s="59">
        <f t="shared" si="3"/>
        <v>2018</v>
      </c>
      <c r="C60" s="60">
        <v>42924.708333333328</v>
      </c>
      <c r="D60" s="57"/>
    </row>
    <row r="61" spans="2:4" x14ac:dyDescent="0.25">
      <c r="B61" s="59">
        <f t="shared" si="3"/>
        <v>2019</v>
      </c>
      <c r="C61" s="60">
        <v>42483.500000000007</v>
      </c>
      <c r="D61" s="57"/>
    </row>
    <row r="62" spans="2:4" x14ac:dyDescent="0.25">
      <c r="B62" s="59">
        <f>B63-1</f>
        <v>2020</v>
      </c>
      <c r="C62" s="60">
        <v>41302.708333333336</v>
      </c>
      <c r="D62" s="57"/>
    </row>
    <row r="63" spans="2:4" x14ac:dyDescent="0.25">
      <c r="B63" s="59">
        <f>$B$15</f>
        <v>2021</v>
      </c>
      <c r="C63" s="60">
        <v>42184.079999999994</v>
      </c>
      <c r="D63" s="57"/>
    </row>
    <row r="64" spans="2:4" x14ac:dyDescent="0.25">
      <c r="B64" s="57"/>
      <c r="C64" s="57"/>
      <c r="D64" s="57"/>
    </row>
    <row r="65" spans="2:12" s="54" customFormat="1" ht="27.95" customHeight="1" x14ac:dyDescent="0.25">
      <c r="B65" s="69" t="str">
        <f>'Описание на групите'!$A$8&amp;" - "&amp;'Описание на групите'!$B$8</f>
        <v>Група 4 - Моторни превозни средства, различни от предходните рискови групи</v>
      </c>
      <c r="C65" s="69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D65" s="53"/>
    </row>
    <row r="66" spans="2:12" s="56" customFormat="1" ht="18" customHeight="1" x14ac:dyDescent="0.3">
      <c r="B66" s="68" t="s">
        <v>33</v>
      </c>
      <c r="C66" s="68"/>
      <c r="D66" s="55"/>
    </row>
    <row r="67" spans="2:12" ht="15" customHeight="1" x14ac:dyDescent="0.25">
      <c r="B67" s="63" t="s">
        <v>3</v>
      </c>
      <c r="C67" s="65" t="s">
        <v>48</v>
      </c>
      <c r="D67" s="57"/>
    </row>
    <row r="68" spans="2:12" ht="61.5" customHeight="1" x14ac:dyDescent="0.25">
      <c r="B68" s="64"/>
      <c r="C68" s="66"/>
      <c r="D68" s="57"/>
    </row>
    <row r="69" spans="2:12" x14ac:dyDescent="0.25">
      <c r="B69" s="59">
        <f t="shared" ref="B69:B77" si="4">B70-1</f>
        <v>2011</v>
      </c>
      <c r="C69" s="60" t="s">
        <v>53</v>
      </c>
      <c r="D69" s="57"/>
    </row>
    <row r="70" spans="2:12" x14ac:dyDescent="0.25">
      <c r="B70" s="59">
        <f t="shared" si="4"/>
        <v>2012</v>
      </c>
      <c r="C70" s="60">
        <v>421770.20833333331</v>
      </c>
      <c r="D70" s="57"/>
      <c r="E70" s="62"/>
    </row>
    <row r="71" spans="2:12" x14ac:dyDescent="0.25">
      <c r="B71" s="59">
        <f t="shared" si="4"/>
        <v>2013</v>
      </c>
      <c r="C71" s="60">
        <v>174711.95833333334</v>
      </c>
      <c r="D71" s="57"/>
    </row>
    <row r="72" spans="2:12" x14ac:dyDescent="0.25">
      <c r="B72" s="59">
        <f t="shared" si="4"/>
        <v>2014</v>
      </c>
      <c r="C72" s="60">
        <v>185134.50000000003</v>
      </c>
      <c r="D72" s="57"/>
    </row>
    <row r="73" spans="2:12" x14ac:dyDescent="0.25">
      <c r="B73" s="59">
        <f t="shared" si="4"/>
        <v>2015</v>
      </c>
      <c r="C73" s="60">
        <v>183915.70833333331</v>
      </c>
      <c r="D73" s="57"/>
    </row>
    <row r="74" spans="2:12" x14ac:dyDescent="0.25">
      <c r="B74" s="59">
        <f t="shared" si="4"/>
        <v>2016</v>
      </c>
      <c r="C74" s="60">
        <v>179881.79166666669</v>
      </c>
      <c r="D74" s="57"/>
    </row>
    <row r="75" spans="2:12" x14ac:dyDescent="0.25">
      <c r="B75" s="59">
        <f t="shared" si="4"/>
        <v>2017</v>
      </c>
      <c r="C75" s="60">
        <v>177137.54166666666</v>
      </c>
      <c r="D75" s="57"/>
    </row>
    <row r="76" spans="2:12" x14ac:dyDescent="0.25">
      <c r="B76" s="59">
        <f t="shared" si="4"/>
        <v>2018</v>
      </c>
      <c r="C76" s="60">
        <v>185464.125</v>
      </c>
      <c r="D76" s="57"/>
    </row>
    <row r="77" spans="2:12" x14ac:dyDescent="0.25">
      <c r="B77" s="59">
        <f t="shared" si="4"/>
        <v>2019</v>
      </c>
      <c r="C77" s="60">
        <v>188761.75</v>
      </c>
      <c r="D77" s="57"/>
    </row>
    <row r="78" spans="2:12" x14ac:dyDescent="0.25">
      <c r="B78" s="59">
        <f>B79-1</f>
        <v>2020</v>
      </c>
      <c r="C78" s="60">
        <v>189669.52</v>
      </c>
      <c r="D78" s="57"/>
    </row>
    <row r="79" spans="2:12" x14ac:dyDescent="0.25">
      <c r="B79" s="59">
        <f>$B$15</f>
        <v>2021</v>
      </c>
      <c r="C79" s="60">
        <v>194215.52000000002</v>
      </c>
    </row>
    <row r="80" spans="2:12" ht="15" customHeight="1" x14ac:dyDescent="0.2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</sheetData>
  <mergeCells count="21">
    <mergeCell ref="B34:C34"/>
    <mergeCell ref="B33:C33"/>
    <mergeCell ref="B17:C17"/>
    <mergeCell ref="B1:C1"/>
    <mergeCell ref="B3:B4"/>
    <mergeCell ref="C3:C4"/>
    <mergeCell ref="B19:B20"/>
    <mergeCell ref="C19:C20"/>
    <mergeCell ref="B2:C2"/>
    <mergeCell ref="B18:C18"/>
    <mergeCell ref="B67:B68"/>
    <mergeCell ref="C67:C68"/>
    <mergeCell ref="B80:L80"/>
    <mergeCell ref="B35:B36"/>
    <mergeCell ref="C35:C36"/>
    <mergeCell ref="B51:B52"/>
    <mergeCell ref="C51:C52"/>
    <mergeCell ref="B50:C50"/>
    <mergeCell ref="B66:C66"/>
    <mergeCell ref="B65:C65"/>
    <mergeCell ref="B49:C49"/>
  </mergeCells>
  <pageMargins left="0.7" right="0.7" top="0.75" bottom="0.75" header="0.3" footer="0.3"/>
  <pageSetup paperSize="9" scale="79" orientation="portrait" r:id="rId1"/>
  <rowBreaks count="1" manualBreakCount="1">
    <brk id="32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7" width="13.85546875" style="25" bestFit="1" customWidth="1"/>
    <col min="18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50" t="s">
        <v>22</v>
      </c>
      <c r="B1" s="43"/>
      <c r="D1" s="43"/>
      <c r="E1" s="43"/>
      <c r="F1" s="43"/>
      <c r="H1" s="43"/>
    </row>
    <row r="2" spans="1:17" ht="18.75" x14ac:dyDescent="0.2">
      <c r="A2" s="89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5.75" x14ac:dyDescent="0.2">
      <c r="A3" s="90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84" t="s">
        <v>51</v>
      </c>
      <c r="N3" s="84" t="s">
        <v>52</v>
      </c>
      <c r="O3" s="84" t="s">
        <v>57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61838601.511062682</v>
      </c>
      <c r="C6" s="30">
        <v>86658172.630672991</v>
      </c>
      <c r="D6" s="30">
        <v>91188512.059088185</v>
      </c>
      <c r="E6" s="30">
        <v>93392084.808235988</v>
      </c>
      <c r="F6" s="30">
        <v>95638793.150559694</v>
      </c>
      <c r="G6" s="30">
        <v>96497815.94048734</v>
      </c>
      <c r="H6" s="30">
        <v>98014302.368960902</v>
      </c>
      <c r="I6" s="30">
        <v>98195597.996740833</v>
      </c>
      <c r="J6" s="30">
        <v>98325889.826065123</v>
      </c>
      <c r="K6" s="30">
        <v>100097368.41538785</v>
      </c>
      <c r="L6" s="30">
        <v>98218301.277335227</v>
      </c>
      <c r="M6" s="31">
        <v>98218301.277335227</v>
      </c>
      <c r="N6" s="31">
        <v>98218301.277335227</v>
      </c>
      <c r="O6" s="31">
        <v>0</v>
      </c>
      <c r="Q6" s="32"/>
    </row>
    <row r="7" spans="1:17" x14ac:dyDescent="0.2">
      <c r="A7" s="29">
        <v>2012</v>
      </c>
      <c r="B7" s="30">
        <v>61997333.86139819</v>
      </c>
      <c r="C7" s="30">
        <v>87337948.557840988</v>
      </c>
      <c r="D7" s="30">
        <v>92327577.93366833</v>
      </c>
      <c r="E7" s="30">
        <v>94259778.57851474</v>
      </c>
      <c r="F7" s="30">
        <v>96539355.216342553</v>
      </c>
      <c r="G7" s="30">
        <v>98126107.644262061</v>
      </c>
      <c r="H7" s="30">
        <v>99244093.177196428</v>
      </c>
      <c r="I7" s="30">
        <v>99445302.202645585</v>
      </c>
      <c r="J7" s="30">
        <v>101938257.73167023</v>
      </c>
      <c r="K7" s="30">
        <v>101949610.00767022</v>
      </c>
      <c r="L7" s="33">
        <v>101949610.00767022</v>
      </c>
      <c r="M7" s="31">
        <v>101949610.00767022</v>
      </c>
      <c r="N7" s="31">
        <v>101949610.00767022</v>
      </c>
      <c r="O7" s="31">
        <v>0</v>
      </c>
      <c r="Q7" s="32"/>
    </row>
    <row r="8" spans="1:17" x14ac:dyDescent="0.2">
      <c r="A8" s="29">
        <v>2013</v>
      </c>
      <c r="B8" s="30">
        <v>66485957.135970876</v>
      </c>
      <c r="C8" s="30">
        <v>88812891.523927987</v>
      </c>
      <c r="D8" s="30">
        <v>98174253.734791249</v>
      </c>
      <c r="E8" s="30">
        <v>98471991.780560702</v>
      </c>
      <c r="F8" s="30">
        <v>101652080.31267732</v>
      </c>
      <c r="G8" s="30">
        <v>103109392.79230222</v>
      </c>
      <c r="H8" s="30">
        <v>104535739.44022889</v>
      </c>
      <c r="I8" s="30">
        <v>105793090.15550041</v>
      </c>
      <c r="J8" s="30">
        <v>106906103.2721024</v>
      </c>
      <c r="K8" s="33">
        <v>107857823.8018589</v>
      </c>
      <c r="L8" s="33">
        <v>107857823.8018589</v>
      </c>
      <c r="M8" s="31">
        <v>107857823.8018589</v>
      </c>
      <c r="N8" s="31">
        <v>106906103.2721024</v>
      </c>
      <c r="O8" s="31">
        <v>951720.52975650132</v>
      </c>
      <c r="Q8" s="32"/>
    </row>
    <row r="9" spans="1:17" x14ac:dyDescent="0.2">
      <c r="A9" s="29">
        <v>2014</v>
      </c>
      <c r="B9" s="30">
        <v>66640278.692005597</v>
      </c>
      <c r="C9" s="30">
        <v>90052100.501962528</v>
      </c>
      <c r="D9" s="30">
        <v>97153031.868801475</v>
      </c>
      <c r="E9" s="30">
        <v>103620739.8659361</v>
      </c>
      <c r="F9" s="30">
        <v>108145040.50630786</v>
      </c>
      <c r="G9" s="30">
        <v>111069457.9090783</v>
      </c>
      <c r="H9" s="30">
        <v>113259248.49857938</v>
      </c>
      <c r="I9" s="30">
        <v>115621477.83991309</v>
      </c>
      <c r="J9" s="33">
        <v>117045154.72332169</v>
      </c>
      <c r="K9" s="33">
        <v>118087137.11019427</v>
      </c>
      <c r="L9" s="33">
        <v>118087137.11019427</v>
      </c>
      <c r="M9" s="31">
        <v>118087137.11019427</v>
      </c>
      <c r="N9" s="31">
        <v>115621477.83991309</v>
      </c>
      <c r="O9" s="31">
        <v>2465659.2702811807</v>
      </c>
      <c r="Q9" s="32"/>
    </row>
    <row r="10" spans="1:17" x14ac:dyDescent="0.2">
      <c r="A10" s="29">
        <v>2015</v>
      </c>
      <c r="B10" s="30">
        <v>69242393.074810997</v>
      </c>
      <c r="C10" s="30">
        <v>98054501.988697797</v>
      </c>
      <c r="D10" s="30">
        <v>109796980.11409336</v>
      </c>
      <c r="E10" s="30">
        <v>121356407.10027206</v>
      </c>
      <c r="F10" s="30">
        <v>127850628.24874133</v>
      </c>
      <c r="G10" s="30">
        <v>132075744.52130765</v>
      </c>
      <c r="H10" s="30">
        <v>133054934.1322296</v>
      </c>
      <c r="I10" s="33">
        <v>134337894.68296051</v>
      </c>
      <c r="J10" s="33">
        <v>135992031.60283896</v>
      </c>
      <c r="K10" s="33">
        <v>137202686.60193002</v>
      </c>
      <c r="L10" s="33">
        <v>137202686.60193002</v>
      </c>
      <c r="M10" s="31">
        <v>137202686.60193002</v>
      </c>
      <c r="N10" s="31">
        <v>133054934.1322296</v>
      </c>
      <c r="O10" s="31">
        <v>4147752.4697004259</v>
      </c>
      <c r="Q10" s="32"/>
    </row>
    <row r="11" spans="1:17" x14ac:dyDescent="0.2">
      <c r="A11" s="29">
        <v>2016</v>
      </c>
      <c r="B11" s="30">
        <v>79106680.865459099</v>
      </c>
      <c r="C11" s="30">
        <v>109967084.82009591</v>
      </c>
      <c r="D11" s="30">
        <v>127287259.87280595</v>
      </c>
      <c r="E11" s="30">
        <v>132545383.53674053</v>
      </c>
      <c r="F11" s="30">
        <v>136245982.6440686</v>
      </c>
      <c r="G11" s="30">
        <v>138540072.03474197</v>
      </c>
      <c r="H11" s="33">
        <v>140391905.32645589</v>
      </c>
      <c r="I11" s="33">
        <v>141745611.42800334</v>
      </c>
      <c r="J11" s="33">
        <v>143490961.46231163</v>
      </c>
      <c r="K11" s="33">
        <v>144768374.90904996</v>
      </c>
      <c r="L11" s="33">
        <v>144768374.90904996</v>
      </c>
      <c r="M11" s="31">
        <v>144768374.90904996</v>
      </c>
      <c r="N11" s="31">
        <v>138540072.03474197</v>
      </c>
      <c r="O11" s="31">
        <v>6228302.8743079901</v>
      </c>
      <c r="Q11" s="32"/>
    </row>
    <row r="12" spans="1:17" x14ac:dyDescent="0.2">
      <c r="A12" s="29">
        <v>2017</v>
      </c>
      <c r="B12" s="30">
        <v>73391370.575539425</v>
      </c>
      <c r="C12" s="30">
        <v>113107967.40138847</v>
      </c>
      <c r="D12" s="30">
        <v>123648966.88722558</v>
      </c>
      <c r="E12" s="30">
        <v>130100589.68624249</v>
      </c>
      <c r="F12" s="30">
        <v>134402411.45918739</v>
      </c>
      <c r="G12" s="33">
        <v>137095559.39908895</v>
      </c>
      <c r="H12" s="33">
        <v>138928084.22250402</v>
      </c>
      <c r="I12" s="33">
        <v>140267675.6672599</v>
      </c>
      <c r="J12" s="33">
        <v>141994827.49984095</v>
      </c>
      <c r="K12" s="33">
        <v>143258921.76868609</v>
      </c>
      <c r="L12" s="33">
        <v>143258921.76868609</v>
      </c>
      <c r="M12" s="31">
        <v>143258921.76868609</v>
      </c>
      <c r="N12" s="31">
        <v>134402411.45918739</v>
      </c>
      <c r="O12" s="31">
        <v>8856510.3094986975</v>
      </c>
      <c r="Q12" s="32"/>
    </row>
    <row r="13" spans="1:17" x14ac:dyDescent="0.2">
      <c r="A13" s="29">
        <v>2018</v>
      </c>
      <c r="B13" s="30">
        <v>81678233.823881507</v>
      </c>
      <c r="C13" s="30">
        <v>119349373.92304844</v>
      </c>
      <c r="D13" s="30">
        <v>129004603.41358106</v>
      </c>
      <c r="E13" s="30">
        <v>135331018.99832064</v>
      </c>
      <c r="F13" s="33">
        <v>140005718.93139657</v>
      </c>
      <c r="G13" s="33">
        <v>142811145.63037381</v>
      </c>
      <c r="H13" s="33">
        <v>144720069.3808957</v>
      </c>
      <c r="I13" s="33">
        <v>146115509.10002863</v>
      </c>
      <c r="J13" s="33">
        <v>147914666.80411205</v>
      </c>
      <c r="K13" s="33">
        <v>149231461.83022261</v>
      </c>
      <c r="L13" s="33">
        <v>149231461.83022261</v>
      </c>
      <c r="M13" s="31">
        <v>149231461.83022261</v>
      </c>
      <c r="N13" s="31">
        <v>135331018.99832064</v>
      </c>
      <c r="O13" s="31">
        <v>13900442.831901968</v>
      </c>
      <c r="Q13" s="32"/>
    </row>
    <row r="14" spans="1:17" x14ac:dyDescent="0.2">
      <c r="A14" s="29">
        <v>2019</v>
      </c>
      <c r="B14" s="30">
        <v>88836686.622819662</v>
      </c>
      <c r="C14" s="30">
        <v>125594215.55263069</v>
      </c>
      <c r="D14" s="30">
        <v>135408269.35725099</v>
      </c>
      <c r="E14" s="33">
        <v>141721556.86409172</v>
      </c>
      <c r="F14" s="33">
        <v>146617003.28348362</v>
      </c>
      <c r="G14" s="33">
        <v>149554906.52540097</v>
      </c>
      <c r="H14" s="33">
        <v>151553972.57737654</v>
      </c>
      <c r="I14" s="33">
        <v>153015307.09602052</v>
      </c>
      <c r="J14" s="33">
        <v>154899423.78082794</v>
      </c>
      <c r="K14" s="33">
        <v>156278399.88366506</v>
      </c>
      <c r="L14" s="33">
        <v>156278399.88366506</v>
      </c>
      <c r="M14" s="31">
        <v>156278399.88366506</v>
      </c>
      <c r="N14" s="31">
        <v>135408269.35725099</v>
      </c>
      <c r="O14" s="31">
        <v>20870130.526414067</v>
      </c>
      <c r="Q14" s="32"/>
    </row>
    <row r="15" spans="1:17" x14ac:dyDescent="0.2">
      <c r="A15" s="29">
        <v>2020</v>
      </c>
      <c r="B15" s="30">
        <v>76158726.084273413</v>
      </c>
      <c r="C15" s="30">
        <v>107242667.85702996</v>
      </c>
      <c r="D15" s="33">
        <v>117168890.88844751</v>
      </c>
      <c r="E15" s="33">
        <v>122631783.94917187</v>
      </c>
      <c r="F15" s="33">
        <v>126867817.90844686</v>
      </c>
      <c r="G15" s="33">
        <v>129409988.08776461</v>
      </c>
      <c r="H15" s="33">
        <v>131139781.64641909</v>
      </c>
      <c r="I15" s="33">
        <v>132404275.65095273</v>
      </c>
      <c r="J15" s="33">
        <v>134034603.4242209</v>
      </c>
      <c r="K15" s="33">
        <v>135227832.62135965</v>
      </c>
      <c r="L15" s="33">
        <v>135227832.62135965</v>
      </c>
      <c r="M15" s="31">
        <v>135227832.62135965</v>
      </c>
      <c r="N15" s="31">
        <v>107242667.85702996</v>
      </c>
      <c r="O15" s="31">
        <v>27985164.764329687</v>
      </c>
      <c r="Q15" s="32"/>
    </row>
    <row r="16" spans="1:17" x14ac:dyDescent="0.2">
      <c r="A16" s="29">
        <v>2021</v>
      </c>
      <c r="B16" s="30">
        <v>88955284.874525234</v>
      </c>
      <c r="C16" s="33">
        <v>125843462.7990877</v>
      </c>
      <c r="D16" s="33">
        <v>137491347.95292348</v>
      </c>
      <c r="E16" s="33">
        <v>143901757.10629475</v>
      </c>
      <c r="F16" s="33">
        <v>148872513.54700884</v>
      </c>
      <c r="G16" s="33">
        <v>151855612.57636547</v>
      </c>
      <c r="H16" s="33">
        <v>153885431.63717848</v>
      </c>
      <c r="I16" s="33">
        <v>155369246.87041512</v>
      </c>
      <c r="J16" s="33">
        <v>157282348.21883655</v>
      </c>
      <c r="K16" s="33">
        <v>158682538.0600768</v>
      </c>
      <c r="L16" s="33">
        <v>158682538.0600768</v>
      </c>
      <c r="M16" s="31">
        <v>158682538.0600768</v>
      </c>
      <c r="N16" s="31">
        <v>88955284.874525234</v>
      </c>
      <c r="O16" s="31">
        <v>69727253.185551569</v>
      </c>
      <c r="Q16" s="32"/>
    </row>
    <row r="17" spans="1:17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1450763087.8720486</v>
      </c>
      <c r="N17" s="31">
        <v>1295630151.1103067</v>
      </c>
      <c r="O17" s="31">
        <v>155132936.76174209</v>
      </c>
      <c r="Q17" s="32"/>
    </row>
    <row r="18" spans="1:17" ht="26.25" customHeight="1" x14ac:dyDescent="0.2">
      <c r="A18" s="38" t="s">
        <v>4</v>
      </c>
      <c r="B18" s="39"/>
      <c r="C18" s="40">
        <v>1.4146822527362442</v>
      </c>
      <c r="D18" s="40">
        <v>1.0925585238577862</v>
      </c>
      <c r="E18" s="40">
        <v>1.0466240912523905</v>
      </c>
      <c r="F18" s="40">
        <v>1.0345427084468635</v>
      </c>
      <c r="G18" s="40">
        <v>1.0200379435953748</v>
      </c>
      <c r="H18" s="40">
        <v>1.0133667700941396</v>
      </c>
      <c r="I18" s="40">
        <v>1.0096423372729335</v>
      </c>
      <c r="J18" s="40">
        <v>1.0123132562392931</v>
      </c>
      <c r="K18" s="40">
        <v>1.0089023965950208</v>
      </c>
      <c r="L18" s="40">
        <v>1</v>
      </c>
      <c r="M18" s="41"/>
    </row>
    <row r="19" spans="1:17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x14ac:dyDescent="0.2">
      <c r="A20" s="80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51</v>
      </c>
      <c r="N20" s="84" t="s">
        <v>52</v>
      </c>
      <c r="O20" s="84" t="s">
        <v>57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35139447.754756249</v>
      </c>
      <c r="C23" s="30">
        <v>62654625.30363211</v>
      </c>
      <c r="D23" s="30">
        <v>94247214.38166751</v>
      </c>
      <c r="E23" s="30">
        <v>113101654.91111417</v>
      </c>
      <c r="F23" s="30">
        <v>126422786.63298579</v>
      </c>
      <c r="G23" s="30">
        <v>137664832.84907836</v>
      </c>
      <c r="H23" s="30">
        <v>140863393.16185302</v>
      </c>
      <c r="I23" s="30">
        <v>142935602.95115328</v>
      </c>
      <c r="J23" s="30">
        <v>144630676.47587934</v>
      </c>
      <c r="K23" s="30">
        <v>141702924.06594181</v>
      </c>
      <c r="L23" s="30">
        <v>143476161.77226898</v>
      </c>
      <c r="M23" s="31">
        <v>143476161.77226898</v>
      </c>
      <c r="N23" s="31">
        <v>143476161.77226898</v>
      </c>
      <c r="O23" s="31">
        <v>0</v>
      </c>
      <c r="Q23" s="32"/>
    </row>
    <row r="24" spans="1:17" x14ac:dyDescent="0.2">
      <c r="A24" s="29">
        <v>2012</v>
      </c>
      <c r="B24" s="30">
        <v>35377606.491483189</v>
      </c>
      <c r="C24" s="30">
        <v>70900569.265219063</v>
      </c>
      <c r="D24" s="30">
        <v>102864824.77371114</v>
      </c>
      <c r="E24" s="30">
        <v>119490651.98089536</v>
      </c>
      <c r="F24" s="30">
        <v>129884641.00766921</v>
      </c>
      <c r="G24" s="30">
        <v>137426749.75120908</v>
      </c>
      <c r="H24" s="30">
        <v>153750981.65227091</v>
      </c>
      <c r="I24" s="30">
        <v>159578694.50831833</v>
      </c>
      <c r="J24" s="30">
        <v>165410568.92604443</v>
      </c>
      <c r="K24" s="30">
        <v>165501816.95154679</v>
      </c>
      <c r="L24" s="33">
        <v>167572868.51395187</v>
      </c>
      <c r="M24" s="31">
        <v>167572868.51395187</v>
      </c>
      <c r="N24" s="31">
        <v>165501816.95154679</v>
      </c>
      <c r="O24" s="31">
        <v>2071051.5624050796</v>
      </c>
      <c r="Q24" s="32"/>
    </row>
    <row r="25" spans="1:17" x14ac:dyDescent="0.2">
      <c r="A25" s="29">
        <v>2013</v>
      </c>
      <c r="B25" s="30">
        <v>30799171.469363108</v>
      </c>
      <c r="C25" s="30">
        <v>75440826.909750655</v>
      </c>
      <c r="D25" s="30">
        <v>110841558.98913774</v>
      </c>
      <c r="E25" s="30">
        <v>131081172.1166186</v>
      </c>
      <c r="F25" s="30">
        <v>154346779.55389887</v>
      </c>
      <c r="G25" s="30">
        <v>181922461.66920197</v>
      </c>
      <c r="H25" s="30">
        <v>187366279.61271858</v>
      </c>
      <c r="I25" s="30">
        <v>193915293.97235218</v>
      </c>
      <c r="J25" s="30">
        <v>194963466.57637852</v>
      </c>
      <c r="K25" s="33">
        <v>194963466.57637852</v>
      </c>
      <c r="L25" s="33">
        <v>197403194.42651525</v>
      </c>
      <c r="M25" s="31">
        <v>197403194.42651525</v>
      </c>
      <c r="N25" s="31">
        <v>194963466.57637852</v>
      </c>
      <c r="O25" s="31">
        <v>2439727.8501367271</v>
      </c>
      <c r="Q25" s="32"/>
    </row>
    <row r="26" spans="1:17" x14ac:dyDescent="0.2">
      <c r="A26" s="29">
        <v>2014</v>
      </c>
      <c r="B26" s="30">
        <v>27479481.257598016</v>
      </c>
      <c r="C26" s="30">
        <v>73118939.416458771</v>
      </c>
      <c r="D26" s="30">
        <v>104066777.96018091</v>
      </c>
      <c r="E26" s="30">
        <v>125676330.96679266</v>
      </c>
      <c r="F26" s="30">
        <v>170919956.70680681</v>
      </c>
      <c r="G26" s="30">
        <v>192080001.35322264</v>
      </c>
      <c r="H26" s="30">
        <v>213106273.91865131</v>
      </c>
      <c r="I26" s="30">
        <v>214828864.30395576</v>
      </c>
      <c r="J26" s="33">
        <v>218539729.73193356</v>
      </c>
      <c r="K26" s="33">
        <v>218539729.73193356</v>
      </c>
      <c r="L26" s="33">
        <v>221274485.50105855</v>
      </c>
      <c r="M26" s="31">
        <v>221274485.50105855</v>
      </c>
      <c r="N26" s="31">
        <v>214828864.30395576</v>
      </c>
      <c r="O26" s="31">
        <v>6445621.1971027851</v>
      </c>
      <c r="Q26" s="32"/>
    </row>
    <row r="27" spans="1:17" x14ac:dyDescent="0.2">
      <c r="A27" s="29">
        <v>2015</v>
      </c>
      <c r="B27" s="30">
        <v>41579231.517937891</v>
      </c>
      <c r="C27" s="30">
        <v>98231744.083197564</v>
      </c>
      <c r="D27" s="30">
        <v>129126256.17079787</v>
      </c>
      <c r="E27" s="30">
        <v>186766289.79557332</v>
      </c>
      <c r="F27" s="30">
        <v>220016320.24398044</v>
      </c>
      <c r="G27" s="30">
        <v>246467780.59452337</v>
      </c>
      <c r="H27" s="30">
        <v>251236556.85378346</v>
      </c>
      <c r="I27" s="33">
        <v>257081694.62708735</v>
      </c>
      <c r="J27" s="33">
        <v>261522418.0645479</v>
      </c>
      <c r="K27" s="33">
        <v>261522418.0645479</v>
      </c>
      <c r="L27" s="33">
        <v>264795049.28100824</v>
      </c>
      <c r="M27" s="31">
        <v>264795049.28100824</v>
      </c>
      <c r="N27" s="31">
        <v>251236556.85378346</v>
      </c>
      <c r="O27" s="31">
        <v>13558492.427224785</v>
      </c>
      <c r="Q27" s="32"/>
    </row>
    <row r="28" spans="1:17" x14ac:dyDescent="0.2">
      <c r="A28" s="29">
        <v>2016</v>
      </c>
      <c r="B28" s="30">
        <v>46814426.101401955</v>
      </c>
      <c r="C28" s="30">
        <v>96405690.371864259</v>
      </c>
      <c r="D28" s="30">
        <v>128731594.08486359</v>
      </c>
      <c r="E28" s="30">
        <v>170962258.9157531</v>
      </c>
      <c r="F28" s="30">
        <v>212302737.99000078</v>
      </c>
      <c r="G28" s="30">
        <v>242628110.01811063</v>
      </c>
      <c r="H28" s="33">
        <v>256380600.37627959</v>
      </c>
      <c r="I28" s="33">
        <v>262345416.76434162</v>
      </c>
      <c r="J28" s="33">
        <v>266877063.57266718</v>
      </c>
      <c r="K28" s="33">
        <v>266877063.57266718</v>
      </c>
      <c r="L28" s="33">
        <v>270216701.58790463</v>
      </c>
      <c r="M28" s="31">
        <v>270216701.58790463</v>
      </c>
      <c r="N28" s="31">
        <v>242628110.01811063</v>
      </c>
      <c r="O28" s="31">
        <v>27588591.569793999</v>
      </c>
      <c r="Q28" s="32"/>
    </row>
    <row r="29" spans="1:17" x14ac:dyDescent="0.2">
      <c r="A29" s="29">
        <v>2017</v>
      </c>
      <c r="B29" s="30">
        <v>47356193.758356012</v>
      </c>
      <c r="C29" s="30">
        <v>97094181.634956568</v>
      </c>
      <c r="D29" s="30">
        <v>127051302.81657352</v>
      </c>
      <c r="E29" s="30">
        <v>160181198.86333779</v>
      </c>
      <c r="F29" s="30">
        <v>188051809.03879747</v>
      </c>
      <c r="G29" s="33">
        <v>211105737.63184589</v>
      </c>
      <c r="H29" s="33">
        <v>223071497.16860938</v>
      </c>
      <c r="I29" s="33">
        <v>228261361.45657817</v>
      </c>
      <c r="J29" s="33">
        <v>232204254.31465286</v>
      </c>
      <c r="K29" s="33">
        <v>232204254.31465286</v>
      </c>
      <c r="L29" s="33">
        <v>235110004.79252383</v>
      </c>
      <c r="M29" s="31">
        <v>235110004.79252383</v>
      </c>
      <c r="N29" s="31">
        <v>188051809.03879747</v>
      </c>
      <c r="O29" s="31">
        <v>47058195.753726363</v>
      </c>
      <c r="Q29" s="32"/>
    </row>
    <row r="30" spans="1:17" x14ac:dyDescent="0.2">
      <c r="A30" s="29">
        <v>2018</v>
      </c>
      <c r="B30" s="30">
        <v>47667117.189534791</v>
      </c>
      <c r="C30" s="30">
        <v>100037328.20337339</v>
      </c>
      <c r="D30" s="30">
        <v>154076477.50844091</v>
      </c>
      <c r="E30" s="30">
        <v>191394718.10529152</v>
      </c>
      <c r="F30" s="33">
        <v>228387935.06130758</v>
      </c>
      <c r="G30" s="33">
        <v>256386810.33578515</v>
      </c>
      <c r="H30" s="33">
        <v>270919162.48921615</v>
      </c>
      <c r="I30" s="33">
        <v>277222225.42722315</v>
      </c>
      <c r="J30" s="33">
        <v>282010848.10852832</v>
      </c>
      <c r="K30" s="33">
        <v>282010848.10852832</v>
      </c>
      <c r="L30" s="33">
        <v>285539866.81266344</v>
      </c>
      <c r="M30" s="31">
        <v>285539866.81266344</v>
      </c>
      <c r="N30" s="31">
        <v>191394718.10529152</v>
      </c>
      <c r="O30" s="31">
        <v>94145148.70737192</v>
      </c>
      <c r="Q30" s="32"/>
    </row>
    <row r="31" spans="1:17" x14ac:dyDescent="0.2">
      <c r="A31" s="29">
        <v>2019</v>
      </c>
      <c r="B31" s="30">
        <v>60729844.813157298</v>
      </c>
      <c r="C31" s="30">
        <v>110018910.1368165</v>
      </c>
      <c r="D31" s="30">
        <v>144263908.63908955</v>
      </c>
      <c r="E31" s="33">
        <v>181831186.86674109</v>
      </c>
      <c r="F31" s="33">
        <v>216975942.22739223</v>
      </c>
      <c r="G31" s="33">
        <v>243575781.41047445</v>
      </c>
      <c r="H31" s="33">
        <v>257381987.06851208</v>
      </c>
      <c r="I31" s="33">
        <v>263370101.19339135</v>
      </c>
      <c r="J31" s="33">
        <v>267919447.97902057</v>
      </c>
      <c r="K31" s="33">
        <v>267919447.97902057</v>
      </c>
      <c r="L31" s="33">
        <v>271272130.15228099</v>
      </c>
      <c r="M31" s="31">
        <v>271272130.15228099</v>
      </c>
      <c r="N31" s="31">
        <v>144263908.63908955</v>
      </c>
      <c r="O31" s="31">
        <v>127008221.51319143</v>
      </c>
      <c r="Q31" s="32"/>
    </row>
    <row r="32" spans="1:17" x14ac:dyDescent="0.2">
      <c r="A32" s="29">
        <v>2020</v>
      </c>
      <c r="B32" s="30">
        <v>41500808.791149579</v>
      </c>
      <c r="C32" s="30">
        <v>87275614.257700771</v>
      </c>
      <c r="D32" s="33">
        <v>121941588.63718149</v>
      </c>
      <c r="E32" s="33">
        <v>153695986.74735141</v>
      </c>
      <c r="F32" s="33">
        <v>183402705.08994368</v>
      </c>
      <c r="G32" s="33">
        <v>205886683.77925882</v>
      </c>
      <c r="H32" s="33">
        <v>217556620.26492935</v>
      </c>
      <c r="I32" s="33">
        <v>222618178.32346839</v>
      </c>
      <c r="J32" s="33">
        <v>226463593.15753427</v>
      </c>
      <c r="K32" s="33">
        <v>226463593.15753427</v>
      </c>
      <c r="L32" s="33">
        <v>229297506.32583559</v>
      </c>
      <c r="M32" s="31">
        <v>229297506.32583559</v>
      </c>
      <c r="N32" s="31">
        <v>87275614.257700771</v>
      </c>
      <c r="O32" s="31">
        <v>142021892.06813481</v>
      </c>
      <c r="Q32" s="32"/>
    </row>
    <row r="33" spans="1:17" x14ac:dyDescent="0.2">
      <c r="A33" s="29">
        <v>2021</v>
      </c>
      <c r="B33" s="30">
        <v>49505919.914154358</v>
      </c>
      <c r="C33" s="33">
        <v>104063659.69232741</v>
      </c>
      <c r="D33" s="33">
        <v>145397865.03034273</v>
      </c>
      <c r="E33" s="33">
        <v>183260433.02000123</v>
      </c>
      <c r="F33" s="33">
        <v>218681436.40648353</v>
      </c>
      <c r="G33" s="33">
        <v>245490358.08242559</v>
      </c>
      <c r="H33" s="33">
        <v>259405084.54301584</v>
      </c>
      <c r="I33" s="33">
        <v>265440266.99113351</v>
      </c>
      <c r="J33" s="33">
        <v>270025372.96915019</v>
      </c>
      <c r="K33" s="33">
        <v>270025372.96915019</v>
      </c>
      <c r="L33" s="33">
        <v>273404408.20198089</v>
      </c>
      <c r="M33" s="31">
        <v>273404408.20198089</v>
      </c>
      <c r="N33" s="31">
        <v>49505919.914154358</v>
      </c>
      <c r="O33" s="31">
        <v>223898488.28782654</v>
      </c>
      <c r="Q33" s="32"/>
    </row>
    <row r="34" spans="1:17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2559362377.3679924</v>
      </c>
      <c r="N34" s="31">
        <v>1873126946.4310777</v>
      </c>
      <c r="O34" s="31">
        <v>686235430.93691444</v>
      </c>
      <c r="Q34" s="32"/>
    </row>
    <row r="35" spans="1:17" ht="25.5" x14ac:dyDescent="0.2">
      <c r="A35" s="38" t="s">
        <v>4</v>
      </c>
      <c r="B35" s="39"/>
      <c r="C35" s="40">
        <v>2.1020447629854933</v>
      </c>
      <c r="D35" s="40">
        <v>1.3972011503364694</v>
      </c>
      <c r="E35" s="40">
        <v>1.2604066296417562</v>
      </c>
      <c r="F35" s="40">
        <v>1.1932823294301418</v>
      </c>
      <c r="G35" s="40">
        <v>1.1225934954355696</v>
      </c>
      <c r="H35" s="40">
        <v>1.0566813563240567</v>
      </c>
      <c r="I35" s="40">
        <v>1.0232654747641112</v>
      </c>
      <c r="J35" s="40">
        <v>1.0172735886306572</v>
      </c>
      <c r="K35" s="40">
        <v>1</v>
      </c>
      <c r="L35" s="40">
        <v>1.0125137693383235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M3:M5"/>
    <mergeCell ref="N3:N5"/>
    <mergeCell ref="O3:O5"/>
    <mergeCell ref="M20:M22"/>
    <mergeCell ref="N20:N22"/>
    <mergeCell ref="O20:O2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7" width="12.7109375" style="25" bestFit="1" customWidth="1"/>
    <col min="18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48" t="s">
        <v>23</v>
      </c>
    </row>
    <row r="2" spans="1:17" ht="18.75" x14ac:dyDescent="0.2">
      <c r="A2" s="89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5.75" x14ac:dyDescent="0.2">
      <c r="A3" s="90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84" t="s">
        <v>51</v>
      </c>
      <c r="N3" s="84" t="s">
        <v>52</v>
      </c>
      <c r="O3" s="84" t="s">
        <v>57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5492983.1936603319</v>
      </c>
      <c r="C6" s="30">
        <v>7803420.9584732438</v>
      </c>
      <c r="D6" s="30">
        <v>8353011.2204822255</v>
      </c>
      <c r="E6" s="30">
        <v>8704862.3620374221</v>
      </c>
      <c r="F6" s="30">
        <v>8850394.2831881922</v>
      </c>
      <c r="G6" s="30">
        <v>9003532.4560039509</v>
      </c>
      <c r="H6" s="30">
        <v>9164811.4555858579</v>
      </c>
      <c r="I6" s="30">
        <v>9147183.1161332596</v>
      </c>
      <c r="J6" s="30">
        <v>9223564.2861332595</v>
      </c>
      <c r="K6" s="30">
        <v>10991595.486133259</v>
      </c>
      <c r="L6" s="30">
        <v>10991595.48953326</v>
      </c>
      <c r="M6" s="31">
        <v>10991595.48953326</v>
      </c>
      <c r="N6" s="31">
        <v>10991595.48953326</v>
      </c>
      <c r="O6" s="31">
        <v>0</v>
      </c>
      <c r="Q6" s="32"/>
    </row>
    <row r="7" spans="1:17" x14ac:dyDescent="0.2">
      <c r="A7" s="29">
        <v>2012</v>
      </c>
      <c r="B7" s="30">
        <v>5382949.1466530021</v>
      </c>
      <c r="C7" s="30">
        <v>7680949.511653617</v>
      </c>
      <c r="D7" s="30">
        <v>8083562.0744329663</v>
      </c>
      <c r="E7" s="30">
        <v>8266489.9195011593</v>
      </c>
      <c r="F7" s="30">
        <v>8623949.772029819</v>
      </c>
      <c r="G7" s="30">
        <v>8975041.2869884148</v>
      </c>
      <c r="H7" s="30">
        <v>9242489.6429884154</v>
      </c>
      <c r="I7" s="30">
        <v>9251184.6029884145</v>
      </c>
      <c r="J7" s="30">
        <v>9252684.7529884148</v>
      </c>
      <c r="K7" s="30">
        <v>9254314.0729884151</v>
      </c>
      <c r="L7" s="33">
        <v>9254314.0758510288</v>
      </c>
      <c r="M7" s="31">
        <v>9254314.0758510288</v>
      </c>
      <c r="N7" s="31">
        <v>9254314.0729884151</v>
      </c>
      <c r="O7" s="31">
        <v>2.8626136481761932E-3</v>
      </c>
      <c r="Q7" s="32"/>
    </row>
    <row r="8" spans="1:17" x14ac:dyDescent="0.2">
      <c r="A8" s="29">
        <v>2013</v>
      </c>
      <c r="B8" s="30">
        <v>5078054.7888405491</v>
      </c>
      <c r="C8" s="30">
        <v>7383524.1552716717</v>
      </c>
      <c r="D8" s="30">
        <v>8188851.1124435049</v>
      </c>
      <c r="E8" s="30">
        <v>8498143.1489104722</v>
      </c>
      <c r="F8" s="30">
        <v>8951679.0610241797</v>
      </c>
      <c r="G8" s="30">
        <v>9158160.9452074803</v>
      </c>
      <c r="H8" s="30">
        <v>9345613.5690241791</v>
      </c>
      <c r="I8" s="30">
        <v>9280442.9990241788</v>
      </c>
      <c r="J8" s="30">
        <v>9282024.8890241794</v>
      </c>
      <c r="K8" s="33">
        <v>10171059.939211203</v>
      </c>
      <c r="L8" s="33">
        <v>10171059.942357391</v>
      </c>
      <c r="M8" s="31">
        <v>10171059.942357391</v>
      </c>
      <c r="N8" s="31">
        <v>9282024.8890241794</v>
      </c>
      <c r="O8" s="31">
        <v>889035.05333321169</v>
      </c>
      <c r="Q8" s="32"/>
    </row>
    <row r="9" spans="1:17" x14ac:dyDescent="0.2">
      <c r="A9" s="29">
        <v>2014</v>
      </c>
      <c r="B9" s="30">
        <v>6309615.1854325905</v>
      </c>
      <c r="C9" s="30">
        <v>8263162.4619374471</v>
      </c>
      <c r="D9" s="30">
        <v>8762291.2218619362</v>
      </c>
      <c r="E9" s="30">
        <v>9705736.5559844449</v>
      </c>
      <c r="F9" s="30">
        <v>9278492.7364644445</v>
      </c>
      <c r="G9" s="30">
        <v>9616912.555264445</v>
      </c>
      <c r="H9" s="30">
        <v>9699968.1552644465</v>
      </c>
      <c r="I9" s="30">
        <v>9755477.7252644449</v>
      </c>
      <c r="J9" s="33">
        <v>9783484.7658496387</v>
      </c>
      <c r="K9" s="33">
        <v>10720549.7892473</v>
      </c>
      <c r="L9" s="33">
        <v>10720549.792563461</v>
      </c>
      <c r="M9" s="31">
        <v>10720549.792563461</v>
      </c>
      <c r="N9" s="31">
        <v>9755477.7252644449</v>
      </c>
      <c r="O9" s="31">
        <v>965072.06729901582</v>
      </c>
      <c r="Q9" s="32"/>
    </row>
    <row r="10" spans="1:17" x14ac:dyDescent="0.2">
      <c r="A10" s="29">
        <v>2015</v>
      </c>
      <c r="B10" s="30">
        <v>6033793.413221335</v>
      </c>
      <c r="C10" s="30">
        <v>8341227.8078612695</v>
      </c>
      <c r="D10" s="30">
        <v>9055287.9242903385</v>
      </c>
      <c r="E10" s="30">
        <v>9561209.1838536356</v>
      </c>
      <c r="F10" s="30">
        <v>10016373.193353638</v>
      </c>
      <c r="G10" s="30">
        <v>9965366.4733536392</v>
      </c>
      <c r="H10" s="30">
        <v>9989745.5233536381</v>
      </c>
      <c r="I10" s="33">
        <v>9989745.5233536381</v>
      </c>
      <c r="J10" s="33">
        <v>10018425.124310927</v>
      </c>
      <c r="K10" s="33">
        <v>10977992.803742465</v>
      </c>
      <c r="L10" s="33">
        <v>10977992.807138259</v>
      </c>
      <c r="M10" s="31">
        <v>10977992.807138259</v>
      </c>
      <c r="N10" s="31">
        <v>9989745.5233536381</v>
      </c>
      <c r="O10" s="31">
        <v>988247.28378462046</v>
      </c>
      <c r="Q10" s="32"/>
    </row>
    <row r="11" spans="1:17" x14ac:dyDescent="0.2">
      <c r="A11" s="29">
        <v>2016</v>
      </c>
      <c r="B11" s="30">
        <v>5716970.478137224</v>
      </c>
      <c r="C11" s="30">
        <v>9065219.8758593276</v>
      </c>
      <c r="D11" s="30">
        <v>9885657.3514150251</v>
      </c>
      <c r="E11" s="30">
        <v>10193631.230847556</v>
      </c>
      <c r="F11" s="30">
        <v>11805875.435847558</v>
      </c>
      <c r="G11" s="30">
        <v>10861445.955847558</v>
      </c>
      <c r="H11" s="33">
        <v>11029675.132039357</v>
      </c>
      <c r="I11" s="33">
        <v>11029675.132039357</v>
      </c>
      <c r="J11" s="33">
        <v>11061340.271129832</v>
      </c>
      <c r="K11" s="33">
        <v>12120798.667401541</v>
      </c>
      <c r="L11" s="33">
        <v>12120798.671150837</v>
      </c>
      <c r="M11" s="31">
        <v>12120798.671150837</v>
      </c>
      <c r="N11" s="31">
        <v>10861445.955847558</v>
      </c>
      <c r="O11" s="31">
        <v>1259352.7153032795</v>
      </c>
      <c r="Q11" s="32"/>
    </row>
    <row r="12" spans="1:17" x14ac:dyDescent="0.2">
      <c r="A12" s="29">
        <v>2017</v>
      </c>
      <c r="B12" s="30">
        <v>5230158.9387498926</v>
      </c>
      <c r="C12" s="30">
        <v>8786719.119328104</v>
      </c>
      <c r="D12" s="30">
        <v>10167383.878641304</v>
      </c>
      <c r="E12" s="30">
        <v>11015086.454641303</v>
      </c>
      <c r="F12" s="30">
        <v>11380145.4249906</v>
      </c>
      <c r="G12" s="33">
        <v>11390767.595122155</v>
      </c>
      <c r="H12" s="33">
        <v>11567195.250934223</v>
      </c>
      <c r="I12" s="33">
        <v>11567195.250934223</v>
      </c>
      <c r="J12" s="33">
        <v>11600403.558715068</v>
      </c>
      <c r="K12" s="33">
        <v>12711493.593843836</v>
      </c>
      <c r="L12" s="33">
        <v>12711493.59777585</v>
      </c>
      <c r="M12" s="31">
        <v>12711493.59777585</v>
      </c>
      <c r="N12" s="31">
        <v>11380145.4249906</v>
      </c>
      <c r="O12" s="31">
        <v>1331348.1727852505</v>
      </c>
      <c r="Q12" s="32"/>
    </row>
    <row r="13" spans="1:17" x14ac:dyDescent="0.2">
      <c r="A13" s="29">
        <v>2018</v>
      </c>
      <c r="B13" s="30">
        <v>6140422.8618024793</v>
      </c>
      <c r="C13" s="30">
        <v>9534711.151474081</v>
      </c>
      <c r="D13" s="30">
        <v>10811674.801780479</v>
      </c>
      <c r="E13" s="30">
        <v>11061468.677156381</v>
      </c>
      <c r="F13" s="33">
        <v>11558265.061454672</v>
      </c>
      <c r="G13" s="33">
        <v>11569053.487553233</v>
      </c>
      <c r="H13" s="33">
        <v>11748242.551830824</v>
      </c>
      <c r="I13" s="33">
        <v>11748242.551830824</v>
      </c>
      <c r="J13" s="33">
        <v>11781970.62904243</v>
      </c>
      <c r="K13" s="33">
        <v>12910451.211105809</v>
      </c>
      <c r="L13" s="33">
        <v>12910451.215099366</v>
      </c>
      <c r="M13" s="31">
        <v>12910451.215099366</v>
      </c>
      <c r="N13" s="31">
        <v>11061468.677156381</v>
      </c>
      <c r="O13" s="31">
        <v>1848982.5379429851</v>
      </c>
      <c r="Q13" s="32"/>
    </row>
    <row r="14" spans="1:17" x14ac:dyDescent="0.2">
      <c r="A14" s="29">
        <v>2019</v>
      </c>
      <c r="B14" s="30">
        <v>6343865.952168298</v>
      </c>
      <c r="C14" s="30">
        <v>9434175.9316099994</v>
      </c>
      <c r="D14" s="30">
        <v>10787858.195023999</v>
      </c>
      <c r="E14" s="33">
        <v>11332184.149244042</v>
      </c>
      <c r="F14" s="33">
        <v>11841138.997452691</v>
      </c>
      <c r="G14" s="33">
        <v>11852191.456651159</v>
      </c>
      <c r="H14" s="33">
        <v>12035765.946910113</v>
      </c>
      <c r="I14" s="33">
        <v>12035765.946910113</v>
      </c>
      <c r="J14" s="33">
        <v>12070319.476203304</v>
      </c>
      <c r="K14" s="33">
        <v>13226418.194920266</v>
      </c>
      <c r="L14" s="33">
        <v>13226418.199011561</v>
      </c>
      <c r="M14" s="31">
        <v>13226418.199011561</v>
      </c>
      <c r="N14" s="31">
        <v>10787858.195023999</v>
      </c>
      <c r="O14" s="31">
        <v>2438560.0039875619</v>
      </c>
      <c r="Q14" s="32"/>
    </row>
    <row r="15" spans="1:17" x14ac:dyDescent="0.2">
      <c r="A15" s="29">
        <v>2020</v>
      </c>
      <c r="B15" s="30">
        <v>5354479.9934280999</v>
      </c>
      <c r="C15" s="30">
        <v>7833638.8921980998</v>
      </c>
      <c r="D15" s="33">
        <v>8634782.0970530622</v>
      </c>
      <c r="E15" s="33">
        <v>9070469.693190407</v>
      </c>
      <c r="F15" s="33">
        <v>9477845.6645901334</v>
      </c>
      <c r="G15" s="33">
        <v>9486692.2377550788</v>
      </c>
      <c r="H15" s="33">
        <v>9633628.3295452744</v>
      </c>
      <c r="I15" s="33">
        <v>9633628.3295452744</v>
      </c>
      <c r="J15" s="33">
        <v>9661285.552205883</v>
      </c>
      <c r="K15" s="33">
        <v>10586646.299291696</v>
      </c>
      <c r="L15" s="33">
        <v>10586646.302566437</v>
      </c>
      <c r="M15" s="31">
        <v>10586646.302566437</v>
      </c>
      <c r="N15" s="31">
        <v>7833638.8921980998</v>
      </c>
      <c r="O15" s="31">
        <v>2753007.4103683373</v>
      </c>
      <c r="Q15" s="32"/>
    </row>
    <row r="16" spans="1:17" x14ac:dyDescent="0.2">
      <c r="A16" s="29">
        <v>2021</v>
      </c>
      <c r="B16" s="30">
        <v>6211062.3366423994</v>
      </c>
      <c r="C16" s="33">
        <v>9153579.8202761859</v>
      </c>
      <c r="D16" s="33">
        <v>10089712.870832728</v>
      </c>
      <c r="E16" s="33">
        <v>10598812.312717825</v>
      </c>
      <c r="F16" s="33">
        <v>11074829.719492063</v>
      </c>
      <c r="G16" s="33">
        <v>11085166.909489663</v>
      </c>
      <c r="H16" s="33">
        <v>11256861.222080525</v>
      </c>
      <c r="I16" s="33">
        <v>11256861.222080525</v>
      </c>
      <c r="J16" s="33">
        <v>11289178.590638727</v>
      </c>
      <c r="K16" s="33">
        <v>12370459.407582745</v>
      </c>
      <c r="L16" s="33">
        <v>12370459.411409268</v>
      </c>
      <c r="M16" s="31">
        <v>12370459.411409268</v>
      </c>
      <c r="N16" s="31">
        <v>6211062.3366423994</v>
      </c>
      <c r="O16" s="31">
        <v>6159397.0747668687</v>
      </c>
      <c r="Q16" s="32"/>
    </row>
    <row r="17" spans="1:17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126041779.50445673</v>
      </c>
      <c r="N17" s="31">
        <v>107408777.18202297</v>
      </c>
      <c r="O17" s="31">
        <v>18633002.322433747</v>
      </c>
      <c r="Q17" s="32"/>
    </row>
    <row r="18" spans="1:17" ht="26.25" customHeight="1" x14ac:dyDescent="0.2">
      <c r="A18" s="38" t="s">
        <v>4</v>
      </c>
      <c r="B18" s="39"/>
      <c r="C18" s="40">
        <v>1.4737542990470875</v>
      </c>
      <c r="D18" s="40">
        <v>1.1022696113364199</v>
      </c>
      <c r="E18" s="40">
        <v>1.0504572774669136</v>
      </c>
      <c r="F18" s="40">
        <v>1.0449123347719866</v>
      </c>
      <c r="G18" s="40">
        <v>1.0009333949378387</v>
      </c>
      <c r="H18" s="40">
        <v>1.0154886538013135</v>
      </c>
      <c r="I18" s="40">
        <v>1</v>
      </c>
      <c r="J18" s="40">
        <v>1.0028709040575903</v>
      </c>
      <c r="K18" s="40">
        <v>1.095780291565291</v>
      </c>
      <c r="L18" s="40">
        <v>1.0000000003093275</v>
      </c>
      <c r="M18" s="41"/>
    </row>
    <row r="19" spans="1:17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x14ac:dyDescent="0.2">
      <c r="A20" s="80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51</v>
      </c>
      <c r="N20" s="84" t="s">
        <v>52</v>
      </c>
      <c r="O20" s="84" t="s">
        <v>57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808198.64756392222</v>
      </c>
      <c r="C23" s="30">
        <v>2504615.409255628</v>
      </c>
      <c r="D23" s="30">
        <v>4158154.5630505029</v>
      </c>
      <c r="E23" s="30">
        <v>7553227.1267887158</v>
      </c>
      <c r="F23" s="30">
        <v>8668543.6266113594</v>
      </c>
      <c r="G23" s="30">
        <v>9341166.2428822108</v>
      </c>
      <c r="H23" s="30">
        <v>9861793.0159139037</v>
      </c>
      <c r="I23" s="30">
        <v>10414552.997711834</v>
      </c>
      <c r="J23" s="30">
        <v>9481616.924454648</v>
      </c>
      <c r="K23" s="30">
        <v>9607686.5728646815</v>
      </c>
      <c r="L23" s="30">
        <v>9922068.3315211013</v>
      </c>
      <c r="M23" s="31">
        <v>9922068.3315211013</v>
      </c>
      <c r="N23" s="31">
        <v>9922068.3315211013</v>
      </c>
      <c r="O23" s="31">
        <v>0</v>
      </c>
      <c r="Q23" s="32"/>
    </row>
    <row r="24" spans="1:17" x14ac:dyDescent="0.2">
      <c r="A24" s="29">
        <v>2012</v>
      </c>
      <c r="B24" s="30">
        <v>854127.12819752819</v>
      </c>
      <c r="C24" s="30">
        <v>2196216.0478643407</v>
      </c>
      <c r="D24" s="30">
        <v>3461039.1771300207</v>
      </c>
      <c r="E24" s="30">
        <v>4820666.6110881008</v>
      </c>
      <c r="F24" s="30">
        <v>5822788.5037154844</v>
      </c>
      <c r="G24" s="30">
        <v>7783329.4718930451</v>
      </c>
      <c r="H24" s="30">
        <v>11328604.757186465</v>
      </c>
      <c r="I24" s="30">
        <v>12257707.264151819</v>
      </c>
      <c r="J24" s="30">
        <v>10190424.564280484</v>
      </c>
      <c r="K24" s="30">
        <v>11152111.434068484</v>
      </c>
      <c r="L24" s="33">
        <v>11517029.708492318</v>
      </c>
      <c r="M24" s="31">
        <v>11517029.708492318</v>
      </c>
      <c r="N24" s="31">
        <v>11152111.434068484</v>
      </c>
      <c r="O24" s="31">
        <v>364918.27442383394</v>
      </c>
      <c r="Q24" s="32"/>
    </row>
    <row r="25" spans="1:17" x14ac:dyDescent="0.2">
      <c r="A25" s="29">
        <v>2013</v>
      </c>
      <c r="B25" s="30">
        <v>868008.65999999992</v>
      </c>
      <c r="C25" s="30">
        <v>2444344.4245735309</v>
      </c>
      <c r="D25" s="30">
        <v>4472048.8037225315</v>
      </c>
      <c r="E25" s="30">
        <v>5631243.3038626341</v>
      </c>
      <c r="F25" s="30">
        <v>7340164.2249318864</v>
      </c>
      <c r="G25" s="30">
        <v>7519045.722889943</v>
      </c>
      <c r="H25" s="30">
        <v>7854234.6282875733</v>
      </c>
      <c r="I25" s="30">
        <v>7958725.675567627</v>
      </c>
      <c r="J25" s="30">
        <v>8102212.9854146652</v>
      </c>
      <c r="K25" s="33">
        <v>8550221.1391063053</v>
      </c>
      <c r="L25" s="33">
        <v>8830000.61965321</v>
      </c>
      <c r="M25" s="31">
        <v>8830000.61965321</v>
      </c>
      <c r="N25" s="31">
        <v>8102212.9854146652</v>
      </c>
      <c r="O25" s="31">
        <v>727787.63423854485</v>
      </c>
      <c r="Q25" s="32"/>
    </row>
    <row r="26" spans="1:17" x14ac:dyDescent="0.2">
      <c r="A26" s="29">
        <v>2014</v>
      </c>
      <c r="B26" s="30">
        <v>1709798.5861226562</v>
      </c>
      <c r="C26" s="30">
        <v>3001945.6440224876</v>
      </c>
      <c r="D26" s="30">
        <v>4493449.7483800296</v>
      </c>
      <c r="E26" s="30">
        <v>7009958.8335184241</v>
      </c>
      <c r="F26" s="30">
        <v>8466675.1245818026</v>
      </c>
      <c r="G26" s="30">
        <v>9929923.3532818817</v>
      </c>
      <c r="H26" s="30">
        <v>10129981.984434383</v>
      </c>
      <c r="I26" s="30">
        <v>9670750.4147537947</v>
      </c>
      <c r="J26" s="33">
        <v>9670750.4147537947</v>
      </c>
      <c r="K26" s="33">
        <v>10205490.126722101</v>
      </c>
      <c r="L26" s="33">
        <v>10539433.153449398</v>
      </c>
      <c r="M26" s="31">
        <v>10539433.153449398</v>
      </c>
      <c r="N26" s="31">
        <v>9670750.4147537947</v>
      </c>
      <c r="O26" s="31">
        <v>868682.73869560286</v>
      </c>
      <c r="Q26" s="32"/>
    </row>
    <row r="27" spans="1:17" x14ac:dyDescent="0.2">
      <c r="A27" s="29">
        <v>2015</v>
      </c>
      <c r="B27" s="30">
        <v>1246457.5379160002</v>
      </c>
      <c r="C27" s="30">
        <v>4355689.1906531686</v>
      </c>
      <c r="D27" s="30">
        <v>7101176.4684918141</v>
      </c>
      <c r="E27" s="30">
        <v>14114353.696666418</v>
      </c>
      <c r="F27" s="30">
        <v>16283199.299210897</v>
      </c>
      <c r="G27" s="30">
        <v>16364951.806028835</v>
      </c>
      <c r="H27" s="30">
        <v>16873992.442925349</v>
      </c>
      <c r="I27" s="33">
        <v>17359486.629424434</v>
      </c>
      <c r="J27" s="33">
        <v>17359486.629424434</v>
      </c>
      <c r="K27" s="33">
        <v>18319371.486547224</v>
      </c>
      <c r="L27" s="33">
        <v>18918816.127225567</v>
      </c>
      <c r="M27" s="31">
        <v>18918816.127225567</v>
      </c>
      <c r="N27" s="31">
        <v>16873992.442925349</v>
      </c>
      <c r="O27" s="31">
        <v>2044823.6843002178</v>
      </c>
      <c r="Q27" s="32"/>
    </row>
    <row r="28" spans="1:17" x14ac:dyDescent="0.2">
      <c r="A28" s="29">
        <v>2016</v>
      </c>
      <c r="B28" s="30">
        <v>2306806.8310500956</v>
      </c>
      <c r="C28" s="30">
        <v>5644510.1027610553</v>
      </c>
      <c r="D28" s="30">
        <v>6831558.7088487074</v>
      </c>
      <c r="E28" s="30">
        <v>8066524.5334905647</v>
      </c>
      <c r="F28" s="30">
        <v>8175937.4440716449</v>
      </c>
      <c r="G28" s="30">
        <v>8820803.6124923863</v>
      </c>
      <c r="H28" s="33">
        <v>9705714.9911395907</v>
      </c>
      <c r="I28" s="33">
        <v>9984965.3357129563</v>
      </c>
      <c r="J28" s="33">
        <v>9984965.3357129563</v>
      </c>
      <c r="K28" s="33">
        <v>10537079.417727409</v>
      </c>
      <c r="L28" s="33">
        <v>10881872.676054923</v>
      </c>
      <c r="M28" s="31">
        <v>10881872.676054923</v>
      </c>
      <c r="N28" s="31">
        <v>8820803.6124923863</v>
      </c>
      <c r="O28" s="31">
        <v>2061069.0635625366</v>
      </c>
      <c r="Q28" s="32"/>
    </row>
    <row r="29" spans="1:17" x14ac:dyDescent="0.2">
      <c r="A29" s="29">
        <v>2017</v>
      </c>
      <c r="B29" s="30">
        <v>2187753.0377292</v>
      </c>
      <c r="C29" s="30">
        <v>6020770.7788075591</v>
      </c>
      <c r="D29" s="30">
        <v>7793327.6875141654</v>
      </c>
      <c r="E29" s="30">
        <v>11212947.864427079</v>
      </c>
      <c r="F29" s="30">
        <v>14676650.332609152</v>
      </c>
      <c r="G29" s="33">
        <v>16017317.279182598</v>
      </c>
      <c r="H29" s="33">
        <v>17624189.729633428</v>
      </c>
      <c r="I29" s="33">
        <v>18131268.400222812</v>
      </c>
      <c r="J29" s="33">
        <v>18131268.400222812</v>
      </c>
      <c r="K29" s="33">
        <v>19133828.576645486</v>
      </c>
      <c r="L29" s="33">
        <v>19759923.800728418</v>
      </c>
      <c r="M29" s="31">
        <v>19759923.800728418</v>
      </c>
      <c r="N29" s="31">
        <v>14676650.332609152</v>
      </c>
      <c r="O29" s="31">
        <v>5083273.4681192655</v>
      </c>
      <c r="Q29" s="32"/>
    </row>
    <row r="30" spans="1:17" x14ac:dyDescent="0.2">
      <c r="A30" s="29">
        <v>2018</v>
      </c>
      <c r="B30" s="30">
        <v>3782761.1986141731</v>
      </c>
      <c r="C30" s="30">
        <v>5356750.1833566157</v>
      </c>
      <c r="D30" s="30">
        <v>11323098.721718784</v>
      </c>
      <c r="E30" s="30">
        <v>14268700.838152474</v>
      </c>
      <c r="F30" s="33">
        <v>16962004.249144707</v>
      </c>
      <c r="G30" s="33">
        <v>18511431.25933525</v>
      </c>
      <c r="H30" s="33">
        <v>20368515.58816351</v>
      </c>
      <c r="I30" s="33">
        <v>20954553.299103424</v>
      </c>
      <c r="J30" s="33">
        <v>20954553.299103424</v>
      </c>
      <c r="K30" s="33">
        <v>22113225.720065948</v>
      </c>
      <c r="L30" s="33">
        <v>22836812.479346324</v>
      </c>
      <c r="M30" s="31">
        <v>22836812.479346324</v>
      </c>
      <c r="N30" s="31">
        <v>14268700.838152474</v>
      </c>
      <c r="O30" s="31">
        <v>8568111.64119385</v>
      </c>
      <c r="Q30" s="32"/>
    </row>
    <row r="31" spans="1:17" x14ac:dyDescent="0.2">
      <c r="A31" s="29">
        <v>2019</v>
      </c>
      <c r="B31" s="30">
        <v>2024953.99</v>
      </c>
      <c r="C31" s="30">
        <v>6684116.3304554457</v>
      </c>
      <c r="D31" s="30">
        <v>9309593.0000902079</v>
      </c>
      <c r="E31" s="33">
        <v>13631806.432115972</v>
      </c>
      <c r="F31" s="33">
        <v>16204892.179588808</v>
      </c>
      <c r="G31" s="33">
        <v>17685159.326765504</v>
      </c>
      <c r="H31" s="33">
        <v>19459351.272188667</v>
      </c>
      <c r="I31" s="33">
        <v>20019230.740408536</v>
      </c>
      <c r="J31" s="33">
        <v>20019230.740408536</v>
      </c>
      <c r="K31" s="33">
        <v>21126184.929157048</v>
      </c>
      <c r="L31" s="33">
        <v>21817473.838444274</v>
      </c>
      <c r="M31" s="31">
        <v>21817473.838444274</v>
      </c>
      <c r="N31" s="31">
        <v>9309593.0000902079</v>
      </c>
      <c r="O31" s="31">
        <v>12507880.838354066</v>
      </c>
      <c r="Q31" s="32"/>
    </row>
    <row r="32" spans="1:17" x14ac:dyDescent="0.2">
      <c r="A32" s="29">
        <v>2020</v>
      </c>
      <c r="B32" s="30">
        <v>2694955.3899999997</v>
      </c>
      <c r="C32" s="30">
        <v>4902466.7645889018</v>
      </c>
      <c r="D32" s="33">
        <v>7562841.3752921941</v>
      </c>
      <c r="E32" s="33">
        <v>11074081.294830179</v>
      </c>
      <c r="F32" s="33">
        <v>13164380.983868534</v>
      </c>
      <c r="G32" s="33">
        <v>14366906.768512951</v>
      </c>
      <c r="H32" s="33">
        <v>15808208.472295966</v>
      </c>
      <c r="I32" s="33">
        <v>16263038.195506077</v>
      </c>
      <c r="J32" s="33">
        <v>16263038.195506077</v>
      </c>
      <c r="K32" s="33">
        <v>17162295.438990206</v>
      </c>
      <c r="L32" s="33">
        <v>17723878.353021722</v>
      </c>
      <c r="M32" s="31">
        <v>17723878.353021722</v>
      </c>
      <c r="N32" s="31">
        <v>4902466.7645889018</v>
      </c>
      <c r="O32" s="31">
        <v>12821411.588432821</v>
      </c>
      <c r="Q32" s="32"/>
    </row>
    <row r="33" spans="1:17" x14ac:dyDescent="0.2">
      <c r="A33" s="29">
        <v>2021</v>
      </c>
      <c r="B33" s="30">
        <v>968738.66125</v>
      </c>
      <c r="C33" s="33">
        <v>2259473.5148663605</v>
      </c>
      <c r="D33" s="33">
        <v>3485600.3324769335</v>
      </c>
      <c r="E33" s="33">
        <v>5103878.2287887586</v>
      </c>
      <c r="F33" s="33">
        <v>6067266.0521657923</v>
      </c>
      <c r="G33" s="33">
        <v>6621492.1778733041</v>
      </c>
      <c r="H33" s="33">
        <v>7285766.5489209918</v>
      </c>
      <c r="I33" s="33">
        <v>7495390.75704215</v>
      </c>
      <c r="J33" s="33">
        <v>7495390.75704215</v>
      </c>
      <c r="K33" s="33">
        <v>7909844.9537294991</v>
      </c>
      <c r="L33" s="33">
        <v>8168670.1088169264</v>
      </c>
      <c r="M33" s="31">
        <v>8168670.1088169264</v>
      </c>
      <c r="N33" s="31">
        <v>968738.66125</v>
      </c>
      <c r="O33" s="31">
        <v>7199931.4475669265</v>
      </c>
      <c r="Q33" s="32"/>
    </row>
    <row r="34" spans="1:17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160915979.19675416</v>
      </c>
      <c r="N34" s="31">
        <v>108668088.8178665</v>
      </c>
      <c r="O34" s="31">
        <v>52247890.378887661</v>
      </c>
      <c r="Q34" s="32"/>
    </row>
    <row r="35" spans="1:17" ht="25.5" x14ac:dyDescent="0.2">
      <c r="A35" s="38" t="s">
        <v>4</v>
      </c>
      <c r="B35" s="39"/>
      <c r="C35" s="40">
        <v>2.3323870567433294</v>
      </c>
      <c r="D35" s="40">
        <v>1.5426604071891916</v>
      </c>
      <c r="E35" s="40">
        <v>1.4642752300754591</v>
      </c>
      <c r="F35" s="40">
        <v>1.1887560361340483</v>
      </c>
      <c r="G35" s="40">
        <v>1.0913469297278753</v>
      </c>
      <c r="H35" s="40">
        <v>1.1003209477868838</v>
      </c>
      <c r="I35" s="40">
        <v>1.0287717437435877</v>
      </c>
      <c r="J35" s="40">
        <v>1</v>
      </c>
      <c r="K35" s="40">
        <v>1.0552945416885646</v>
      </c>
      <c r="L35" s="40">
        <v>1.0327218999362802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M3:M5"/>
    <mergeCell ref="N3:N5"/>
    <mergeCell ref="O3:O5"/>
    <mergeCell ref="M20:M22"/>
    <mergeCell ref="N20:N22"/>
    <mergeCell ref="O20:O2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R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7" width="16.7109375" style="25" customWidth="1"/>
    <col min="18" max="18" width="12.7109375" style="25" bestFit="1" customWidth="1"/>
    <col min="19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50" t="s">
        <v>24</v>
      </c>
    </row>
    <row r="2" spans="1:17" ht="18.75" x14ac:dyDescent="0.2">
      <c r="A2" s="89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5.75" x14ac:dyDescent="0.2">
      <c r="A3" s="90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84" t="s">
        <v>51</v>
      </c>
      <c r="N3" s="84" t="s">
        <v>52</v>
      </c>
      <c r="O3" s="84" t="s">
        <v>57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10394637.822671365</v>
      </c>
      <c r="C6" s="30">
        <v>18953848.134402633</v>
      </c>
      <c r="D6" s="30">
        <v>22155817.151903991</v>
      </c>
      <c r="E6" s="30">
        <v>23686418.46662293</v>
      </c>
      <c r="F6" s="30">
        <v>24759335.225734267</v>
      </c>
      <c r="G6" s="30">
        <v>24945636.400824983</v>
      </c>
      <c r="H6" s="30">
        <v>25352023.935903508</v>
      </c>
      <c r="I6" s="30">
        <v>25352228.929903511</v>
      </c>
      <c r="J6" s="30">
        <v>25369211.449903511</v>
      </c>
      <c r="K6" s="30">
        <v>25950616.189903509</v>
      </c>
      <c r="L6" s="30">
        <v>25996959.589903511</v>
      </c>
      <c r="M6" s="31">
        <v>25996959.589903511</v>
      </c>
      <c r="N6" s="31">
        <v>25996959.589903511</v>
      </c>
      <c r="O6" s="31">
        <v>0</v>
      </c>
      <c r="Q6" s="32"/>
    </row>
    <row r="7" spans="1:17" x14ac:dyDescent="0.2">
      <c r="A7" s="29">
        <v>2012</v>
      </c>
      <c r="B7" s="30">
        <v>14602097.556860715</v>
      </c>
      <c r="C7" s="30">
        <v>24851439.522744667</v>
      </c>
      <c r="D7" s="30">
        <v>28089787.624358311</v>
      </c>
      <c r="E7" s="30">
        <v>29584123.93530323</v>
      </c>
      <c r="F7" s="30">
        <v>30239588.13420004</v>
      </c>
      <c r="G7" s="30">
        <v>30574887.644885808</v>
      </c>
      <c r="H7" s="30">
        <v>30624153.868088208</v>
      </c>
      <c r="I7" s="30">
        <v>30807211.21808821</v>
      </c>
      <c r="J7" s="30">
        <v>30889393.568088207</v>
      </c>
      <c r="K7" s="30">
        <v>30910341.318088211</v>
      </c>
      <c r="L7" s="33">
        <v>30965541.946133338</v>
      </c>
      <c r="M7" s="31">
        <v>30965541.946133338</v>
      </c>
      <c r="N7" s="31">
        <v>30910341.318088211</v>
      </c>
      <c r="O7" s="31">
        <v>55200.628045126796</v>
      </c>
      <c r="Q7" s="32"/>
    </row>
    <row r="8" spans="1:17" x14ac:dyDescent="0.2">
      <c r="A8" s="29">
        <v>2013</v>
      </c>
      <c r="B8" s="30">
        <v>18249902.105391026</v>
      </c>
      <c r="C8" s="30">
        <v>29957467.870534204</v>
      </c>
      <c r="D8" s="30">
        <v>32731017.311542161</v>
      </c>
      <c r="E8" s="30">
        <v>33711527.007733151</v>
      </c>
      <c r="F8" s="30">
        <v>34519675.527997606</v>
      </c>
      <c r="G8" s="30">
        <v>35316166.679697603</v>
      </c>
      <c r="H8" s="30">
        <v>35430517.759697601</v>
      </c>
      <c r="I8" s="30">
        <v>35550818.239697598</v>
      </c>
      <c r="J8" s="30">
        <v>35681094.349697597</v>
      </c>
      <c r="K8" s="33">
        <v>36063126.503189348</v>
      </c>
      <c r="L8" s="33">
        <v>36127529.131803542</v>
      </c>
      <c r="M8" s="31">
        <v>36127529.131803542</v>
      </c>
      <c r="N8" s="31">
        <v>35681094.349697597</v>
      </c>
      <c r="O8" s="31">
        <v>446434.78210594505</v>
      </c>
      <c r="Q8" s="32"/>
    </row>
    <row r="9" spans="1:17" x14ac:dyDescent="0.2">
      <c r="A9" s="29">
        <v>2014</v>
      </c>
      <c r="B9" s="30">
        <v>24305339.963348862</v>
      </c>
      <c r="C9" s="30">
        <v>37462276.292826086</v>
      </c>
      <c r="D9" s="30">
        <v>37886058.835610278</v>
      </c>
      <c r="E9" s="30">
        <v>39832719.030256368</v>
      </c>
      <c r="F9" s="30">
        <v>43813560.57070677</v>
      </c>
      <c r="G9" s="30">
        <v>43485751.950706773</v>
      </c>
      <c r="H9" s="30">
        <v>41063894.430706777</v>
      </c>
      <c r="I9" s="30">
        <v>42571898.650706768</v>
      </c>
      <c r="J9" s="33">
        <v>42678405.145384677</v>
      </c>
      <c r="K9" s="33">
        <v>43135356.461549193</v>
      </c>
      <c r="L9" s="33">
        <v>43212388.893612131</v>
      </c>
      <c r="M9" s="31">
        <v>43212388.893612131</v>
      </c>
      <c r="N9" s="31">
        <v>42571898.650706768</v>
      </c>
      <c r="O9" s="31">
        <v>640490.24290536344</v>
      </c>
      <c r="Q9" s="32"/>
    </row>
    <row r="10" spans="1:17" x14ac:dyDescent="0.2">
      <c r="A10" s="29">
        <v>2015</v>
      </c>
      <c r="B10" s="30">
        <v>22539638.953257348</v>
      </c>
      <c r="C10" s="30">
        <v>39523220.843418792</v>
      </c>
      <c r="D10" s="30">
        <v>42936150.538045496</v>
      </c>
      <c r="E10" s="30">
        <v>45813098.119025499</v>
      </c>
      <c r="F10" s="30">
        <v>46363956.519375995</v>
      </c>
      <c r="G10" s="30">
        <v>48821333.209375985</v>
      </c>
      <c r="H10" s="30">
        <v>49365227.959375985</v>
      </c>
      <c r="I10" s="33">
        <v>50040309.27436474</v>
      </c>
      <c r="J10" s="33">
        <v>50165500.259552866</v>
      </c>
      <c r="K10" s="33">
        <v>50702614.786011055</v>
      </c>
      <c r="L10" s="33">
        <v>50793161.058241315</v>
      </c>
      <c r="M10" s="31">
        <v>50793161.058241315</v>
      </c>
      <c r="N10" s="31">
        <v>49365227.959375985</v>
      </c>
      <c r="O10" s="31">
        <v>1427933.0988653302</v>
      </c>
      <c r="Q10" s="32"/>
    </row>
    <row r="11" spans="1:17" x14ac:dyDescent="0.2">
      <c r="A11" s="29">
        <v>2016</v>
      </c>
      <c r="B11" s="30">
        <v>23214789.819582414</v>
      </c>
      <c r="C11" s="30">
        <v>40489882.159203075</v>
      </c>
      <c r="D11" s="30">
        <v>49133404.208139807</v>
      </c>
      <c r="E11" s="30">
        <v>52444846.201775096</v>
      </c>
      <c r="F11" s="30">
        <v>53838858.604437597</v>
      </c>
      <c r="G11" s="30">
        <v>54784617.801512599</v>
      </c>
      <c r="H11" s="33">
        <v>54784617.801512599</v>
      </c>
      <c r="I11" s="33">
        <v>55533810.570500448</v>
      </c>
      <c r="J11" s="33">
        <v>55672745.212539792</v>
      </c>
      <c r="K11" s="33">
        <v>56268824.989014588</v>
      </c>
      <c r="L11" s="33">
        <v>56369311.568790309</v>
      </c>
      <c r="M11" s="31">
        <v>56369311.568790309</v>
      </c>
      <c r="N11" s="31">
        <v>54784617.801512599</v>
      </c>
      <c r="O11" s="31">
        <v>1584693.7672777101</v>
      </c>
      <c r="Q11" s="32"/>
    </row>
    <row r="12" spans="1:17" x14ac:dyDescent="0.2">
      <c r="A12" s="29">
        <v>2017</v>
      </c>
      <c r="B12" s="30">
        <v>21117191.478230331</v>
      </c>
      <c r="C12" s="30">
        <v>47226621.965456113</v>
      </c>
      <c r="D12" s="30">
        <v>57306314.905074015</v>
      </c>
      <c r="E12" s="30">
        <v>61610758.01568231</v>
      </c>
      <c r="F12" s="30">
        <v>63923884.728937015</v>
      </c>
      <c r="G12" s="33">
        <v>65126464.414945036</v>
      </c>
      <c r="H12" s="33">
        <v>65126464.414945036</v>
      </c>
      <c r="I12" s="33">
        <v>66017084.413175166</v>
      </c>
      <c r="J12" s="33">
        <v>66182246.138927475</v>
      </c>
      <c r="K12" s="33">
        <v>66890849.573776707</v>
      </c>
      <c r="L12" s="33">
        <v>67010305.288255788</v>
      </c>
      <c r="M12" s="31">
        <v>67010305.288255788</v>
      </c>
      <c r="N12" s="31">
        <v>63923884.728937015</v>
      </c>
      <c r="O12" s="31">
        <v>3086420.5593187734</v>
      </c>
      <c r="Q12" s="32"/>
    </row>
    <row r="13" spans="1:17" x14ac:dyDescent="0.2">
      <c r="A13" s="29">
        <v>2018</v>
      </c>
      <c r="B13" s="30">
        <v>26278387.316843271</v>
      </c>
      <c r="C13" s="30">
        <v>51216964.854476392</v>
      </c>
      <c r="D13" s="30">
        <v>59536089.771155797</v>
      </c>
      <c r="E13" s="30">
        <v>63153886.744509399</v>
      </c>
      <c r="F13" s="33">
        <v>65527606.982972376</v>
      </c>
      <c r="G13" s="33">
        <v>66760356.985019229</v>
      </c>
      <c r="H13" s="33">
        <v>66760356.985019229</v>
      </c>
      <c r="I13" s="33">
        <v>67673320.855451539</v>
      </c>
      <c r="J13" s="33">
        <v>67842626.158150509</v>
      </c>
      <c r="K13" s="33">
        <v>68569007.03413263</v>
      </c>
      <c r="L13" s="33">
        <v>68691459.653266281</v>
      </c>
      <c r="M13" s="31">
        <v>68691459.653266281</v>
      </c>
      <c r="N13" s="31">
        <v>63153886.744509399</v>
      </c>
      <c r="O13" s="31">
        <v>5537572.908756882</v>
      </c>
      <c r="Q13" s="32"/>
    </row>
    <row r="14" spans="1:17" x14ac:dyDescent="0.2">
      <c r="A14" s="29">
        <v>2019</v>
      </c>
      <c r="B14" s="30">
        <v>31777201.012509607</v>
      </c>
      <c r="C14" s="30">
        <v>55508028.621791415</v>
      </c>
      <c r="D14" s="30">
        <v>61663141.751354307</v>
      </c>
      <c r="E14" s="33">
        <v>65414586.692813873</v>
      </c>
      <c r="F14" s="33">
        <v>67873278.252869323</v>
      </c>
      <c r="G14" s="33">
        <v>69150156.621507049</v>
      </c>
      <c r="H14" s="33">
        <v>69150156.621507049</v>
      </c>
      <c r="I14" s="33">
        <v>70095801.574309468</v>
      </c>
      <c r="J14" s="33">
        <v>70271167.446021512</v>
      </c>
      <c r="K14" s="33">
        <v>71023550.351228297</v>
      </c>
      <c r="L14" s="33">
        <v>71150386.368502825</v>
      </c>
      <c r="M14" s="31">
        <v>71150386.368502825</v>
      </c>
      <c r="N14" s="31">
        <v>61663141.751354307</v>
      </c>
      <c r="O14" s="31">
        <v>9487244.6171485186</v>
      </c>
      <c r="Q14" s="32"/>
    </row>
    <row r="15" spans="1:17" x14ac:dyDescent="0.2">
      <c r="A15" s="29">
        <v>2020</v>
      </c>
      <c r="B15" s="30">
        <v>30025140.163726121</v>
      </c>
      <c r="C15" s="30">
        <v>46276541.808572099</v>
      </c>
      <c r="D15" s="33">
        <v>52476607.068363048</v>
      </c>
      <c r="E15" s="33">
        <v>55669164.186606996</v>
      </c>
      <c r="F15" s="33">
        <v>57761561.479946285</v>
      </c>
      <c r="G15" s="33">
        <v>58848211.341143511</v>
      </c>
      <c r="H15" s="33">
        <v>58848211.341143511</v>
      </c>
      <c r="I15" s="33">
        <v>59652974.724989481</v>
      </c>
      <c r="J15" s="33">
        <v>59802214.70338925</v>
      </c>
      <c r="K15" s="33">
        <v>60442508.093575172</v>
      </c>
      <c r="L15" s="33">
        <v>60550448.163633071</v>
      </c>
      <c r="M15" s="31">
        <v>60550448.163633071</v>
      </c>
      <c r="N15" s="31">
        <v>46276541.808572099</v>
      </c>
      <c r="O15" s="31">
        <v>14273906.355060972</v>
      </c>
      <c r="Q15" s="32"/>
    </row>
    <row r="16" spans="1:17" x14ac:dyDescent="0.2">
      <c r="A16" s="29">
        <v>2021</v>
      </c>
      <c r="B16" s="30">
        <v>37012754.109464802</v>
      </c>
      <c r="C16" s="33">
        <v>65118938.847631082</v>
      </c>
      <c r="D16" s="33">
        <v>73843481.666188478</v>
      </c>
      <c r="E16" s="33">
        <v>78335950.71477212</v>
      </c>
      <c r="F16" s="33">
        <v>81280308.397192344</v>
      </c>
      <c r="G16" s="33">
        <v>82809408.954291046</v>
      </c>
      <c r="H16" s="33">
        <v>82809408.954291046</v>
      </c>
      <c r="I16" s="33">
        <v>83941847.454044521</v>
      </c>
      <c r="J16" s="33">
        <v>84151853.401922762</v>
      </c>
      <c r="K16" s="33">
        <v>85052854.74062556</v>
      </c>
      <c r="L16" s="33">
        <v>85204744.716553003</v>
      </c>
      <c r="M16" s="31">
        <v>85204744.716553003</v>
      </c>
      <c r="N16" s="31">
        <v>37012754.109464802</v>
      </c>
      <c r="O16" s="31">
        <v>48191990.607088201</v>
      </c>
      <c r="Q16" s="32"/>
    </row>
    <row r="17" spans="1:18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596072236.37869513</v>
      </c>
      <c r="N17" s="31">
        <v>511340348.81212234</v>
      </c>
      <c r="O17" s="31">
        <v>84731887.566572815</v>
      </c>
      <c r="Q17" s="32"/>
      <c r="R17" s="32"/>
    </row>
    <row r="18" spans="1:18" ht="26.25" customHeight="1" x14ac:dyDescent="0.2">
      <c r="A18" s="38" t="s">
        <v>4</v>
      </c>
      <c r="B18" s="39"/>
      <c r="C18" s="40">
        <v>1.7593648571798401</v>
      </c>
      <c r="D18" s="40">
        <v>1.133978577859992</v>
      </c>
      <c r="E18" s="40">
        <v>1.060837719825996</v>
      </c>
      <c r="F18" s="40">
        <v>1.0375862889970007</v>
      </c>
      <c r="G18" s="40">
        <v>1.0188126815369161</v>
      </c>
      <c r="H18" s="40">
        <v>1</v>
      </c>
      <c r="I18" s="40">
        <v>1.0136752394933595</v>
      </c>
      <c r="J18" s="40">
        <v>1.0025018027866639</v>
      </c>
      <c r="K18" s="40">
        <v>1.0107068507974444</v>
      </c>
      <c r="L18" s="40">
        <v>1.0017858304273342</v>
      </c>
      <c r="M18" s="41"/>
    </row>
    <row r="19" spans="1:18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8" ht="15.75" x14ac:dyDescent="0.2">
      <c r="A20" s="80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51</v>
      </c>
      <c r="N20" s="84" t="s">
        <v>52</v>
      </c>
      <c r="O20" s="84" t="s">
        <v>57</v>
      </c>
    </row>
    <row r="21" spans="1:18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8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8" x14ac:dyDescent="0.2">
      <c r="A23" s="29">
        <v>2011</v>
      </c>
      <c r="B23" s="30">
        <v>2333586.8253959999</v>
      </c>
      <c r="C23" s="30">
        <v>3710871.8927376242</v>
      </c>
      <c r="D23" s="30">
        <v>9884785.8963512536</v>
      </c>
      <c r="E23" s="30">
        <v>9506462.047227893</v>
      </c>
      <c r="F23" s="30">
        <v>10353010.279493669</v>
      </c>
      <c r="G23" s="30">
        <v>14712512.251786051</v>
      </c>
      <c r="H23" s="30">
        <v>12690200.330053627</v>
      </c>
      <c r="I23" s="30">
        <v>14202583.440053627</v>
      </c>
      <c r="J23" s="30">
        <v>14583327.710053626</v>
      </c>
      <c r="K23" s="30">
        <v>14781119.177853629</v>
      </c>
      <c r="L23" s="30">
        <v>14712108.247853626</v>
      </c>
      <c r="M23" s="31">
        <v>14712108.247853626</v>
      </c>
      <c r="N23" s="31">
        <v>14712108.247853626</v>
      </c>
      <c r="O23" s="31">
        <v>0</v>
      </c>
      <c r="Q23" s="32"/>
    </row>
    <row r="24" spans="1:18" x14ac:dyDescent="0.2">
      <c r="A24" s="29">
        <v>2012</v>
      </c>
      <c r="B24" s="30">
        <v>2917573.1155165089</v>
      </c>
      <c r="C24" s="30">
        <v>5024846.5444137463</v>
      </c>
      <c r="D24" s="30">
        <v>10048220.190301109</v>
      </c>
      <c r="E24" s="30">
        <v>11179070.485070353</v>
      </c>
      <c r="F24" s="30">
        <v>15297901.866734792</v>
      </c>
      <c r="G24" s="30">
        <v>17831287.094351981</v>
      </c>
      <c r="H24" s="30">
        <v>21226178.944351979</v>
      </c>
      <c r="I24" s="30">
        <v>22248407.984351974</v>
      </c>
      <c r="J24" s="30">
        <v>22327185.154351976</v>
      </c>
      <c r="K24" s="30">
        <v>23581547.524351977</v>
      </c>
      <c r="L24" s="33">
        <v>23581547.524351977</v>
      </c>
      <c r="M24" s="31">
        <v>23581547.524351977</v>
      </c>
      <c r="N24" s="31">
        <v>23581547.524351977</v>
      </c>
      <c r="O24" s="31">
        <v>0</v>
      </c>
      <c r="Q24" s="32"/>
    </row>
    <row r="25" spans="1:18" x14ac:dyDescent="0.2">
      <c r="A25" s="29">
        <v>2013</v>
      </c>
      <c r="B25" s="30">
        <v>1933237.2802453709</v>
      </c>
      <c r="C25" s="30">
        <v>10967801.497686129</v>
      </c>
      <c r="D25" s="30">
        <v>21110146.137276519</v>
      </c>
      <c r="E25" s="30">
        <v>20966516.114158601</v>
      </c>
      <c r="F25" s="30">
        <v>24873344.401113681</v>
      </c>
      <c r="G25" s="30">
        <v>25503730.381113678</v>
      </c>
      <c r="H25" s="30">
        <v>26155099.645713679</v>
      </c>
      <c r="I25" s="30">
        <v>25352267.848463681</v>
      </c>
      <c r="J25" s="30">
        <v>25753896.198463682</v>
      </c>
      <c r="K25" s="33">
        <v>26767120.24496473</v>
      </c>
      <c r="L25" s="33">
        <v>26767120.24496473</v>
      </c>
      <c r="M25" s="31">
        <v>26767120.24496473</v>
      </c>
      <c r="N25" s="31">
        <v>25753896.198463682</v>
      </c>
      <c r="O25" s="31">
        <v>1013224.0465010479</v>
      </c>
      <c r="Q25" s="32"/>
    </row>
    <row r="26" spans="1:18" x14ac:dyDescent="0.2">
      <c r="A26" s="29">
        <v>2014</v>
      </c>
      <c r="B26" s="30">
        <v>2038455.269180024</v>
      </c>
      <c r="C26" s="30">
        <v>8250905.032225918</v>
      </c>
      <c r="D26" s="30">
        <v>15639063.069806397</v>
      </c>
      <c r="E26" s="30">
        <v>45884895.489989989</v>
      </c>
      <c r="F26" s="30">
        <v>42082991.707989991</v>
      </c>
      <c r="G26" s="30">
        <v>45780774.40604376</v>
      </c>
      <c r="H26" s="30">
        <v>46932629.827989995</v>
      </c>
      <c r="I26" s="30">
        <v>48291704.547989994</v>
      </c>
      <c r="J26" s="33">
        <v>48964588.012705564</v>
      </c>
      <c r="K26" s="33">
        <v>50890979.950421371</v>
      </c>
      <c r="L26" s="33">
        <v>50890979.950421371</v>
      </c>
      <c r="M26" s="31">
        <v>50890979.950421371</v>
      </c>
      <c r="N26" s="31">
        <v>48291704.547989994</v>
      </c>
      <c r="O26" s="31">
        <v>2599275.4024313763</v>
      </c>
      <c r="Q26" s="32"/>
    </row>
    <row r="27" spans="1:18" x14ac:dyDescent="0.2">
      <c r="A27" s="29">
        <v>2015</v>
      </c>
      <c r="B27" s="30">
        <v>989623.62011335162</v>
      </c>
      <c r="C27" s="30">
        <v>3443551.6632548831</v>
      </c>
      <c r="D27" s="30">
        <v>7266485.6616495699</v>
      </c>
      <c r="E27" s="30">
        <v>12676543.51980957</v>
      </c>
      <c r="F27" s="30">
        <v>16239692.979809573</v>
      </c>
      <c r="G27" s="30">
        <v>19452644.639809571</v>
      </c>
      <c r="H27" s="30">
        <v>23495415.139809571</v>
      </c>
      <c r="I27" s="33">
        <v>24174089.294670291</v>
      </c>
      <c r="J27" s="33">
        <v>24510924.473987199</v>
      </c>
      <c r="K27" s="33">
        <v>25475246.838558055</v>
      </c>
      <c r="L27" s="33">
        <v>25475246.838558055</v>
      </c>
      <c r="M27" s="31">
        <v>25475246.838558055</v>
      </c>
      <c r="N27" s="31">
        <v>23495415.139809571</v>
      </c>
      <c r="O27" s="31">
        <v>1979831.6987484843</v>
      </c>
      <c r="Q27" s="32"/>
    </row>
    <row r="28" spans="1:18" x14ac:dyDescent="0.2">
      <c r="A28" s="29">
        <v>2016</v>
      </c>
      <c r="B28" s="30">
        <v>1418561.1913132814</v>
      </c>
      <c r="C28" s="30">
        <v>3868254.5856114998</v>
      </c>
      <c r="D28" s="30">
        <v>12418584.548825499</v>
      </c>
      <c r="E28" s="30">
        <v>13836466.556375502</v>
      </c>
      <c r="F28" s="30">
        <v>17312637.9870295</v>
      </c>
      <c r="G28" s="30">
        <v>18417967.797029499</v>
      </c>
      <c r="H28" s="33">
        <v>19496410.860034898</v>
      </c>
      <c r="I28" s="33">
        <v>20059572.22937084</v>
      </c>
      <c r="J28" s="33">
        <v>20339076.847995304</v>
      </c>
      <c r="K28" s="33">
        <v>21139268.072935119</v>
      </c>
      <c r="L28" s="33">
        <v>21139268.072935119</v>
      </c>
      <c r="M28" s="31">
        <v>21139268.072935119</v>
      </c>
      <c r="N28" s="31">
        <v>18417967.797029499</v>
      </c>
      <c r="O28" s="31">
        <v>2721300.2759056203</v>
      </c>
      <c r="Q28" s="32"/>
    </row>
    <row r="29" spans="1:18" x14ac:dyDescent="0.2">
      <c r="A29" s="29">
        <v>2017</v>
      </c>
      <c r="B29" s="30">
        <v>2102646.6813888997</v>
      </c>
      <c r="C29" s="30">
        <v>19534083.904173497</v>
      </c>
      <c r="D29" s="30">
        <v>23347380.763555307</v>
      </c>
      <c r="E29" s="30">
        <v>27612023.973581586</v>
      </c>
      <c r="F29" s="30">
        <v>30675040.411204398</v>
      </c>
      <c r="G29" s="33">
        <v>34453348.836541496</v>
      </c>
      <c r="H29" s="33">
        <v>36470725.316918768</v>
      </c>
      <c r="I29" s="33">
        <v>37524196.325382844</v>
      </c>
      <c r="J29" s="33">
        <v>38047048.261764571</v>
      </c>
      <c r="K29" s="33">
        <v>39543916.304569893</v>
      </c>
      <c r="L29" s="33">
        <v>39543916.304569893</v>
      </c>
      <c r="M29" s="31">
        <v>39543916.304569893</v>
      </c>
      <c r="N29" s="31">
        <v>30675040.411204398</v>
      </c>
      <c r="O29" s="31">
        <v>8868875.8933654949</v>
      </c>
      <c r="Q29" s="32"/>
    </row>
    <row r="30" spans="1:18" x14ac:dyDescent="0.2">
      <c r="A30" s="29">
        <v>2018</v>
      </c>
      <c r="B30" s="30">
        <v>1612981.0350000011</v>
      </c>
      <c r="C30" s="30">
        <v>6149606.7255500006</v>
      </c>
      <c r="D30" s="30">
        <v>10796513.107500002</v>
      </c>
      <c r="E30" s="30">
        <v>14013651.820000002</v>
      </c>
      <c r="F30" s="33">
        <v>15514577.595233342</v>
      </c>
      <c r="G30" s="33">
        <v>17425540.334249169</v>
      </c>
      <c r="H30" s="33">
        <v>18445872.940956336</v>
      </c>
      <c r="I30" s="33">
        <v>18978689.11612834</v>
      </c>
      <c r="J30" s="33">
        <v>19243133.003701814</v>
      </c>
      <c r="K30" s="33">
        <v>20000206.998996232</v>
      </c>
      <c r="L30" s="33">
        <v>20000206.998996232</v>
      </c>
      <c r="M30" s="31">
        <v>20000206.998996232</v>
      </c>
      <c r="N30" s="31">
        <v>14013651.820000002</v>
      </c>
      <c r="O30" s="31">
        <v>5986555.1789962295</v>
      </c>
      <c r="Q30" s="32"/>
    </row>
    <row r="31" spans="1:18" x14ac:dyDescent="0.2">
      <c r="A31" s="29">
        <v>2019</v>
      </c>
      <c r="B31" s="30">
        <v>3698919.4699999997</v>
      </c>
      <c r="C31" s="30">
        <v>6873977.4200000009</v>
      </c>
      <c r="D31" s="30">
        <v>10497482.48</v>
      </c>
      <c r="E31" s="33">
        <v>14787664.087846586</v>
      </c>
      <c r="F31" s="33">
        <v>16371490.09337534</v>
      </c>
      <c r="G31" s="33">
        <v>18388000.524198737</v>
      </c>
      <c r="H31" s="33">
        <v>19464688.887779221</v>
      </c>
      <c r="I31" s="33">
        <v>20026933.955675796</v>
      </c>
      <c r="J31" s="33">
        <v>20305983.801479716</v>
      </c>
      <c r="K31" s="33">
        <v>21104873.061456904</v>
      </c>
      <c r="L31" s="33">
        <v>21104873.061456904</v>
      </c>
      <c r="M31" s="31">
        <v>21104873.061456904</v>
      </c>
      <c r="N31" s="31">
        <v>10497482.48</v>
      </c>
      <c r="O31" s="31">
        <v>10607390.581456903</v>
      </c>
      <c r="Q31" s="32"/>
    </row>
    <row r="32" spans="1:18" x14ac:dyDescent="0.2">
      <c r="A32" s="29">
        <v>2020</v>
      </c>
      <c r="B32" s="30">
        <v>6718128.1900000023</v>
      </c>
      <c r="C32" s="30">
        <v>10723772.672000002</v>
      </c>
      <c r="D32" s="33">
        <v>19132922.098684758</v>
      </c>
      <c r="E32" s="33">
        <v>26952293.138219833</v>
      </c>
      <c r="F32" s="33">
        <v>29839006.180074103</v>
      </c>
      <c r="G32" s="33">
        <v>33514338.533105981</v>
      </c>
      <c r="H32" s="33">
        <v>35476732.337924771</v>
      </c>
      <c r="I32" s="33">
        <v>36501491.474692091</v>
      </c>
      <c r="J32" s="33">
        <v>37010093.320095353</v>
      </c>
      <c r="K32" s="33">
        <v>38466164.907329805</v>
      </c>
      <c r="L32" s="33">
        <v>38466164.907329805</v>
      </c>
      <c r="M32" s="31">
        <v>38466164.907329805</v>
      </c>
      <c r="N32" s="31">
        <v>10723772.672000002</v>
      </c>
      <c r="O32" s="31">
        <v>27742392.235329803</v>
      </c>
      <c r="Q32" s="32"/>
    </row>
    <row r="33" spans="1:18" x14ac:dyDescent="0.2">
      <c r="A33" s="29">
        <v>2021</v>
      </c>
      <c r="B33" s="30">
        <v>2842769.9428000003</v>
      </c>
      <c r="C33" s="33">
        <v>8666955.8712560479</v>
      </c>
      <c r="D33" s="33">
        <v>15463232.631781811</v>
      </c>
      <c r="E33" s="33">
        <v>21782850.345944788</v>
      </c>
      <c r="F33" s="33">
        <v>24115892.579491518</v>
      </c>
      <c r="G33" s="33">
        <v>27086297.146076396</v>
      </c>
      <c r="H33" s="33">
        <v>28672304.33110363</v>
      </c>
      <c r="I33" s="33">
        <v>29500514.932790358</v>
      </c>
      <c r="J33" s="33">
        <v>29911567.076935384</v>
      </c>
      <c r="K33" s="33">
        <v>31088364.513615582</v>
      </c>
      <c r="L33" s="33">
        <v>31088364.513615582</v>
      </c>
      <c r="M33" s="31">
        <v>31088364.513615582</v>
      </c>
      <c r="N33" s="31">
        <v>2842769.9428000003</v>
      </c>
      <c r="O33" s="31">
        <v>28245594.570815582</v>
      </c>
      <c r="Q33" s="32"/>
    </row>
    <row r="34" spans="1:18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312769796.66505331</v>
      </c>
      <c r="N34" s="31">
        <v>223005356.78150272</v>
      </c>
      <c r="O34" s="31">
        <v>89764439.88355054</v>
      </c>
      <c r="Q34" s="32"/>
      <c r="R34" s="32"/>
    </row>
    <row r="35" spans="1:18" ht="25.5" x14ac:dyDescent="0.2">
      <c r="A35" s="38" t="s">
        <v>4</v>
      </c>
      <c r="B35" s="39"/>
      <c r="C35" s="40">
        <v>3.0487714608096241</v>
      </c>
      <c r="D35" s="40">
        <v>1.7841596128423372</v>
      </c>
      <c r="E35" s="40">
        <v>1.40868671283999</v>
      </c>
      <c r="F35" s="40">
        <v>1.1071045430921331</v>
      </c>
      <c r="G35" s="40">
        <v>1.1231720765380648</v>
      </c>
      <c r="H35" s="40">
        <v>1.0585538575639888</v>
      </c>
      <c r="I35" s="40">
        <v>1.0288853868221637</v>
      </c>
      <c r="J35" s="40">
        <v>1.0139337277698883</v>
      </c>
      <c r="K35" s="40">
        <v>1.0393425537904237</v>
      </c>
      <c r="L35" s="40">
        <v>1</v>
      </c>
      <c r="M35" s="41"/>
    </row>
    <row r="36" spans="1:18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M3:M5"/>
    <mergeCell ref="N3:N5"/>
    <mergeCell ref="O3:O5"/>
    <mergeCell ref="M20:M22"/>
    <mergeCell ref="N20:N22"/>
    <mergeCell ref="O20:O2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R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18" width="12.7109375" style="25" bestFit="1" customWidth="1"/>
    <col min="19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48" t="s">
        <v>42</v>
      </c>
      <c r="G1" s="43"/>
    </row>
    <row r="2" spans="1:17" ht="18.75" x14ac:dyDescent="0.2">
      <c r="A2" s="89" t="s">
        <v>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7" ht="15.75" x14ac:dyDescent="0.2">
      <c r="A3" s="90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  <c r="M3" s="84" t="s">
        <v>51</v>
      </c>
      <c r="N3" s="84" t="s">
        <v>52</v>
      </c>
      <c r="O3" s="84" t="s">
        <v>57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1250980.0309943601</v>
      </c>
      <c r="C6" s="30">
        <v>1692584.8032353942</v>
      </c>
      <c r="D6" s="30">
        <v>1919167.8635931029</v>
      </c>
      <c r="E6" s="30">
        <v>2104019.0753189889</v>
      </c>
      <c r="F6" s="30">
        <v>2206757.780610458</v>
      </c>
      <c r="G6" s="30">
        <v>2241558.0834234627</v>
      </c>
      <c r="H6" s="30">
        <v>2253198.0374834631</v>
      </c>
      <c r="I6" s="30">
        <v>2234173.7254834631</v>
      </c>
      <c r="J6" s="30">
        <v>2261127.7654834632</v>
      </c>
      <c r="K6" s="30">
        <v>2220118.7354834629</v>
      </c>
      <c r="L6" s="30">
        <v>2287566.1854834631</v>
      </c>
      <c r="M6" s="31">
        <v>2287566.1854834631</v>
      </c>
      <c r="N6" s="31">
        <v>2287566.1854834631</v>
      </c>
      <c r="O6" s="31">
        <v>0</v>
      </c>
      <c r="Q6" s="32"/>
    </row>
    <row r="7" spans="1:17" x14ac:dyDescent="0.2">
      <c r="A7" s="29">
        <v>2012</v>
      </c>
      <c r="B7" s="30">
        <v>1423629.8730664384</v>
      </c>
      <c r="C7" s="30">
        <v>2319158.2480594022</v>
      </c>
      <c r="D7" s="30">
        <v>2462114.6766741145</v>
      </c>
      <c r="E7" s="30">
        <v>2552549.7808192805</v>
      </c>
      <c r="F7" s="30">
        <v>2647806.2692997493</v>
      </c>
      <c r="G7" s="30">
        <v>2667707.543299749</v>
      </c>
      <c r="H7" s="30">
        <v>2644823.1842997498</v>
      </c>
      <c r="I7" s="30">
        <v>2661552.7442997494</v>
      </c>
      <c r="J7" s="30">
        <v>2657368.3942997493</v>
      </c>
      <c r="K7" s="30">
        <v>2655204.3942997493</v>
      </c>
      <c r="L7" s="33">
        <v>2735869.7942002253</v>
      </c>
      <c r="M7" s="31">
        <v>2735869.7942002253</v>
      </c>
      <c r="N7" s="31">
        <v>2655204.3942997493</v>
      </c>
      <c r="O7" s="31">
        <v>80665.399900475983</v>
      </c>
      <c r="Q7" s="32"/>
    </row>
    <row r="8" spans="1:17" x14ac:dyDescent="0.2">
      <c r="A8" s="29">
        <v>2013</v>
      </c>
      <c r="B8" s="30">
        <v>2404329.2950472222</v>
      </c>
      <c r="C8" s="30">
        <v>4134314.7937724525</v>
      </c>
      <c r="D8" s="30">
        <v>4221250.9206874864</v>
      </c>
      <c r="E8" s="30">
        <v>4192691.3755014231</v>
      </c>
      <c r="F8" s="30">
        <v>4472681.6402051961</v>
      </c>
      <c r="G8" s="30">
        <v>4581664.3098290749</v>
      </c>
      <c r="H8" s="30">
        <v>4701252.4098290754</v>
      </c>
      <c r="I8" s="30">
        <v>4930402.219829075</v>
      </c>
      <c r="J8" s="30">
        <v>4931398.349829074</v>
      </c>
      <c r="K8" s="33">
        <v>4931398.349829074</v>
      </c>
      <c r="L8" s="33">
        <v>5081214.7710475316</v>
      </c>
      <c r="M8" s="31">
        <v>5081214.7710475316</v>
      </c>
      <c r="N8" s="31">
        <v>4931398.349829074</v>
      </c>
      <c r="O8" s="31">
        <v>149816.42121845763</v>
      </c>
      <c r="Q8" s="32"/>
    </row>
    <row r="9" spans="1:17" x14ac:dyDescent="0.2">
      <c r="A9" s="29">
        <v>2014</v>
      </c>
      <c r="B9" s="30">
        <v>2244305.2514829002</v>
      </c>
      <c r="C9" s="30">
        <v>3142561.4757252322</v>
      </c>
      <c r="D9" s="30">
        <v>5430563.4711565245</v>
      </c>
      <c r="E9" s="30">
        <v>5656389.9177537104</v>
      </c>
      <c r="F9" s="30">
        <v>5942500.4858062007</v>
      </c>
      <c r="G9" s="30">
        <v>5968125.1508062007</v>
      </c>
      <c r="H9" s="30">
        <v>6034999.3608062007</v>
      </c>
      <c r="I9" s="30">
        <v>6056723.0908062011</v>
      </c>
      <c r="J9" s="33">
        <v>6071372.0940212831</v>
      </c>
      <c r="K9" s="33">
        <v>6071372.0940212831</v>
      </c>
      <c r="L9" s="33">
        <v>6255821.0422680629</v>
      </c>
      <c r="M9" s="31">
        <v>6255821.0422680629</v>
      </c>
      <c r="N9" s="31">
        <v>6056723.0908062011</v>
      </c>
      <c r="O9" s="31">
        <v>199097.95146186184</v>
      </c>
      <c r="Q9" s="32"/>
    </row>
    <row r="10" spans="1:17" x14ac:dyDescent="0.2">
      <c r="A10" s="29">
        <v>2015</v>
      </c>
      <c r="B10" s="30">
        <v>2455732.2853321303</v>
      </c>
      <c r="C10" s="30">
        <v>4815680.4806866217</v>
      </c>
      <c r="D10" s="30">
        <v>5618506.2640583254</v>
      </c>
      <c r="E10" s="30">
        <v>6160424.8167518871</v>
      </c>
      <c r="F10" s="30">
        <v>6475534.3382017063</v>
      </c>
      <c r="G10" s="30">
        <v>6453058.1818332486</v>
      </c>
      <c r="H10" s="30">
        <v>6457987.041833248</v>
      </c>
      <c r="I10" s="33">
        <v>6560666.494376841</v>
      </c>
      <c r="J10" s="33">
        <v>6576534.3528092485</v>
      </c>
      <c r="K10" s="33">
        <v>6576534.3528092485</v>
      </c>
      <c r="L10" s="33">
        <v>6776330.1857279735</v>
      </c>
      <c r="M10" s="31">
        <v>6776330.1857279735</v>
      </c>
      <c r="N10" s="31">
        <v>6457987.041833248</v>
      </c>
      <c r="O10" s="31">
        <v>318343.14389472548</v>
      </c>
      <c r="Q10" s="32"/>
    </row>
    <row r="11" spans="1:17" x14ac:dyDescent="0.2">
      <c r="A11" s="29">
        <v>2016</v>
      </c>
      <c r="B11" s="30">
        <v>2913675.1736490596</v>
      </c>
      <c r="C11" s="30">
        <v>3772024.9299139995</v>
      </c>
      <c r="D11" s="30">
        <v>4018980.4843599</v>
      </c>
      <c r="E11" s="30">
        <v>4343071.8051336007</v>
      </c>
      <c r="F11" s="30">
        <v>4425415.9519401006</v>
      </c>
      <c r="G11" s="30">
        <v>4493461.9636034006</v>
      </c>
      <c r="H11" s="33">
        <v>4530404.2076817686</v>
      </c>
      <c r="I11" s="33">
        <v>4602435.8517269855</v>
      </c>
      <c r="J11" s="33">
        <v>4613567.4647425283</v>
      </c>
      <c r="K11" s="33">
        <v>4613567.4647425283</v>
      </c>
      <c r="L11" s="33">
        <v>4753728.1489106594</v>
      </c>
      <c r="M11" s="31">
        <v>4753728.1489106594</v>
      </c>
      <c r="N11" s="31">
        <v>4493461.9636034006</v>
      </c>
      <c r="O11" s="31">
        <v>260266.18530725874</v>
      </c>
      <c r="Q11" s="32"/>
    </row>
    <row r="12" spans="1:17" x14ac:dyDescent="0.2">
      <c r="A12" s="29">
        <v>2017</v>
      </c>
      <c r="B12" s="30">
        <v>2446710.2597600003</v>
      </c>
      <c r="C12" s="30">
        <v>3957526.3460473996</v>
      </c>
      <c r="D12" s="30">
        <v>4203294.6195473997</v>
      </c>
      <c r="E12" s="30">
        <v>4378489.5515745003</v>
      </c>
      <c r="F12" s="30">
        <v>4558221.5685978997</v>
      </c>
      <c r="G12" s="33">
        <v>4599131.0438925503</v>
      </c>
      <c r="H12" s="33">
        <v>4636942.028596119</v>
      </c>
      <c r="I12" s="33">
        <v>4710667.5820678817</v>
      </c>
      <c r="J12" s="33">
        <v>4722060.9681481607</v>
      </c>
      <c r="K12" s="33">
        <v>4722060.9681481607</v>
      </c>
      <c r="L12" s="33">
        <v>4865517.6968157692</v>
      </c>
      <c r="M12" s="31">
        <v>4865517.6968157692</v>
      </c>
      <c r="N12" s="31">
        <v>4558221.5685978997</v>
      </c>
      <c r="O12" s="31">
        <v>307296.12821786944</v>
      </c>
      <c r="Q12" s="32"/>
    </row>
    <row r="13" spans="1:17" x14ac:dyDescent="0.2">
      <c r="A13" s="29">
        <v>2018</v>
      </c>
      <c r="B13" s="30">
        <v>3174002.698359</v>
      </c>
      <c r="C13" s="30">
        <v>4787675.9603187004</v>
      </c>
      <c r="D13" s="30">
        <v>5561285.1583812004</v>
      </c>
      <c r="E13" s="30">
        <v>5980472.1096925</v>
      </c>
      <c r="F13" s="33">
        <v>6253426.959840484</v>
      </c>
      <c r="G13" s="33">
        <v>6309550.6940360516</v>
      </c>
      <c r="H13" s="33">
        <v>6361423.607093269</v>
      </c>
      <c r="I13" s="33">
        <v>6462567.7390252529</v>
      </c>
      <c r="J13" s="33">
        <v>6478198.3323621629</v>
      </c>
      <c r="K13" s="33">
        <v>6478198.3323621629</v>
      </c>
      <c r="L13" s="33">
        <v>6675006.7062246222</v>
      </c>
      <c r="M13" s="31">
        <v>6675006.7062246222</v>
      </c>
      <c r="N13" s="31">
        <v>5980472.1096925</v>
      </c>
      <c r="O13" s="31">
        <v>694534.59653212223</v>
      </c>
      <c r="Q13" s="32"/>
    </row>
    <row r="14" spans="1:17" x14ac:dyDescent="0.2">
      <c r="A14" s="29">
        <v>2019</v>
      </c>
      <c r="B14" s="30">
        <v>3114836.9609991</v>
      </c>
      <c r="C14" s="30">
        <v>4441841.7110892003</v>
      </c>
      <c r="D14" s="30">
        <v>4767689.3607725007</v>
      </c>
      <c r="E14" s="33">
        <v>5043317.7781232139</v>
      </c>
      <c r="F14" s="33">
        <v>5273499.948213974</v>
      </c>
      <c r="G14" s="33">
        <v>5320828.9585749507</v>
      </c>
      <c r="H14" s="33">
        <v>5364573.2616711082</v>
      </c>
      <c r="I14" s="33">
        <v>5449867.8654029267</v>
      </c>
      <c r="J14" s="33">
        <v>5463049.1072535319</v>
      </c>
      <c r="K14" s="33">
        <v>5463049.1072535319</v>
      </c>
      <c r="L14" s="33">
        <v>5629017.1366295768</v>
      </c>
      <c r="M14" s="31">
        <v>5629017.1366295768</v>
      </c>
      <c r="N14" s="31">
        <v>4767689.3607725007</v>
      </c>
      <c r="O14" s="31">
        <v>861327.77585707605</v>
      </c>
      <c r="Q14" s="32"/>
    </row>
    <row r="15" spans="1:17" x14ac:dyDescent="0.2">
      <c r="A15" s="29">
        <v>2020</v>
      </c>
      <c r="B15" s="30">
        <v>2566922.2115212996</v>
      </c>
      <c r="C15" s="30">
        <v>3611422.6547350008</v>
      </c>
      <c r="D15" s="33">
        <v>4172794.647601706</v>
      </c>
      <c r="E15" s="33">
        <v>4414031.1665140102</v>
      </c>
      <c r="F15" s="33">
        <v>4615492.0534650087</v>
      </c>
      <c r="G15" s="33">
        <v>4656915.5242841253</v>
      </c>
      <c r="H15" s="33">
        <v>4695201.5744040385</v>
      </c>
      <c r="I15" s="33">
        <v>4769853.4317271784</v>
      </c>
      <c r="J15" s="33">
        <v>4781389.9667823976</v>
      </c>
      <c r="K15" s="33">
        <v>4781389.9667823976</v>
      </c>
      <c r="L15" s="33">
        <v>4926649.1169173699</v>
      </c>
      <c r="M15" s="31">
        <v>4926649.1169173699</v>
      </c>
      <c r="N15" s="31">
        <v>3611422.6547350008</v>
      </c>
      <c r="O15" s="31">
        <v>1315226.4621823691</v>
      </c>
      <c r="Q15" s="32"/>
    </row>
    <row r="16" spans="1:17" x14ac:dyDescent="0.2">
      <c r="A16" s="29">
        <v>2021</v>
      </c>
      <c r="B16" s="30">
        <v>2755002.6234506848</v>
      </c>
      <c r="C16" s="33">
        <v>4210819.9300014218</v>
      </c>
      <c r="D16" s="33">
        <v>4865364.3025933336</v>
      </c>
      <c r="E16" s="33">
        <v>5146639.4782774253</v>
      </c>
      <c r="F16" s="33">
        <v>5381537.3562028427</v>
      </c>
      <c r="G16" s="33">
        <v>5429835.9889497664</v>
      </c>
      <c r="H16" s="33">
        <v>5474476.4750680532</v>
      </c>
      <c r="I16" s="33">
        <v>5561518.496642503</v>
      </c>
      <c r="J16" s="33">
        <v>5574969.7806316493</v>
      </c>
      <c r="K16" s="33">
        <v>5574969.7806316493</v>
      </c>
      <c r="L16" s="33">
        <v>5744337.9723057672</v>
      </c>
      <c r="M16" s="31">
        <v>5744337.9723057672</v>
      </c>
      <c r="N16" s="31">
        <v>2755002.6234506848</v>
      </c>
      <c r="O16" s="31">
        <v>2989335.3488550824</v>
      </c>
      <c r="Q16" s="32"/>
    </row>
    <row r="17" spans="1:18" x14ac:dyDescent="0.2">
      <c r="A17" s="34"/>
      <c r="B17" s="35"/>
      <c r="C17" s="36"/>
      <c r="D17" s="26"/>
      <c r="E17" s="26"/>
      <c r="F17" s="26"/>
      <c r="G17" s="26"/>
      <c r="H17" s="26"/>
      <c r="I17" s="26"/>
      <c r="J17" s="26"/>
      <c r="K17" s="26"/>
      <c r="L17" s="26"/>
      <c r="M17" s="31">
        <v>55731058.756531022</v>
      </c>
      <c r="N17" s="31">
        <v>48555149.343103714</v>
      </c>
      <c r="O17" s="31">
        <v>7175909.4134272989</v>
      </c>
      <c r="Q17" s="32"/>
      <c r="R17" s="32"/>
    </row>
    <row r="18" spans="1:18" ht="26.25" customHeight="1" x14ac:dyDescent="0.2">
      <c r="A18" s="38" t="s">
        <v>4</v>
      </c>
      <c r="B18" s="39"/>
      <c r="C18" s="40">
        <v>1.5284268313063538</v>
      </c>
      <c r="D18" s="40">
        <v>1.1554434488942136</v>
      </c>
      <c r="E18" s="40">
        <v>1.0578117399213387</v>
      </c>
      <c r="F18" s="40">
        <v>1.0456410204982995</v>
      </c>
      <c r="G18" s="40">
        <v>1.0089748764247179</v>
      </c>
      <c r="H18" s="40">
        <v>1.0082213323218481</v>
      </c>
      <c r="I18" s="40">
        <v>1.0158996064684647</v>
      </c>
      <c r="J18" s="40">
        <v>1.0024186351258684</v>
      </c>
      <c r="K18" s="40">
        <v>1</v>
      </c>
      <c r="L18" s="40">
        <v>1.0303801093707325</v>
      </c>
      <c r="M18" s="41"/>
    </row>
    <row r="19" spans="1:18" ht="15.75" customHeight="1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8" ht="15.75" x14ac:dyDescent="0.2">
      <c r="A20" s="80" t="s">
        <v>31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51</v>
      </c>
      <c r="N20" s="84" t="s">
        <v>52</v>
      </c>
      <c r="O20" s="84" t="s">
        <v>57</v>
      </c>
    </row>
    <row r="21" spans="1:18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8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8" x14ac:dyDescent="0.2">
      <c r="A23" s="29">
        <v>2011</v>
      </c>
      <c r="B23" s="30">
        <v>512387.48631000001</v>
      </c>
      <c r="C23" s="30">
        <v>2758119.0245849001</v>
      </c>
      <c r="D23" s="30">
        <v>3282881.4037978998</v>
      </c>
      <c r="E23" s="30">
        <v>3923221.3533788994</v>
      </c>
      <c r="F23" s="30">
        <v>4329789.8271328993</v>
      </c>
      <c r="G23" s="30">
        <v>4811304.7168137925</v>
      </c>
      <c r="H23" s="30">
        <v>6673325.1984300716</v>
      </c>
      <c r="I23" s="30">
        <v>7189128.2487321505</v>
      </c>
      <c r="J23" s="30">
        <v>10623033.80228837</v>
      </c>
      <c r="K23" s="30">
        <v>10674799.571208151</v>
      </c>
      <c r="L23" s="30">
        <v>10531425.877292152</v>
      </c>
      <c r="M23" s="31">
        <v>10531425.877292152</v>
      </c>
      <c r="N23" s="31">
        <v>10531425.877292152</v>
      </c>
      <c r="O23" s="31">
        <v>0</v>
      </c>
      <c r="Q23" s="32"/>
    </row>
    <row r="24" spans="1:18" x14ac:dyDescent="0.2">
      <c r="A24" s="29">
        <v>2012</v>
      </c>
      <c r="B24" s="30">
        <v>255913.72955829999</v>
      </c>
      <c r="C24" s="30">
        <v>920712.34955829999</v>
      </c>
      <c r="D24" s="30">
        <v>1213131.6073740001</v>
      </c>
      <c r="E24" s="30">
        <v>1510942.9025880003</v>
      </c>
      <c r="F24" s="30">
        <v>2156198.8800293743</v>
      </c>
      <c r="G24" s="30">
        <v>2547752.5859000003</v>
      </c>
      <c r="H24" s="30">
        <v>4003838.97</v>
      </c>
      <c r="I24" s="30">
        <v>4109713.4200000004</v>
      </c>
      <c r="J24" s="30">
        <v>4092732.39</v>
      </c>
      <c r="K24" s="30">
        <v>4092732.39</v>
      </c>
      <c r="L24" s="33">
        <v>4092732.39</v>
      </c>
      <c r="M24" s="31">
        <v>4092732.39</v>
      </c>
      <c r="N24" s="31">
        <v>4092732.39</v>
      </c>
      <c r="O24" s="31">
        <v>0</v>
      </c>
      <c r="Q24" s="32"/>
    </row>
    <row r="25" spans="1:18" x14ac:dyDescent="0.2">
      <c r="A25" s="29">
        <v>2013</v>
      </c>
      <c r="B25" s="30">
        <v>456106.641756</v>
      </c>
      <c r="C25" s="30">
        <v>3674535.3670477872</v>
      </c>
      <c r="D25" s="30">
        <v>6663166.5858079996</v>
      </c>
      <c r="E25" s="30">
        <v>8272136.8773989994</v>
      </c>
      <c r="F25" s="30">
        <v>8734995.2793499995</v>
      </c>
      <c r="G25" s="30">
        <v>9658279.6138279997</v>
      </c>
      <c r="H25" s="30">
        <v>9495590.064553</v>
      </c>
      <c r="I25" s="30">
        <v>8988902.329601001</v>
      </c>
      <c r="J25" s="30">
        <v>8965497.0099999998</v>
      </c>
      <c r="K25" s="33">
        <v>8997035.0108357202</v>
      </c>
      <c r="L25" s="33">
        <v>8997035.0108357202</v>
      </c>
      <c r="M25" s="31">
        <v>8997035.0108357202</v>
      </c>
      <c r="N25" s="31">
        <v>8965497.0099999998</v>
      </c>
      <c r="O25" s="31">
        <v>31538.00083572045</v>
      </c>
      <c r="Q25" s="32"/>
    </row>
    <row r="26" spans="1:18" x14ac:dyDescent="0.2">
      <c r="A26" s="29">
        <v>2014</v>
      </c>
      <c r="B26" s="30">
        <v>600395.22422435333</v>
      </c>
      <c r="C26" s="30">
        <v>1777182.7162095525</v>
      </c>
      <c r="D26" s="30">
        <v>1986893.2625910696</v>
      </c>
      <c r="E26" s="30">
        <v>2792626.4601940527</v>
      </c>
      <c r="F26" s="30">
        <v>4207951.8126580529</v>
      </c>
      <c r="G26" s="30">
        <v>6154030.0250118775</v>
      </c>
      <c r="H26" s="30">
        <v>6684917.5653986521</v>
      </c>
      <c r="I26" s="30">
        <v>7856861.8909539524</v>
      </c>
      <c r="J26" s="33">
        <v>9171074.6349617019</v>
      </c>
      <c r="K26" s="33">
        <v>9203335.7978597824</v>
      </c>
      <c r="L26" s="33">
        <v>9203335.7978597824</v>
      </c>
      <c r="M26" s="31">
        <v>9203335.7978597824</v>
      </c>
      <c r="N26" s="31">
        <v>7856861.8909539524</v>
      </c>
      <c r="O26" s="31">
        <v>1346473.9069058299</v>
      </c>
      <c r="Q26" s="32"/>
    </row>
    <row r="27" spans="1:18" x14ac:dyDescent="0.2">
      <c r="A27" s="29">
        <v>2015</v>
      </c>
      <c r="B27" s="30">
        <v>695913.97160579998</v>
      </c>
      <c r="C27" s="30">
        <v>4626278.1497863</v>
      </c>
      <c r="D27" s="30">
        <v>5721592.5263376003</v>
      </c>
      <c r="E27" s="30">
        <v>5848634.3122132989</v>
      </c>
      <c r="F27" s="30">
        <v>6250317.7340152999</v>
      </c>
      <c r="G27" s="30">
        <v>7254358.7173103001</v>
      </c>
      <c r="H27" s="30">
        <v>7308919.071281299</v>
      </c>
      <c r="I27" s="33">
        <v>7659139.1942730164</v>
      </c>
      <c r="J27" s="33">
        <v>8940278.9771718457</v>
      </c>
      <c r="K27" s="33">
        <v>8971728.2683309559</v>
      </c>
      <c r="L27" s="33">
        <v>8971728.2683309559</v>
      </c>
      <c r="M27" s="31">
        <v>8971728.2683309559</v>
      </c>
      <c r="N27" s="31">
        <v>7308919.071281299</v>
      </c>
      <c r="O27" s="31">
        <v>1662809.1970496569</v>
      </c>
      <c r="Q27" s="32"/>
    </row>
    <row r="28" spans="1:18" x14ac:dyDescent="0.2">
      <c r="A28" s="29">
        <v>2016</v>
      </c>
      <c r="B28" s="30">
        <v>1319836.76078125</v>
      </c>
      <c r="C28" s="30">
        <v>2842042.4478414315</v>
      </c>
      <c r="D28" s="30">
        <v>4824441.5725200009</v>
      </c>
      <c r="E28" s="30">
        <v>5726513.6304620001</v>
      </c>
      <c r="F28" s="30">
        <v>6103494.3082910022</v>
      </c>
      <c r="G28" s="30">
        <v>6039089.1637770003</v>
      </c>
      <c r="H28" s="33">
        <v>6781599.5910050636</v>
      </c>
      <c r="I28" s="33">
        <v>7106552.2440142604</v>
      </c>
      <c r="J28" s="33">
        <v>8295261.1273654522</v>
      </c>
      <c r="K28" s="33">
        <v>8324441.4340540348</v>
      </c>
      <c r="L28" s="33">
        <v>8324441.4340540348</v>
      </c>
      <c r="M28" s="31">
        <v>8324441.4340540348</v>
      </c>
      <c r="N28" s="31">
        <v>6039089.1637770003</v>
      </c>
      <c r="O28" s="31">
        <v>2285352.2702770345</v>
      </c>
      <c r="Q28" s="32"/>
    </row>
    <row r="29" spans="1:18" x14ac:dyDescent="0.2">
      <c r="A29" s="29">
        <v>2017</v>
      </c>
      <c r="B29" s="30">
        <v>763979.91164000006</v>
      </c>
      <c r="C29" s="30">
        <v>1750090.1678849999</v>
      </c>
      <c r="D29" s="30">
        <v>3727129.7026459998</v>
      </c>
      <c r="E29" s="30">
        <v>3733465.8480622</v>
      </c>
      <c r="F29" s="30">
        <v>3949448.2068407</v>
      </c>
      <c r="G29" s="33">
        <v>4531260.1110630268</v>
      </c>
      <c r="H29" s="33">
        <v>5088381.8540449832</v>
      </c>
      <c r="I29" s="33">
        <v>5332200.9059968134</v>
      </c>
      <c r="J29" s="33">
        <v>6224115.0673414301</v>
      </c>
      <c r="K29" s="33">
        <v>6246009.6869008904</v>
      </c>
      <c r="L29" s="33">
        <v>6246009.6869008904</v>
      </c>
      <c r="M29" s="31">
        <v>6246009.6869008904</v>
      </c>
      <c r="N29" s="31">
        <v>3949448.2068407</v>
      </c>
      <c r="O29" s="31">
        <v>2296561.4800601904</v>
      </c>
      <c r="Q29" s="32"/>
    </row>
    <row r="30" spans="1:18" x14ac:dyDescent="0.2">
      <c r="A30" s="29">
        <v>2018</v>
      </c>
      <c r="B30" s="30">
        <v>1733385.919454</v>
      </c>
      <c r="C30" s="30">
        <v>2565134.936431</v>
      </c>
      <c r="D30" s="30">
        <v>4411286.05724</v>
      </c>
      <c r="E30" s="30">
        <v>5779307.1356149996</v>
      </c>
      <c r="F30" s="33">
        <v>6492401.6948754704</v>
      </c>
      <c r="G30" s="33">
        <v>7448828.1107300017</v>
      </c>
      <c r="H30" s="33">
        <v>8364666.97199752</v>
      </c>
      <c r="I30" s="33">
        <v>8765475.1718349513</v>
      </c>
      <c r="J30" s="33">
        <v>10231671.133784121</v>
      </c>
      <c r="K30" s="33">
        <v>10267663.165503966</v>
      </c>
      <c r="L30" s="33">
        <v>10267663.165503966</v>
      </c>
      <c r="M30" s="31">
        <v>10267663.165503966</v>
      </c>
      <c r="N30" s="31">
        <v>5779307.1356149996</v>
      </c>
      <c r="O30" s="31">
        <v>4488356.0298889661</v>
      </c>
      <c r="Q30" s="32"/>
    </row>
    <row r="31" spans="1:18" x14ac:dyDescent="0.2">
      <c r="A31" s="29">
        <v>2019</v>
      </c>
      <c r="B31" s="30">
        <v>2227679.5040459996</v>
      </c>
      <c r="C31" s="30">
        <v>3505978.8297300003</v>
      </c>
      <c r="D31" s="30">
        <v>4038839.8481250005</v>
      </c>
      <c r="E31" s="33">
        <v>4769235.5828110268</v>
      </c>
      <c r="F31" s="33">
        <v>5357699.8859064318</v>
      </c>
      <c r="G31" s="33">
        <v>6146968.0088487249</v>
      </c>
      <c r="H31" s="33">
        <v>6902742.2189372117</v>
      </c>
      <c r="I31" s="33">
        <v>7233499.6408377001</v>
      </c>
      <c r="J31" s="33">
        <v>8443442.9418278299</v>
      </c>
      <c r="K31" s="33">
        <v>8473144.5088752229</v>
      </c>
      <c r="L31" s="33">
        <v>8473144.5088752229</v>
      </c>
      <c r="M31" s="31">
        <v>8473144.5088752229</v>
      </c>
      <c r="N31" s="31">
        <v>4038839.8481250005</v>
      </c>
      <c r="O31" s="31">
        <v>4434304.6607502224</v>
      </c>
      <c r="Q31" s="32"/>
    </row>
    <row r="32" spans="1:18" x14ac:dyDescent="0.2">
      <c r="A32" s="29">
        <v>2020</v>
      </c>
      <c r="B32" s="30">
        <v>1683469.75</v>
      </c>
      <c r="C32" s="30">
        <v>3634455.6300000004</v>
      </c>
      <c r="D32" s="33">
        <v>5338460.759063798</v>
      </c>
      <c r="E32" s="33">
        <v>6303883.7802363494</v>
      </c>
      <c r="F32" s="33">
        <v>7081704.5674713422</v>
      </c>
      <c r="G32" s="33">
        <v>8124943.9780816548</v>
      </c>
      <c r="H32" s="33">
        <v>9123911.7794771194</v>
      </c>
      <c r="I32" s="33">
        <v>9561100.5722945891</v>
      </c>
      <c r="J32" s="33">
        <v>11160380.334780486</v>
      </c>
      <c r="K32" s="33">
        <v>11199639.29431532</v>
      </c>
      <c r="L32" s="33">
        <v>11199639.29431532</v>
      </c>
      <c r="M32" s="31">
        <v>11199639.29431532</v>
      </c>
      <c r="N32" s="31">
        <v>3634455.6300000004</v>
      </c>
      <c r="O32" s="31">
        <v>7565183.6643153187</v>
      </c>
      <c r="Q32" s="32"/>
    </row>
    <row r="33" spans="1:18" x14ac:dyDescent="0.2">
      <c r="A33" s="29">
        <v>2021</v>
      </c>
      <c r="B33" s="30">
        <v>318265.36</v>
      </c>
      <c r="C33" s="33">
        <v>871180.10977457766</v>
      </c>
      <c r="D33" s="33">
        <v>1279630.6527226677</v>
      </c>
      <c r="E33" s="33">
        <v>1511042.8418333675</v>
      </c>
      <c r="F33" s="33">
        <v>1697486.7189342496</v>
      </c>
      <c r="G33" s="33">
        <v>1947551.5200435859</v>
      </c>
      <c r="H33" s="33">
        <v>2187004.4030826255</v>
      </c>
      <c r="I33" s="33">
        <v>2291798.6884702668</v>
      </c>
      <c r="J33" s="33">
        <v>2675146.5294900574</v>
      </c>
      <c r="K33" s="33">
        <v>2684556.9139214642</v>
      </c>
      <c r="L33" s="33">
        <v>2684556.9139214642</v>
      </c>
      <c r="M33" s="31">
        <v>2684556.9139214642</v>
      </c>
      <c r="N33" s="31">
        <v>318265.36</v>
      </c>
      <c r="O33" s="31">
        <v>2366291.5539214644</v>
      </c>
      <c r="Q33" s="32"/>
    </row>
    <row r="34" spans="1:18" x14ac:dyDescent="0.2">
      <c r="A34" s="34"/>
      <c r="B34" s="35"/>
      <c r="C34" s="36"/>
      <c r="D34" s="26"/>
      <c r="E34" s="26"/>
      <c r="F34" s="26"/>
      <c r="G34" s="26"/>
      <c r="H34" s="26"/>
      <c r="I34" s="26"/>
      <c r="J34" s="26"/>
      <c r="K34" s="26"/>
      <c r="L34" s="26"/>
      <c r="M34" s="31">
        <v>88991712.347889498</v>
      </c>
      <c r="N34" s="31">
        <v>62514841.583885111</v>
      </c>
      <c r="O34" s="31">
        <v>26476870.764004406</v>
      </c>
      <c r="Q34" s="32"/>
      <c r="R34" s="32"/>
    </row>
    <row r="35" spans="1:18" ht="25.5" x14ac:dyDescent="0.2">
      <c r="A35" s="38" t="s">
        <v>4</v>
      </c>
      <c r="B35" s="39"/>
      <c r="C35" s="40">
        <v>2.7372759315515132</v>
      </c>
      <c r="D35" s="40">
        <v>1.4688474155519675</v>
      </c>
      <c r="E35" s="40">
        <v>1.1808429554405597</v>
      </c>
      <c r="F35" s="40">
        <v>1.1233875519205447</v>
      </c>
      <c r="G35" s="40">
        <v>1.1473147320211949</v>
      </c>
      <c r="H35" s="40">
        <v>1.1229507309946187</v>
      </c>
      <c r="I35" s="40">
        <v>1.0479168150004323</v>
      </c>
      <c r="J35" s="40">
        <v>1.1672694215894104</v>
      </c>
      <c r="K35" s="40">
        <v>1.0035177080311937</v>
      </c>
      <c r="L35" s="40">
        <v>1</v>
      </c>
      <c r="M35" s="41"/>
    </row>
    <row r="36" spans="1:18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pans="3:12" s="44" customFormat="1" x14ac:dyDescent="0.2">
      <c r="C53" s="25"/>
      <c r="D53" s="25"/>
      <c r="E53" s="25"/>
      <c r="F53" s="25"/>
      <c r="G53" s="25"/>
      <c r="H53" s="25"/>
      <c r="I53" s="25"/>
      <c r="J53" s="25"/>
      <c r="K53" s="25"/>
      <c r="L53" s="25"/>
    </row>
  </sheetData>
  <mergeCells count="13">
    <mergeCell ref="A2:P2"/>
    <mergeCell ref="M3:M5"/>
    <mergeCell ref="N3:N5"/>
    <mergeCell ref="O3:O5"/>
    <mergeCell ref="M20:M22"/>
    <mergeCell ref="N20:N22"/>
    <mergeCell ref="O20:O22"/>
    <mergeCell ref="A4:A5"/>
    <mergeCell ref="B4:L4"/>
    <mergeCell ref="A21:A22"/>
    <mergeCell ref="A20:L20"/>
    <mergeCell ref="A3:L3"/>
    <mergeCell ref="B21:L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0"/>
  <sheetViews>
    <sheetView zoomScale="90" zoomScaleNormal="90" workbookViewId="0">
      <selection activeCell="B5" sqref="B5"/>
    </sheetView>
  </sheetViews>
  <sheetFormatPr defaultRowHeight="15" x14ac:dyDescent="0.25"/>
  <cols>
    <col min="1" max="1" width="89.28515625" customWidth="1"/>
    <col min="2" max="4" width="24.7109375" customWidth="1"/>
    <col min="5" max="5" width="2.140625" customWidth="1"/>
  </cols>
  <sheetData>
    <row r="1" spans="1:4" ht="15" customHeight="1" x14ac:dyDescent="0.25">
      <c r="A1" s="70" t="s">
        <v>5</v>
      </c>
      <c r="B1" s="72" t="s">
        <v>6</v>
      </c>
      <c r="C1" s="72" t="s">
        <v>7</v>
      </c>
      <c r="D1" s="74" t="s">
        <v>8</v>
      </c>
    </row>
    <row r="2" spans="1:4" ht="15" customHeight="1" x14ac:dyDescent="0.25">
      <c r="A2" s="71"/>
      <c r="B2" s="73"/>
      <c r="C2" s="73"/>
      <c r="D2" s="75"/>
    </row>
    <row r="3" spans="1:4" ht="15" customHeight="1" x14ac:dyDescent="0.25">
      <c r="A3" s="71"/>
      <c r="B3" s="73"/>
      <c r="C3" s="73"/>
      <c r="D3" s="75"/>
    </row>
    <row r="4" spans="1:4" ht="15.75" x14ac:dyDescent="0.25">
      <c r="A4" s="18" t="s">
        <v>9</v>
      </c>
      <c r="B4" s="2">
        <v>742349575.20590734</v>
      </c>
      <c r="C4" s="2">
        <v>1086330951.370549</v>
      </c>
      <c r="D4" s="19">
        <v>914340263.28822815</v>
      </c>
    </row>
    <row r="5" spans="1:4" ht="15.75" x14ac:dyDescent="0.25">
      <c r="A5" s="18" t="s">
        <v>10</v>
      </c>
      <c r="B5" s="1"/>
      <c r="C5" s="1"/>
      <c r="D5" s="20"/>
    </row>
    <row r="6" spans="1:4" ht="15.75" x14ac:dyDescent="0.25">
      <c r="A6" s="21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B6" s="1">
        <v>564462750.71048808</v>
      </c>
      <c r="C6" s="1">
        <v>841368367.69865656</v>
      </c>
      <c r="D6" s="20">
        <v>702915559.20457232</v>
      </c>
    </row>
    <row r="7" spans="1:4" ht="15.75" x14ac:dyDescent="0.25">
      <c r="A7" s="21" t="str">
        <f>'Описание на групите'!$A$6&amp;" - "&amp;'Описание на групите'!$B$6</f>
        <v>Група 2 - Товарни автомобили с допустима максимална маса над 5 тона и автобуси</v>
      </c>
      <c r="B7" s="1">
        <v>37250550.193096384</v>
      </c>
      <c r="C7" s="1">
        <v>70880892.701321408</v>
      </c>
      <c r="D7" s="20">
        <v>54065721.447208896</v>
      </c>
    </row>
    <row r="8" spans="1:4" ht="15.75" x14ac:dyDescent="0.25">
      <c r="A8" s="21" t="str">
        <f>'Описание на групите'!$A$7&amp;" - "&amp;'Описание на групите'!$B$7</f>
        <v xml:space="preserve">Група 3 - Седлови влекачи </v>
      </c>
      <c r="B8" s="1">
        <v>181222426.917503</v>
      </c>
      <c r="C8" s="1">
        <v>174496327.45012337</v>
      </c>
      <c r="D8" s="20">
        <v>177859377.18381318</v>
      </c>
    </row>
    <row r="9" spans="1:4" ht="15.75" x14ac:dyDescent="0.25">
      <c r="A9" s="21" t="str">
        <f>'Описание на групите'!$A$8&amp;" - "&amp;'Описание на групите'!$B$8</f>
        <v>Група 4 - Моторни превозни средства, различни от предходните рискови групи</v>
      </c>
      <c r="B9" s="1">
        <v>10429623.114048183</v>
      </c>
      <c r="C9" s="1">
        <v>33652780.177431703</v>
      </c>
      <c r="D9" s="20">
        <v>22041201.645739943</v>
      </c>
    </row>
    <row r="10" spans="1:4" ht="16.5" thickBot="1" x14ac:dyDescent="0.3">
      <c r="A10" s="22" t="s">
        <v>0</v>
      </c>
      <c r="B10" s="23">
        <v>793365350.9351356</v>
      </c>
      <c r="C10" s="23">
        <v>1120398368.0275331</v>
      </c>
      <c r="D10" s="24">
        <v>956881859.48133433</v>
      </c>
    </row>
    <row r="11" spans="1:4" ht="15.75" x14ac:dyDescent="0.25">
      <c r="A11" s="3"/>
      <c r="B11" s="4"/>
      <c r="C11" s="4"/>
      <c r="D11" s="5"/>
    </row>
    <row r="12" spans="1:4" ht="16.5" thickBot="1" x14ac:dyDescent="0.3">
      <c r="A12" s="4"/>
      <c r="B12" s="4"/>
      <c r="C12" s="4"/>
      <c r="D12" s="4"/>
    </row>
    <row r="13" spans="1:4" x14ac:dyDescent="0.25">
      <c r="A13" s="70" t="s">
        <v>11</v>
      </c>
      <c r="B13" s="72" t="s">
        <v>12</v>
      </c>
      <c r="C13" s="72" t="s">
        <v>13</v>
      </c>
      <c r="D13" s="74" t="s">
        <v>14</v>
      </c>
    </row>
    <row r="14" spans="1:4" x14ac:dyDescent="0.25">
      <c r="A14" s="71"/>
      <c r="B14" s="73"/>
      <c r="C14" s="73"/>
      <c r="D14" s="75"/>
    </row>
    <row r="15" spans="1:4" x14ac:dyDescent="0.25">
      <c r="A15" s="71"/>
      <c r="B15" s="73"/>
      <c r="C15" s="73"/>
      <c r="D15" s="75"/>
    </row>
    <row r="16" spans="1:4" ht="15.75" x14ac:dyDescent="0.25">
      <c r="A16" s="18" t="s">
        <v>9</v>
      </c>
      <c r="B16" s="2">
        <v>254494860.63438797</v>
      </c>
      <c r="C16" s="2">
        <v>259839410.41767049</v>
      </c>
      <c r="D16" s="19">
        <v>257167135.52602923</v>
      </c>
    </row>
    <row r="17" spans="1:4" ht="15.75" x14ac:dyDescent="0.25">
      <c r="A17" s="18" t="s">
        <v>10</v>
      </c>
      <c r="B17" s="1"/>
      <c r="C17" s="1"/>
      <c r="D17" s="20"/>
    </row>
    <row r="18" spans="1:4" ht="15.75" x14ac:dyDescent="0.25">
      <c r="A18" s="21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B18" s="1">
        <v>151947707.875413</v>
      </c>
      <c r="C18" s="1">
        <v>155132936.76174209</v>
      </c>
      <c r="D18" s="20">
        <v>153540322.31857753</v>
      </c>
    </row>
    <row r="19" spans="1:4" ht="15.75" x14ac:dyDescent="0.25">
      <c r="A19" s="21" t="str">
        <f>'Описание на групите'!$A$6&amp;" - "&amp;'Описание на групите'!$B$6</f>
        <v>Група 2 - Товарни автомобили с допустима максимална маса над 5 тона и автобуси</v>
      </c>
      <c r="B19" s="1">
        <v>9700656.1079148874</v>
      </c>
      <c r="C19" s="1">
        <v>18633002.322433747</v>
      </c>
      <c r="D19" s="20">
        <v>14166829.215174317</v>
      </c>
    </row>
    <row r="20" spans="1:4" ht="15.75" x14ac:dyDescent="0.25">
      <c r="A20" s="21" t="str">
        <f>'Описание на групите'!$A$7&amp;" - "&amp;'Описание на групите'!$B$7</f>
        <v xml:space="preserve">Група 3 - Седлови влекачи </v>
      </c>
      <c r="B20" s="1">
        <v>114341561.32021031</v>
      </c>
      <c r="C20" s="1">
        <v>84731887.566572815</v>
      </c>
      <c r="D20" s="20">
        <v>99536724.443391562</v>
      </c>
    </row>
    <row r="21" spans="1:4" ht="15.75" x14ac:dyDescent="0.25">
      <c r="A21" s="21" t="str">
        <f>'Описание на групите'!$A$8&amp;" - "&amp;'Описание на групите'!$B$8</f>
        <v>Група 4 - Моторни превозни средства, различни от предходните рискови групи</v>
      </c>
      <c r="B21" s="1">
        <v>3585487.1961545455</v>
      </c>
      <c r="C21" s="1">
        <v>7175909.4134272989</v>
      </c>
      <c r="D21" s="20">
        <v>5380698.3047909224</v>
      </c>
    </row>
    <row r="22" spans="1:4" ht="16.5" thickBot="1" x14ac:dyDescent="0.3">
      <c r="A22" s="22" t="s">
        <v>0</v>
      </c>
      <c r="B22" s="23">
        <v>279575412.49969274</v>
      </c>
      <c r="C22" s="23">
        <v>265673736.06417593</v>
      </c>
      <c r="D22" s="24">
        <v>272624574.28193432</v>
      </c>
    </row>
    <row r="23" spans="1:4" x14ac:dyDescent="0.25">
      <c r="A23" s="3"/>
    </row>
    <row r="24" spans="1:4" ht="15.75" thickBot="1" x14ac:dyDescent="0.3"/>
    <row r="25" spans="1:4" x14ac:dyDescent="0.25">
      <c r="A25" s="70" t="s">
        <v>15</v>
      </c>
      <c r="B25" s="72" t="s">
        <v>16</v>
      </c>
      <c r="C25" s="72" t="s">
        <v>17</v>
      </c>
      <c r="D25" s="74" t="s">
        <v>14</v>
      </c>
    </row>
    <row r="26" spans="1:4" x14ac:dyDescent="0.25">
      <c r="A26" s="71"/>
      <c r="B26" s="73"/>
      <c r="C26" s="73"/>
      <c r="D26" s="75"/>
    </row>
    <row r="27" spans="1:4" x14ac:dyDescent="0.25">
      <c r="A27" s="71"/>
      <c r="B27" s="73"/>
      <c r="C27" s="73"/>
      <c r="D27" s="75"/>
    </row>
    <row r="28" spans="1:4" ht="15.75" x14ac:dyDescent="0.25">
      <c r="A28" s="18" t="s">
        <v>9</v>
      </c>
      <c r="B28" s="2">
        <v>487854714.57151937</v>
      </c>
      <c r="C28" s="2">
        <v>826491540.95287848</v>
      </c>
      <c r="D28" s="19">
        <v>657173127.76219893</v>
      </c>
    </row>
    <row r="29" spans="1:4" ht="15.75" x14ac:dyDescent="0.25">
      <c r="A29" s="18" t="s">
        <v>10</v>
      </c>
      <c r="B29" s="17"/>
      <c r="C29" s="17"/>
      <c r="D29" s="20"/>
    </row>
    <row r="30" spans="1:4" ht="15.75" x14ac:dyDescent="0.25">
      <c r="A30" s="21" t="str">
        <f>'Описание на групите'!$A$5&amp;" - "&amp;'Описание на групите'!$B$5</f>
        <v>Група 1 - Леки автомобили и товарни автомобили с допустима максимална маса до 5 тона</v>
      </c>
      <c r="B30" s="1">
        <v>412515042.83507514</v>
      </c>
      <c r="C30" s="1">
        <v>686235430.93691444</v>
      </c>
      <c r="D30" s="20">
        <v>549375236.88599479</v>
      </c>
    </row>
    <row r="31" spans="1:4" ht="15.75" x14ac:dyDescent="0.25">
      <c r="A31" s="21" t="str">
        <f>'Описание на групите'!$A$6&amp;" - "&amp;'Описание на групите'!$B$6</f>
        <v>Група 2 - Товарни автомобили с допустима максимална маса над 5 тона и автобуси</v>
      </c>
      <c r="B31" s="1">
        <v>27549894.085181497</v>
      </c>
      <c r="C31" s="1">
        <v>52247890.378887661</v>
      </c>
      <c r="D31" s="20">
        <v>39898892.232034579</v>
      </c>
    </row>
    <row r="32" spans="1:4" ht="15.75" x14ac:dyDescent="0.25">
      <c r="A32" s="21" t="str">
        <f>'Описание на групите'!$A$7&amp;" - "&amp;'Описание на групите'!$B$7</f>
        <v xml:space="preserve">Група 3 - Седлови влекачи </v>
      </c>
      <c r="B32" s="1">
        <v>66880865.597292684</v>
      </c>
      <c r="C32" s="1">
        <v>89764439.88355054</v>
      </c>
      <c r="D32" s="20">
        <v>78322652.740421608</v>
      </c>
    </row>
    <row r="33" spans="1:4" ht="15.75" x14ac:dyDescent="0.25">
      <c r="A33" s="21" t="str">
        <f>'Описание на групите'!$A$8&amp;" - "&amp;'Описание на групите'!$B$8</f>
        <v>Група 4 - Моторни превозни средства, различни от предходните рискови групи</v>
      </c>
      <c r="B33" s="1">
        <v>6844135.917893637</v>
      </c>
      <c r="C33" s="1">
        <v>26476870.764004406</v>
      </c>
      <c r="D33" s="20">
        <v>16660503.340949021</v>
      </c>
    </row>
    <row r="34" spans="1:4" ht="16.5" thickBot="1" x14ac:dyDescent="0.3">
      <c r="A34" s="22" t="s">
        <v>0</v>
      </c>
      <c r="B34" s="23">
        <v>513789938.43544292</v>
      </c>
      <c r="C34" s="23">
        <v>854724631.96335697</v>
      </c>
      <c r="D34" s="24">
        <v>684257285.19940007</v>
      </c>
    </row>
    <row r="47" spans="1:4" ht="15.75" x14ac:dyDescent="0.25">
      <c r="A47" s="6"/>
    </row>
    <row r="48" spans="1:4" ht="15.75" x14ac:dyDescent="0.25">
      <c r="A48" s="6"/>
    </row>
    <row r="49" spans="1:1" ht="15.75" x14ac:dyDescent="0.25">
      <c r="A49" s="6"/>
    </row>
    <row r="50" spans="1:1" ht="15.75" x14ac:dyDescent="0.25">
      <c r="A50" s="6"/>
    </row>
  </sheetData>
  <mergeCells count="12">
    <mergeCell ref="A25:A27"/>
    <mergeCell ref="B25:B27"/>
    <mergeCell ref="C25:C27"/>
    <mergeCell ref="D25:D27"/>
    <mergeCell ref="A1:A3"/>
    <mergeCell ref="B1:B3"/>
    <mergeCell ref="C1:C3"/>
    <mergeCell ref="D1:D3"/>
    <mergeCell ref="A13:A15"/>
    <mergeCell ref="B13:B15"/>
    <mergeCell ref="C13:C15"/>
    <mergeCell ref="D13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53"/>
  <sheetViews>
    <sheetView zoomScaleNormal="100" workbookViewId="0">
      <selection activeCell="P10" sqref="P10"/>
    </sheetView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9" ht="15.75" x14ac:dyDescent="0.25">
      <c r="A1" s="47" t="s">
        <v>18</v>
      </c>
      <c r="B1" s="46"/>
      <c r="C1" s="46"/>
      <c r="D1" s="45"/>
      <c r="E1" s="45"/>
      <c r="F1" s="45"/>
      <c r="G1" s="45"/>
      <c r="H1" s="45"/>
      <c r="N1" s="26"/>
    </row>
    <row r="2" spans="1:19" ht="18.75" x14ac:dyDescent="0.2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9" ht="15.75" x14ac:dyDescent="0.2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26</v>
      </c>
      <c r="N3" s="81" t="s">
        <v>27</v>
      </c>
      <c r="O3" s="81" t="s">
        <v>54</v>
      </c>
      <c r="P3" s="84" t="s">
        <v>55</v>
      </c>
    </row>
    <row r="4" spans="1:19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4"/>
    </row>
    <row r="5" spans="1:19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4"/>
    </row>
    <row r="6" spans="1:19" x14ac:dyDescent="0.2">
      <c r="A6" s="29">
        <v>2011</v>
      </c>
      <c r="B6" s="30">
        <v>46707.116099539911</v>
      </c>
      <c r="C6" s="30">
        <v>67594.918815342287</v>
      </c>
      <c r="D6" s="30">
        <v>73178.337672268128</v>
      </c>
      <c r="E6" s="30">
        <v>75483.909259291861</v>
      </c>
      <c r="F6" s="30">
        <v>76578.08962789338</v>
      </c>
      <c r="G6" s="30">
        <v>77122.894099687808</v>
      </c>
      <c r="H6" s="30">
        <v>78617.662313491455</v>
      </c>
      <c r="I6" s="30">
        <v>77795.352313491458</v>
      </c>
      <c r="J6" s="30">
        <v>77904.342313491463</v>
      </c>
      <c r="K6" s="30">
        <v>77958.585413491455</v>
      </c>
      <c r="L6" s="30">
        <v>78001.085413491455</v>
      </c>
      <c r="M6" s="31">
        <v>78001.085413491455</v>
      </c>
      <c r="N6" s="31">
        <v>78001.085413491455</v>
      </c>
      <c r="O6" s="31">
        <v>1087.5</v>
      </c>
      <c r="P6" s="31">
        <v>0</v>
      </c>
      <c r="R6" s="32"/>
      <c r="S6" s="32"/>
    </row>
    <row r="7" spans="1:19" x14ac:dyDescent="0.2">
      <c r="A7" s="29">
        <v>2012</v>
      </c>
      <c r="B7" s="30">
        <v>51912.365464167058</v>
      </c>
      <c r="C7" s="30">
        <v>73096.920911743087</v>
      </c>
      <c r="D7" s="30">
        <v>77177.683291145091</v>
      </c>
      <c r="E7" s="30">
        <v>78941.520370621394</v>
      </c>
      <c r="F7" s="30">
        <v>79692.003112642313</v>
      </c>
      <c r="G7" s="30">
        <v>81544.381025045834</v>
      </c>
      <c r="H7" s="30">
        <v>81074.001025045829</v>
      </c>
      <c r="I7" s="30">
        <v>81241.76750300554</v>
      </c>
      <c r="J7" s="30">
        <v>81364.189603005536</v>
      </c>
      <c r="K7" s="30">
        <v>81424.189603005536</v>
      </c>
      <c r="L7" s="33">
        <v>81468.578916123181</v>
      </c>
      <c r="M7" s="31">
        <v>81468.578916123181</v>
      </c>
      <c r="N7" s="31">
        <v>81424.189603005536</v>
      </c>
      <c r="O7" s="31">
        <v>1613</v>
      </c>
      <c r="P7" s="31">
        <v>0</v>
      </c>
      <c r="R7" s="32"/>
      <c r="S7" s="32"/>
    </row>
    <row r="8" spans="1:19" x14ac:dyDescent="0.2">
      <c r="A8" s="29">
        <v>2013</v>
      </c>
      <c r="B8" s="30">
        <v>55605.168631955334</v>
      </c>
      <c r="C8" s="30">
        <v>76313.307750299136</v>
      </c>
      <c r="D8" s="30">
        <v>80148.11064325113</v>
      </c>
      <c r="E8" s="30">
        <v>81192.53146887722</v>
      </c>
      <c r="F8" s="30">
        <v>83531.476274747227</v>
      </c>
      <c r="G8" s="30">
        <v>83618.796274747234</v>
      </c>
      <c r="H8" s="30">
        <v>84076.215126444309</v>
      </c>
      <c r="I8" s="30">
        <v>84311.65132644432</v>
      </c>
      <c r="J8" s="30">
        <v>84464.65132644432</v>
      </c>
      <c r="K8" s="33">
        <v>84525.237705259031</v>
      </c>
      <c r="L8" s="33">
        <v>84571.31758964149</v>
      </c>
      <c r="M8" s="31">
        <v>84571.31758964149</v>
      </c>
      <c r="N8" s="31">
        <v>84464.65132644432</v>
      </c>
      <c r="O8" s="31">
        <v>1797</v>
      </c>
      <c r="P8" s="31">
        <v>0</v>
      </c>
      <c r="R8" s="32"/>
      <c r="S8" s="32"/>
    </row>
    <row r="9" spans="1:19" x14ac:dyDescent="0.2">
      <c r="A9" s="29">
        <v>2014</v>
      </c>
      <c r="B9" s="30">
        <v>56784.215146048024</v>
      </c>
      <c r="C9" s="30">
        <v>81189.837294640514</v>
      </c>
      <c r="D9" s="30">
        <v>84530.936844348122</v>
      </c>
      <c r="E9" s="30">
        <v>88000.263321441686</v>
      </c>
      <c r="F9" s="30">
        <v>88840.003321441676</v>
      </c>
      <c r="G9" s="30">
        <v>89598.247329556689</v>
      </c>
      <c r="H9" s="30">
        <v>89923.855329556682</v>
      </c>
      <c r="I9" s="30">
        <v>90157.374629556696</v>
      </c>
      <c r="J9" s="33">
        <v>90299.794028467382</v>
      </c>
      <c r="K9" s="33">
        <v>90364.565947157418</v>
      </c>
      <c r="L9" s="33">
        <v>90413.829207032963</v>
      </c>
      <c r="M9" s="31">
        <v>90413.829207032963</v>
      </c>
      <c r="N9" s="31">
        <v>90157.374629556696</v>
      </c>
      <c r="O9" s="31">
        <v>2058.4806999999855</v>
      </c>
      <c r="P9" s="31">
        <v>0</v>
      </c>
      <c r="R9" s="32"/>
      <c r="S9" s="32"/>
    </row>
    <row r="10" spans="1:19" x14ac:dyDescent="0.2">
      <c r="A10" s="29">
        <v>2015</v>
      </c>
      <c r="B10" s="30">
        <v>60885.540522787094</v>
      </c>
      <c r="C10" s="30">
        <v>83122.610662703053</v>
      </c>
      <c r="D10" s="30">
        <v>91293.655741463037</v>
      </c>
      <c r="E10" s="30">
        <v>93725.015741463038</v>
      </c>
      <c r="F10" s="30">
        <v>95568.602677419083</v>
      </c>
      <c r="G10" s="30">
        <v>96357.78847741909</v>
      </c>
      <c r="H10" s="30">
        <v>96892.755877419084</v>
      </c>
      <c r="I10" s="33">
        <v>96892.755877419084</v>
      </c>
      <c r="J10" s="33">
        <v>97045.814993299093</v>
      </c>
      <c r="K10" s="33">
        <v>97115.425823595928</v>
      </c>
      <c r="L10" s="33">
        <v>97168.369390691354</v>
      </c>
      <c r="M10" s="31">
        <v>97168.369390691354</v>
      </c>
      <c r="N10" s="31">
        <v>96892.755877419084</v>
      </c>
      <c r="O10" s="31">
        <v>3128.0326000000059</v>
      </c>
      <c r="P10" s="31">
        <v>0</v>
      </c>
      <c r="R10" s="32"/>
      <c r="S10" s="32"/>
    </row>
    <row r="11" spans="1:19" x14ac:dyDescent="0.2">
      <c r="A11" s="29">
        <v>2016</v>
      </c>
      <c r="B11" s="30">
        <v>56141.740472855658</v>
      </c>
      <c r="C11" s="30">
        <v>88203.972330719858</v>
      </c>
      <c r="D11" s="30">
        <v>97484.732330719853</v>
      </c>
      <c r="E11" s="30">
        <v>101625.18941112209</v>
      </c>
      <c r="F11" s="30">
        <v>103671.05981112208</v>
      </c>
      <c r="G11" s="30">
        <v>104709.20261112208</v>
      </c>
      <c r="H11" s="33">
        <v>105281.93704345712</v>
      </c>
      <c r="I11" s="33">
        <v>105281.93704345712</v>
      </c>
      <c r="J11" s="33">
        <v>105448.24834357528</v>
      </c>
      <c r="K11" s="33">
        <v>105523.88622781634</v>
      </c>
      <c r="L11" s="33">
        <v>105581.41376171008</v>
      </c>
      <c r="M11" s="31">
        <v>105581.41376171008</v>
      </c>
      <c r="N11" s="31">
        <v>104709.20261112208</v>
      </c>
      <c r="O11" s="31">
        <v>6066.8573000000033</v>
      </c>
      <c r="P11" s="31">
        <v>0</v>
      </c>
      <c r="R11" s="32"/>
      <c r="S11" s="32"/>
    </row>
    <row r="12" spans="1:19" x14ac:dyDescent="0.2">
      <c r="A12" s="29">
        <v>2017</v>
      </c>
      <c r="B12" s="30">
        <v>54121.273921598462</v>
      </c>
      <c r="C12" s="30">
        <v>88592.183921598451</v>
      </c>
      <c r="D12" s="30">
        <v>99154.552289825529</v>
      </c>
      <c r="E12" s="30">
        <v>102572.13418982553</v>
      </c>
      <c r="F12" s="30">
        <v>104363.29728982552</v>
      </c>
      <c r="G12" s="33">
        <v>105365.66242197424</v>
      </c>
      <c r="H12" s="33">
        <v>105941.98753333026</v>
      </c>
      <c r="I12" s="33">
        <v>105941.98753333026</v>
      </c>
      <c r="J12" s="33">
        <v>106109.34149905847</v>
      </c>
      <c r="K12" s="33">
        <v>106185.45358451532</v>
      </c>
      <c r="L12" s="33">
        <v>106243.34177929728</v>
      </c>
      <c r="M12" s="31">
        <v>106243.34177929728</v>
      </c>
      <c r="N12" s="31">
        <v>104363.29728982552</v>
      </c>
      <c r="O12" s="31">
        <v>8207.8371000000043</v>
      </c>
      <c r="P12" s="31">
        <v>0</v>
      </c>
      <c r="R12" s="32"/>
      <c r="S12" s="32"/>
    </row>
    <row r="13" spans="1:19" x14ac:dyDescent="0.2">
      <c r="A13" s="29">
        <v>2018</v>
      </c>
      <c r="B13" s="30">
        <v>53219.100000000006</v>
      </c>
      <c r="C13" s="30">
        <v>93741.316676957533</v>
      </c>
      <c r="D13" s="30">
        <v>101286.70717695753</v>
      </c>
      <c r="E13" s="30">
        <v>104482.98407695754</v>
      </c>
      <c r="F13" s="33">
        <v>106282.35586398741</v>
      </c>
      <c r="G13" s="33">
        <v>107303.15273843675</v>
      </c>
      <c r="H13" s="33">
        <v>107890.07546097576</v>
      </c>
      <c r="I13" s="33">
        <v>107890.07546097576</v>
      </c>
      <c r="J13" s="33">
        <v>108060.50677354132</v>
      </c>
      <c r="K13" s="33">
        <v>108138.01842717957</v>
      </c>
      <c r="L13" s="33">
        <v>108196.97108465507</v>
      </c>
      <c r="M13" s="31">
        <v>108196.97108465507</v>
      </c>
      <c r="N13" s="31">
        <v>104482.98407695754</v>
      </c>
      <c r="O13" s="31">
        <v>8167.7236999999877</v>
      </c>
      <c r="P13" s="31">
        <v>0</v>
      </c>
      <c r="R13" s="32"/>
      <c r="S13" s="32"/>
    </row>
    <row r="14" spans="1:19" x14ac:dyDescent="0.2">
      <c r="A14" s="29">
        <v>2019</v>
      </c>
      <c r="B14" s="30">
        <v>67131.968792999396</v>
      </c>
      <c r="C14" s="30">
        <v>102026.87989299939</v>
      </c>
      <c r="D14" s="30">
        <v>108372.9473929994</v>
      </c>
      <c r="E14" s="33">
        <v>111722.80422076638</v>
      </c>
      <c r="F14" s="33">
        <v>113646.85782297436</v>
      </c>
      <c r="G14" s="33">
        <v>114738.38760996122</v>
      </c>
      <c r="H14" s="33">
        <v>115365.97929871551</v>
      </c>
      <c r="I14" s="33">
        <v>115365.97929871551</v>
      </c>
      <c r="J14" s="33">
        <v>115548.22011366798</v>
      </c>
      <c r="K14" s="33">
        <v>115631.1026938389</v>
      </c>
      <c r="L14" s="33">
        <v>115694.14029051183</v>
      </c>
      <c r="M14" s="31">
        <v>115694.14029051183</v>
      </c>
      <c r="N14" s="31">
        <v>108372.9473929994</v>
      </c>
      <c r="O14" s="31">
        <v>6820.9326999999903</v>
      </c>
      <c r="P14" s="31">
        <v>500.26019751244166</v>
      </c>
      <c r="R14" s="32"/>
      <c r="S14" s="32"/>
    </row>
    <row r="15" spans="1:19" x14ac:dyDescent="0.2">
      <c r="A15" s="29">
        <v>2020</v>
      </c>
      <c r="B15" s="30">
        <v>61335.543299999998</v>
      </c>
      <c r="C15" s="30">
        <v>89572.582399999999</v>
      </c>
      <c r="D15" s="33">
        <v>96552.462235210522</v>
      </c>
      <c r="E15" s="33">
        <v>99536.942519606906</v>
      </c>
      <c r="F15" s="33">
        <v>101251.13519623523</v>
      </c>
      <c r="G15" s="33">
        <v>102223.60933366434</v>
      </c>
      <c r="H15" s="33">
        <v>102782.74816199056</v>
      </c>
      <c r="I15" s="33">
        <v>102782.74816199056</v>
      </c>
      <c r="J15" s="33">
        <v>102945.11155457786</v>
      </c>
      <c r="K15" s="33">
        <v>103018.95394222547</v>
      </c>
      <c r="L15" s="33">
        <v>103075.11588409913</v>
      </c>
      <c r="M15" s="31">
        <v>103075.11588409913</v>
      </c>
      <c r="N15" s="31">
        <v>89572.582399999999</v>
      </c>
      <c r="O15" s="31">
        <v>6106.9603999999963</v>
      </c>
      <c r="P15" s="31">
        <v>7395.5730840991309</v>
      </c>
      <c r="R15" s="32"/>
      <c r="S15" s="32"/>
    </row>
    <row r="16" spans="1:19" x14ac:dyDescent="0.2">
      <c r="A16" s="29">
        <v>2021</v>
      </c>
      <c r="B16" s="30">
        <v>74263.149999999994</v>
      </c>
      <c r="C16" s="33">
        <v>111090.27804565344</v>
      </c>
      <c r="D16" s="33">
        <v>119746.90902404964</v>
      </c>
      <c r="E16" s="33">
        <v>123448.34015098526</v>
      </c>
      <c r="F16" s="33">
        <v>125574.32709886701</v>
      </c>
      <c r="G16" s="33">
        <v>126780.41516091229</v>
      </c>
      <c r="H16" s="33">
        <v>127473.87387607466</v>
      </c>
      <c r="I16" s="33">
        <v>127473.87387607466</v>
      </c>
      <c r="J16" s="33">
        <v>127675.24123585907</v>
      </c>
      <c r="K16" s="33">
        <v>127766.82251168626</v>
      </c>
      <c r="L16" s="33">
        <v>127836.47603256463</v>
      </c>
      <c r="M16" s="31">
        <v>127836.47603256463</v>
      </c>
      <c r="N16" s="31">
        <v>74263.149999999994</v>
      </c>
      <c r="O16" s="31">
        <v>18681.849700000006</v>
      </c>
      <c r="P16" s="31">
        <v>34891.476332564635</v>
      </c>
      <c r="R16" s="32"/>
      <c r="S16" s="32"/>
    </row>
    <row r="17" spans="1:19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1098250.6393498185</v>
      </c>
      <c r="N17" s="31">
        <v>1016704.2206208217</v>
      </c>
      <c r="O17" s="31">
        <v>63736.174199999979</v>
      </c>
      <c r="P17" s="31">
        <v>42787.309614176207</v>
      </c>
      <c r="R17" s="32"/>
      <c r="S17" s="32"/>
    </row>
    <row r="18" spans="1:19" ht="25.5" x14ac:dyDescent="0.2">
      <c r="A18" s="38" t="s">
        <v>4</v>
      </c>
      <c r="B18" s="39"/>
      <c r="C18" s="40">
        <v>1.4959004303702905</v>
      </c>
      <c r="D18" s="40">
        <v>1.0779242894219663</v>
      </c>
      <c r="E18" s="40">
        <v>1.0309104523624257</v>
      </c>
      <c r="F18" s="40">
        <v>1.0172216730114114</v>
      </c>
      <c r="G18" s="40">
        <v>1.0096045751540894</v>
      </c>
      <c r="H18" s="40">
        <v>1.005469762141749</v>
      </c>
      <c r="I18" s="40">
        <v>1</v>
      </c>
      <c r="J18" s="40">
        <v>1.0015796755339856</v>
      </c>
      <c r="K18" s="40">
        <v>1.0007172986315962</v>
      </c>
      <c r="L18" s="40">
        <v>1.0005451612516387</v>
      </c>
      <c r="M18" s="41"/>
    </row>
    <row r="19" spans="1:19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9" ht="15.75" customHeight="1" x14ac:dyDescent="0.2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26</v>
      </c>
      <c r="N20" s="81" t="s">
        <v>27</v>
      </c>
      <c r="O20" s="81" t="s">
        <v>54</v>
      </c>
      <c r="P20" s="84" t="s">
        <v>55</v>
      </c>
    </row>
    <row r="21" spans="1:19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4"/>
    </row>
    <row r="22" spans="1:19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4"/>
    </row>
    <row r="23" spans="1:19" x14ac:dyDescent="0.2">
      <c r="A23" s="29">
        <v>2011</v>
      </c>
      <c r="B23" s="30">
        <v>1131.7625530307787</v>
      </c>
      <c r="C23" s="30">
        <v>3020.5522760260346</v>
      </c>
      <c r="D23" s="30">
        <v>4084.8202121951449</v>
      </c>
      <c r="E23" s="30">
        <v>4830.5025965016112</v>
      </c>
      <c r="F23" s="30">
        <v>5278.1739342522969</v>
      </c>
      <c r="G23" s="30">
        <v>5550.5457044402001</v>
      </c>
      <c r="H23" s="30">
        <v>5894.7036167369442</v>
      </c>
      <c r="I23" s="30">
        <v>6025.8136167369448</v>
      </c>
      <c r="J23" s="30">
        <v>6154.5499517316312</v>
      </c>
      <c r="K23" s="30">
        <v>6219.6099517316316</v>
      </c>
      <c r="L23" s="30">
        <v>6289.2313517316315</v>
      </c>
      <c r="M23" s="31">
        <v>6289.2313517316315</v>
      </c>
      <c r="N23" s="31">
        <v>6289.2313517316315</v>
      </c>
      <c r="O23" s="31">
        <v>172.37860000000001</v>
      </c>
      <c r="P23" s="31">
        <v>0</v>
      </c>
    </row>
    <row r="24" spans="1:19" x14ac:dyDescent="0.2">
      <c r="A24" s="29">
        <v>2012</v>
      </c>
      <c r="B24" s="30">
        <v>1303.4019185986569</v>
      </c>
      <c r="C24" s="30">
        <v>3014.3369939685217</v>
      </c>
      <c r="D24" s="30">
        <v>3918.6871382887139</v>
      </c>
      <c r="E24" s="30">
        <v>4509.9603198235945</v>
      </c>
      <c r="F24" s="30">
        <v>4883.4432747108795</v>
      </c>
      <c r="G24" s="30">
        <v>5275.5544652532117</v>
      </c>
      <c r="H24" s="30">
        <v>5548.3844652532116</v>
      </c>
      <c r="I24" s="30">
        <v>5772.5582567567544</v>
      </c>
      <c r="J24" s="30">
        <v>5881.3982567567546</v>
      </c>
      <c r="K24" s="30">
        <v>5954.4107567567553</v>
      </c>
      <c r="L24" s="33">
        <v>6021.0635559318944</v>
      </c>
      <c r="M24" s="31">
        <v>6021.0635559318944</v>
      </c>
      <c r="N24" s="31">
        <v>5954.4107567567553</v>
      </c>
      <c r="O24" s="31">
        <v>287.98739999999998</v>
      </c>
      <c r="P24" s="31">
        <v>0</v>
      </c>
    </row>
    <row r="25" spans="1:19" x14ac:dyDescent="0.2">
      <c r="A25" s="29">
        <v>2013</v>
      </c>
      <c r="B25" s="30">
        <v>1498.5082880861696</v>
      </c>
      <c r="C25" s="30">
        <v>3403.7898114850104</v>
      </c>
      <c r="D25" s="30">
        <v>4342.4200711991525</v>
      </c>
      <c r="E25" s="30">
        <v>4980.5687352254081</v>
      </c>
      <c r="F25" s="30">
        <v>5832.0057279018502</v>
      </c>
      <c r="G25" s="30">
        <v>6335.8257279018499</v>
      </c>
      <c r="H25" s="30">
        <v>6810.9918130186961</v>
      </c>
      <c r="I25" s="30">
        <v>7134.401413018697</v>
      </c>
      <c r="J25" s="30">
        <v>7316.2074130186966</v>
      </c>
      <c r="K25" s="33">
        <v>7400.13657510346</v>
      </c>
      <c r="L25" s="33">
        <v>7482.9726166797436</v>
      </c>
      <c r="M25" s="31">
        <v>7482.9726166797436</v>
      </c>
      <c r="N25" s="31">
        <v>7316.2074130186966</v>
      </c>
      <c r="O25" s="31">
        <v>448.19380000000001</v>
      </c>
      <c r="P25" s="31">
        <v>0</v>
      </c>
    </row>
    <row r="26" spans="1:19" x14ac:dyDescent="0.2">
      <c r="A26" s="29">
        <v>2014</v>
      </c>
      <c r="B26" s="30">
        <v>1468.5274499132474</v>
      </c>
      <c r="C26" s="30">
        <v>3165.2933447560176</v>
      </c>
      <c r="D26" s="30">
        <v>4046.6241623126939</v>
      </c>
      <c r="E26" s="30">
        <v>5195.0101552139204</v>
      </c>
      <c r="F26" s="30">
        <v>6166.6501552139207</v>
      </c>
      <c r="G26" s="30">
        <v>7085.168093601289</v>
      </c>
      <c r="H26" s="30">
        <v>7849.3120936012892</v>
      </c>
      <c r="I26" s="30">
        <v>8260.6631936012891</v>
      </c>
      <c r="J26" s="33">
        <v>8443.6462234147366</v>
      </c>
      <c r="K26" s="33">
        <v>8540.5089984107472</v>
      </c>
      <c r="L26" s="33">
        <v>8636.110201347341</v>
      </c>
      <c r="M26" s="31">
        <v>8636.110201347341</v>
      </c>
      <c r="N26" s="31">
        <v>8260.6631936012891</v>
      </c>
      <c r="O26" s="31">
        <v>718.64899999999943</v>
      </c>
      <c r="P26" s="31">
        <v>0</v>
      </c>
    </row>
    <row r="27" spans="1:19" x14ac:dyDescent="0.2">
      <c r="A27" s="29">
        <v>2015</v>
      </c>
      <c r="B27" s="30">
        <v>1395.5483726882844</v>
      </c>
      <c r="C27" s="30">
        <v>2812.07367382345</v>
      </c>
      <c r="D27" s="30">
        <v>4083.6241725929076</v>
      </c>
      <c r="E27" s="30">
        <v>5595.054172592907</v>
      </c>
      <c r="F27" s="30">
        <v>7320.1761880769482</v>
      </c>
      <c r="G27" s="30">
        <v>8257.6910880769483</v>
      </c>
      <c r="H27" s="30">
        <v>8976.7548880769482</v>
      </c>
      <c r="I27" s="33">
        <v>9351.6127694433017</v>
      </c>
      <c r="J27" s="33">
        <v>9558.7615658644336</v>
      </c>
      <c r="K27" s="33">
        <v>9668.4165829383728</v>
      </c>
      <c r="L27" s="33">
        <v>9776.643417661342</v>
      </c>
      <c r="M27" s="31">
        <v>9776.643417661342</v>
      </c>
      <c r="N27" s="31">
        <v>8976.7548880769482</v>
      </c>
      <c r="O27" s="31">
        <v>1147.9359000000004</v>
      </c>
      <c r="P27" s="31">
        <v>0</v>
      </c>
    </row>
    <row r="28" spans="1:19" x14ac:dyDescent="0.2">
      <c r="A28" s="29">
        <v>2016</v>
      </c>
      <c r="B28" s="30">
        <v>823.13556366512421</v>
      </c>
      <c r="C28" s="30">
        <v>2572.3296694996734</v>
      </c>
      <c r="D28" s="30">
        <v>4352.3196694996732</v>
      </c>
      <c r="E28" s="30">
        <v>6391.873782648654</v>
      </c>
      <c r="F28" s="30">
        <v>8186.6935826486542</v>
      </c>
      <c r="G28" s="30">
        <v>9435.4634826486545</v>
      </c>
      <c r="H28" s="33">
        <v>10183.037482441041</v>
      </c>
      <c r="I28" s="33">
        <v>10608.268192662623</v>
      </c>
      <c r="J28" s="33">
        <v>10843.2533275693</v>
      </c>
      <c r="K28" s="33">
        <v>10967.643618150225</v>
      </c>
      <c r="L28" s="33">
        <v>11090.413809419872</v>
      </c>
      <c r="M28" s="31">
        <v>11090.413809419872</v>
      </c>
      <c r="N28" s="31">
        <v>9435.4634826486545</v>
      </c>
      <c r="O28" s="31">
        <v>1678.2304000000004</v>
      </c>
      <c r="P28" s="31">
        <v>0</v>
      </c>
    </row>
    <row r="29" spans="1:19" x14ac:dyDescent="0.2">
      <c r="A29" s="29">
        <v>2017</v>
      </c>
      <c r="B29" s="30">
        <v>678.54630595177196</v>
      </c>
      <c r="C29" s="30">
        <v>2479.8363059517719</v>
      </c>
      <c r="D29" s="30">
        <v>4250.709022192359</v>
      </c>
      <c r="E29" s="30">
        <v>5979.4140221923581</v>
      </c>
      <c r="F29" s="30">
        <v>7600.7463221923581</v>
      </c>
      <c r="G29" s="33">
        <v>8463.0042466971518</v>
      </c>
      <c r="H29" s="33">
        <v>9133.5300715914836</v>
      </c>
      <c r="I29" s="33">
        <v>9514.9346854770829</v>
      </c>
      <c r="J29" s="33">
        <v>9725.7012470013797</v>
      </c>
      <c r="K29" s="33">
        <v>9837.2713420338241</v>
      </c>
      <c r="L29" s="33">
        <v>9947.3883121215695</v>
      </c>
      <c r="M29" s="31">
        <v>9947.3883121215695</v>
      </c>
      <c r="N29" s="31">
        <v>7600.7463221923581</v>
      </c>
      <c r="O29" s="31">
        <v>1763.6675999999998</v>
      </c>
      <c r="P29" s="31">
        <v>582.97438992921161</v>
      </c>
    </row>
    <row r="30" spans="1:19" x14ac:dyDescent="0.2">
      <c r="A30" s="29">
        <v>2018</v>
      </c>
      <c r="B30" s="30">
        <v>887.85</v>
      </c>
      <c r="C30" s="30">
        <v>2903.5489898989899</v>
      </c>
      <c r="D30" s="30">
        <v>4889.0360898989893</v>
      </c>
      <c r="E30" s="30">
        <v>7008.2731898989896</v>
      </c>
      <c r="F30" s="33">
        <v>8463.9689931427474</v>
      </c>
      <c r="G30" s="33">
        <v>9424.1542207159164</v>
      </c>
      <c r="H30" s="33">
        <v>10170.832185014837</v>
      </c>
      <c r="I30" s="33">
        <v>10595.55321751973</v>
      </c>
      <c r="J30" s="33">
        <v>10830.256701350565</v>
      </c>
      <c r="K30" s="33">
        <v>10954.497898844473</v>
      </c>
      <c r="L30" s="33">
        <v>11077.120938863611</v>
      </c>
      <c r="M30" s="31">
        <v>11077.120938863611</v>
      </c>
      <c r="N30" s="31">
        <v>7008.2731898989896</v>
      </c>
      <c r="O30" s="31">
        <v>2348.7631000000019</v>
      </c>
      <c r="P30" s="31">
        <v>1720.0846489646192</v>
      </c>
    </row>
    <row r="31" spans="1:19" x14ac:dyDescent="0.2">
      <c r="A31" s="29">
        <v>2019</v>
      </c>
      <c r="B31" s="30">
        <v>945.86</v>
      </c>
      <c r="C31" s="30">
        <v>2809.9089999999997</v>
      </c>
      <c r="D31" s="30">
        <v>4713.6823000000004</v>
      </c>
      <c r="E31" s="33">
        <v>6173.8500131750825</v>
      </c>
      <c r="F31" s="33">
        <v>7456.2268998222362</v>
      </c>
      <c r="G31" s="33">
        <v>8302.0899846756056</v>
      </c>
      <c r="H31" s="33">
        <v>8959.8665345921581</v>
      </c>
      <c r="I31" s="33">
        <v>9334.0191797694861</v>
      </c>
      <c r="J31" s="33">
        <v>9540.7782582868185</v>
      </c>
      <c r="K31" s="33">
        <v>9650.226976680131</v>
      </c>
      <c r="L31" s="33">
        <v>9758.250199623104</v>
      </c>
      <c r="M31" s="31">
        <v>9758.250199623104</v>
      </c>
      <c r="N31" s="31">
        <v>4713.6823000000004</v>
      </c>
      <c r="O31" s="31">
        <v>2440.2264999999998</v>
      </c>
      <c r="P31" s="31">
        <v>2604.3413996231038</v>
      </c>
    </row>
    <row r="32" spans="1:19" x14ac:dyDescent="0.2">
      <c r="A32" s="29">
        <v>2020</v>
      </c>
      <c r="B32" s="30">
        <v>797.42869999999994</v>
      </c>
      <c r="C32" s="30">
        <v>2376.7498999999998</v>
      </c>
      <c r="D32" s="33">
        <v>3511.5122911473941</v>
      </c>
      <c r="E32" s="33">
        <v>4599.2811617712978</v>
      </c>
      <c r="F32" s="33">
        <v>5554.6026944390396</v>
      </c>
      <c r="G32" s="33">
        <v>6184.7382084702795</v>
      </c>
      <c r="H32" s="33">
        <v>6674.7564771729667</v>
      </c>
      <c r="I32" s="33">
        <v>6953.4858290228995</v>
      </c>
      <c r="J32" s="33">
        <v>7107.5134022261091</v>
      </c>
      <c r="K32" s="33">
        <v>7189.0484942047187</v>
      </c>
      <c r="L32" s="33">
        <v>7269.5216468169783</v>
      </c>
      <c r="M32" s="31">
        <v>7269.5216468169783</v>
      </c>
      <c r="N32" s="31">
        <v>2376.7498999999998</v>
      </c>
      <c r="O32" s="31">
        <v>2258.6786000000002</v>
      </c>
      <c r="P32" s="31">
        <v>2634.0931468169783</v>
      </c>
    </row>
    <row r="33" spans="1:16" x14ac:dyDescent="0.2">
      <c r="A33" s="29">
        <v>2021</v>
      </c>
      <c r="B33" s="30">
        <v>910</v>
      </c>
      <c r="C33" s="33">
        <v>2377.5671520201049</v>
      </c>
      <c r="D33" s="33">
        <v>3512.7197343510579</v>
      </c>
      <c r="E33" s="33">
        <v>4600.8626373066445</v>
      </c>
      <c r="F33" s="33">
        <v>5556.5126599229598</v>
      </c>
      <c r="G33" s="33">
        <v>6186.8648477917723</v>
      </c>
      <c r="H33" s="33">
        <v>6677.0516106300802</v>
      </c>
      <c r="I33" s="33">
        <v>6955.8768043377795</v>
      </c>
      <c r="J33" s="33">
        <v>7109.9573403476152</v>
      </c>
      <c r="K33" s="33">
        <v>7191.5204683928841</v>
      </c>
      <c r="L33" s="33">
        <v>7272.021291921018</v>
      </c>
      <c r="M33" s="31">
        <v>7272.021291921018</v>
      </c>
      <c r="N33" s="31">
        <v>910</v>
      </c>
      <c r="O33" s="31">
        <v>2150</v>
      </c>
      <c r="P33" s="31">
        <v>4212.021291921018</v>
      </c>
    </row>
    <row r="34" spans="1:16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94620.737342118096</v>
      </c>
      <c r="N34" s="31">
        <v>68842.182797925314</v>
      </c>
      <c r="O34" s="31">
        <v>15414.710900000002</v>
      </c>
      <c r="P34" s="31">
        <v>11753.514877254931</v>
      </c>
    </row>
    <row r="35" spans="1:16" ht="25.5" x14ac:dyDescent="0.2">
      <c r="A35" s="38" t="s">
        <v>4</v>
      </c>
      <c r="B35" s="39"/>
      <c r="C35" s="40">
        <v>2.6127111560660494</v>
      </c>
      <c r="D35" s="40">
        <v>1.4774429110725509</v>
      </c>
      <c r="E35" s="40">
        <v>1.3097721951212287</v>
      </c>
      <c r="F35" s="40">
        <v>1.2077110528941493</v>
      </c>
      <c r="G35" s="40">
        <v>1.1134438498476402</v>
      </c>
      <c r="H35" s="40">
        <v>1.0792302361370099</v>
      </c>
      <c r="I35" s="40">
        <v>1.0417587297458957</v>
      </c>
      <c r="J35" s="40">
        <v>1.0221511306689257</v>
      </c>
      <c r="K35" s="40">
        <v>1.0114716761495057</v>
      </c>
      <c r="L35" s="40">
        <v>1.0111938530776543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21:A22"/>
    <mergeCell ref="B21:L21"/>
    <mergeCell ref="A2:P2"/>
    <mergeCell ref="A3:L3"/>
    <mergeCell ref="A20:L20"/>
    <mergeCell ref="B4:L4"/>
    <mergeCell ref="A4:A5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6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48" t="s">
        <v>22</v>
      </c>
    </row>
    <row r="2" spans="1:16" ht="18.75" x14ac:dyDescent="0.2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customHeight="1" x14ac:dyDescent="0.2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26</v>
      </c>
      <c r="N3" s="81" t="s">
        <v>27</v>
      </c>
      <c r="O3" s="81" t="s">
        <v>54</v>
      </c>
      <c r="P3" s="84" t="s">
        <v>55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4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4"/>
    </row>
    <row r="6" spans="1:16" x14ac:dyDescent="0.2">
      <c r="A6" s="29">
        <v>2011</v>
      </c>
      <c r="B6" s="30">
        <v>42408.49544936882</v>
      </c>
      <c r="C6" s="30">
        <v>59607.687436540837</v>
      </c>
      <c r="D6" s="30">
        <v>64021.803562653236</v>
      </c>
      <c r="E6" s="30">
        <v>65890.17396451105</v>
      </c>
      <c r="F6" s="30">
        <v>66780.980891108979</v>
      </c>
      <c r="G6" s="30">
        <v>67229.805628709888</v>
      </c>
      <c r="H6" s="30">
        <v>67529.724551988897</v>
      </c>
      <c r="I6" s="30">
        <v>66667.654551988904</v>
      </c>
      <c r="J6" s="30">
        <v>66763.644551988895</v>
      </c>
      <c r="K6" s="30">
        <v>66813.854551988901</v>
      </c>
      <c r="L6" s="30">
        <v>66852.354551988901</v>
      </c>
      <c r="M6" s="31">
        <v>66852.354551988901</v>
      </c>
      <c r="N6" s="31">
        <v>66852.354551988901</v>
      </c>
      <c r="O6" s="31">
        <v>875.5</v>
      </c>
      <c r="P6" s="31">
        <v>0</v>
      </c>
    </row>
    <row r="7" spans="1:16" x14ac:dyDescent="0.2">
      <c r="A7" s="29">
        <v>2012</v>
      </c>
      <c r="B7" s="30">
        <v>46529.96476007512</v>
      </c>
      <c r="C7" s="30">
        <v>63622.958951185596</v>
      </c>
      <c r="D7" s="30">
        <v>66619.643495244687</v>
      </c>
      <c r="E7" s="30">
        <v>67927.763685828118</v>
      </c>
      <c r="F7" s="30">
        <v>68524.192295454282</v>
      </c>
      <c r="G7" s="30">
        <v>69169.347356402039</v>
      </c>
      <c r="H7" s="30">
        <v>68638.357356402048</v>
      </c>
      <c r="I7" s="30">
        <v>68777.04892202765</v>
      </c>
      <c r="J7" s="30">
        <v>68877.931022027638</v>
      </c>
      <c r="K7" s="30">
        <v>68922.931022027638</v>
      </c>
      <c r="L7" s="33">
        <v>68962.646330508796</v>
      </c>
      <c r="M7" s="31">
        <v>68962.646330508796</v>
      </c>
      <c r="N7" s="31">
        <v>68922.931022027638</v>
      </c>
      <c r="O7" s="31">
        <v>1299</v>
      </c>
      <c r="P7" s="31">
        <v>0</v>
      </c>
    </row>
    <row r="8" spans="1:16" x14ac:dyDescent="0.2">
      <c r="A8" s="29">
        <v>2013</v>
      </c>
      <c r="B8" s="30">
        <v>48820.2766594965</v>
      </c>
      <c r="C8" s="30">
        <v>65019.235038843137</v>
      </c>
      <c r="D8" s="30">
        <v>67472.122633192776</v>
      </c>
      <c r="E8" s="30">
        <v>68217.734922417352</v>
      </c>
      <c r="F8" s="30">
        <v>69030.855414435384</v>
      </c>
      <c r="G8" s="30">
        <v>69018.555414435366</v>
      </c>
      <c r="H8" s="30">
        <v>69417.235162396173</v>
      </c>
      <c r="I8" s="30">
        <v>69601.847162396181</v>
      </c>
      <c r="J8" s="30">
        <v>69737.847162396181</v>
      </c>
      <c r="K8" s="33">
        <v>69786.797791288787</v>
      </c>
      <c r="L8" s="33">
        <v>69827.010883812487</v>
      </c>
      <c r="M8" s="31">
        <v>69827.010883812487</v>
      </c>
      <c r="N8" s="31">
        <v>69737.847162396181</v>
      </c>
      <c r="O8" s="31">
        <v>1534</v>
      </c>
      <c r="P8" s="31">
        <v>0</v>
      </c>
    </row>
    <row r="9" spans="1:16" x14ac:dyDescent="0.2">
      <c r="A9" s="29">
        <v>2014</v>
      </c>
      <c r="B9" s="30">
        <v>50334.832874163956</v>
      </c>
      <c r="C9" s="30">
        <v>69098.666011973517</v>
      </c>
      <c r="D9" s="30">
        <v>71488.16027496045</v>
      </c>
      <c r="E9" s="30">
        <v>72808.924813857535</v>
      </c>
      <c r="F9" s="30">
        <v>73401.79481385753</v>
      </c>
      <c r="G9" s="30">
        <v>74030.941969172854</v>
      </c>
      <c r="H9" s="30">
        <v>74290.602869172842</v>
      </c>
      <c r="I9" s="30">
        <v>74483.794669172843</v>
      </c>
      <c r="J9" s="33">
        <v>74604.7114905997</v>
      </c>
      <c r="K9" s="33">
        <v>74657.078285595708</v>
      </c>
      <c r="L9" s="33">
        <v>74700.097769103551</v>
      </c>
      <c r="M9" s="31">
        <v>74700.097769103551</v>
      </c>
      <c r="N9" s="31">
        <v>74483.794669172843</v>
      </c>
      <c r="O9" s="31">
        <v>1682.8081999999995</v>
      </c>
      <c r="P9" s="31">
        <v>0</v>
      </c>
    </row>
    <row r="10" spans="1:16" x14ac:dyDescent="0.2">
      <c r="A10" s="29">
        <v>2015</v>
      </c>
      <c r="B10" s="30">
        <v>52941.803795119966</v>
      </c>
      <c r="C10" s="30">
        <v>70498.667650192321</v>
      </c>
      <c r="D10" s="30">
        <v>74548.228051850689</v>
      </c>
      <c r="E10" s="30">
        <v>76230.588051850704</v>
      </c>
      <c r="F10" s="30">
        <v>77713.792844537355</v>
      </c>
      <c r="G10" s="30">
        <v>78366.898644537374</v>
      </c>
      <c r="H10" s="30">
        <v>78805.866044537368</v>
      </c>
      <c r="I10" s="33">
        <v>78805.866044537368</v>
      </c>
      <c r="J10" s="33">
        <v>78933.799306721718</v>
      </c>
      <c r="K10" s="33">
        <v>78989.20478988711</v>
      </c>
      <c r="L10" s="33">
        <v>79034.72056509275</v>
      </c>
      <c r="M10" s="31">
        <v>79034.72056509275</v>
      </c>
      <c r="N10" s="31">
        <v>78805.866044537368</v>
      </c>
      <c r="O10" s="31">
        <v>2450.0326000000059</v>
      </c>
      <c r="P10" s="31">
        <v>0</v>
      </c>
    </row>
    <row r="11" spans="1:16" x14ac:dyDescent="0.2">
      <c r="A11" s="29">
        <v>2016</v>
      </c>
      <c r="B11" s="30">
        <v>50109.573869010259</v>
      </c>
      <c r="C11" s="30">
        <v>74045.023824650183</v>
      </c>
      <c r="D11" s="30">
        <v>80684.693824650167</v>
      </c>
      <c r="E11" s="30">
        <v>83871.320066681379</v>
      </c>
      <c r="F11" s="30">
        <v>85529.360566681382</v>
      </c>
      <c r="G11" s="30">
        <v>86352.000366681386</v>
      </c>
      <c r="H11" s="33">
        <v>86561.050240183002</v>
      </c>
      <c r="I11" s="33">
        <v>86561.050240183002</v>
      </c>
      <c r="J11" s="33">
        <v>86701.573250602945</v>
      </c>
      <c r="K11" s="33">
        <v>86762.431116299776</v>
      </c>
      <c r="L11" s="33">
        <v>86812.426040561753</v>
      </c>
      <c r="M11" s="31">
        <v>86812.426040561753</v>
      </c>
      <c r="N11" s="31">
        <v>86352.000366681386</v>
      </c>
      <c r="O11" s="31">
        <v>4787.3603999999905</v>
      </c>
      <c r="P11" s="31">
        <v>0</v>
      </c>
    </row>
    <row r="12" spans="1:16" x14ac:dyDescent="0.2">
      <c r="A12" s="29">
        <v>2017</v>
      </c>
      <c r="B12" s="30">
        <v>48277.994647850297</v>
      </c>
      <c r="C12" s="30">
        <v>74937.084647850294</v>
      </c>
      <c r="D12" s="30">
        <v>81779.528912142283</v>
      </c>
      <c r="E12" s="30">
        <v>84177.898112142284</v>
      </c>
      <c r="F12" s="30">
        <v>85439.177412142279</v>
      </c>
      <c r="G12" s="33">
        <v>86056.569436001926</v>
      </c>
      <c r="H12" s="33">
        <v>86264.904099682986</v>
      </c>
      <c r="I12" s="33">
        <v>86264.904099682986</v>
      </c>
      <c r="J12" s="33">
        <v>86404.946347137695</v>
      </c>
      <c r="K12" s="33">
        <v>86465.59600346096</v>
      </c>
      <c r="L12" s="33">
        <v>86515.419883080758</v>
      </c>
      <c r="M12" s="31">
        <v>86515.419883080758</v>
      </c>
      <c r="N12" s="31">
        <v>85439.177412142279</v>
      </c>
      <c r="O12" s="31">
        <v>5247.7209000000148</v>
      </c>
      <c r="P12" s="31">
        <v>0</v>
      </c>
    </row>
    <row r="13" spans="1:16" x14ac:dyDescent="0.2">
      <c r="A13" s="29">
        <v>2018</v>
      </c>
      <c r="B13" s="30">
        <v>47888.160000000003</v>
      </c>
      <c r="C13" s="30">
        <v>78485.319468629546</v>
      </c>
      <c r="D13" s="30">
        <v>83231.867968629551</v>
      </c>
      <c r="E13" s="30">
        <v>85382.456368629559</v>
      </c>
      <c r="F13" s="33">
        <v>86582.417504587036</v>
      </c>
      <c r="G13" s="33">
        <v>87208.070695464106</v>
      </c>
      <c r="H13" s="33">
        <v>87419.193032755575</v>
      </c>
      <c r="I13" s="33">
        <v>87419.193032755575</v>
      </c>
      <c r="J13" s="33">
        <v>87561.109150216711</v>
      </c>
      <c r="K13" s="33">
        <v>87622.570344300548</v>
      </c>
      <c r="L13" s="33">
        <v>87673.060904692189</v>
      </c>
      <c r="M13" s="31">
        <v>87673.060904692189</v>
      </c>
      <c r="N13" s="31">
        <v>85382.456368629559</v>
      </c>
      <c r="O13" s="31">
        <v>5686.4120999999868</v>
      </c>
      <c r="P13" s="31">
        <v>0</v>
      </c>
    </row>
    <row r="14" spans="1:16" x14ac:dyDescent="0.2">
      <c r="A14" s="29">
        <v>2019</v>
      </c>
      <c r="B14" s="30">
        <v>59930.256352467892</v>
      </c>
      <c r="C14" s="30">
        <v>85931.929352467894</v>
      </c>
      <c r="D14" s="30">
        <v>89835.327252467891</v>
      </c>
      <c r="E14" s="33">
        <v>92068.21290188859</v>
      </c>
      <c r="F14" s="33">
        <v>93362.135354322469</v>
      </c>
      <c r="G14" s="33">
        <v>94036.779463080849</v>
      </c>
      <c r="H14" s="33">
        <v>94264.43344640237</v>
      </c>
      <c r="I14" s="33">
        <v>94264.43344640237</v>
      </c>
      <c r="J14" s="33">
        <v>94417.462111450499</v>
      </c>
      <c r="K14" s="33">
        <v>94483.735940323313</v>
      </c>
      <c r="L14" s="33">
        <v>94538.18009502886</v>
      </c>
      <c r="M14" s="31">
        <v>94538.18009502886</v>
      </c>
      <c r="N14" s="31">
        <v>89835.327252467891</v>
      </c>
      <c r="O14" s="31">
        <v>4627.6022999999986</v>
      </c>
      <c r="P14" s="31">
        <v>75.250542560970644</v>
      </c>
    </row>
    <row r="15" spans="1:16" x14ac:dyDescent="0.2">
      <c r="A15" s="29">
        <v>2020</v>
      </c>
      <c r="B15" s="30">
        <v>53348.618799999997</v>
      </c>
      <c r="C15" s="30">
        <v>74466.938699999999</v>
      </c>
      <c r="D15" s="33">
        <v>78930.310960232702</v>
      </c>
      <c r="E15" s="33">
        <v>80892.148959131679</v>
      </c>
      <c r="F15" s="33">
        <v>82029.003520166603</v>
      </c>
      <c r="G15" s="33">
        <v>82621.753287105588</v>
      </c>
      <c r="H15" s="33">
        <v>82821.772591809684</v>
      </c>
      <c r="I15" s="33">
        <v>82821.772591809684</v>
      </c>
      <c r="J15" s="33">
        <v>82956.225267471818</v>
      </c>
      <c r="K15" s="33">
        <v>83014.454185665163</v>
      </c>
      <c r="L15" s="33">
        <v>83062.289421449401</v>
      </c>
      <c r="M15" s="31">
        <v>83062.289421449401</v>
      </c>
      <c r="N15" s="31">
        <v>74466.938699999999</v>
      </c>
      <c r="O15" s="31">
        <v>4065.6796000000031</v>
      </c>
      <c r="P15" s="31">
        <v>4529.6711214493989</v>
      </c>
    </row>
    <row r="16" spans="1:16" x14ac:dyDescent="0.2">
      <c r="A16" s="29">
        <v>2021</v>
      </c>
      <c r="B16" s="30">
        <v>64842.15</v>
      </c>
      <c r="C16" s="33">
        <v>92707.415161421886</v>
      </c>
      <c r="D16" s="33">
        <v>98264.078458893622</v>
      </c>
      <c r="E16" s="33">
        <v>100706.46340204398</v>
      </c>
      <c r="F16" s="33">
        <v>102121.78743184757</v>
      </c>
      <c r="G16" s="33">
        <v>102859.72966083903</v>
      </c>
      <c r="H16" s="33">
        <v>103108.74315656236</v>
      </c>
      <c r="I16" s="33">
        <v>103108.74315656236</v>
      </c>
      <c r="J16" s="33">
        <v>103276.1296537083</v>
      </c>
      <c r="K16" s="33">
        <v>103348.62158888907</v>
      </c>
      <c r="L16" s="33">
        <v>103408.17393709367</v>
      </c>
      <c r="M16" s="31">
        <v>103408.17393709367</v>
      </c>
      <c r="N16" s="31">
        <v>64842.15</v>
      </c>
      <c r="O16" s="31">
        <v>13211.849699999999</v>
      </c>
      <c r="P16" s="31">
        <v>25354.17423709367</v>
      </c>
    </row>
    <row r="17" spans="1:16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49">
        <v>901386.38038241304</v>
      </c>
      <c r="N17" s="49">
        <v>845120.843550044</v>
      </c>
      <c r="O17" s="49">
        <v>45467.965799999998</v>
      </c>
      <c r="P17" s="49">
        <v>29959.09590110404</v>
      </c>
    </row>
    <row r="18" spans="1:16" ht="25.5" x14ac:dyDescent="0.2">
      <c r="A18" s="38" t="s">
        <v>4</v>
      </c>
      <c r="B18" s="39"/>
      <c r="C18" s="40">
        <v>1.4297399941461209</v>
      </c>
      <c r="D18" s="40">
        <v>1.0599376359247692</v>
      </c>
      <c r="E18" s="40">
        <v>1.0248553182552063</v>
      </c>
      <c r="F18" s="40">
        <v>1.0140539542546865</v>
      </c>
      <c r="G18" s="40">
        <v>1.0072260998122848</v>
      </c>
      <c r="H18" s="40">
        <v>1.0024209036572855</v>
      </c>
      <c r="I18" s="40">
        <v>1</v>
      </c>
      <c r="J18" s="40">
        <v>1.0016233977063591</v>
      </c>
      <c r="K18" s="40">
        <v>1.0007019234301657</v>
      </c>
      <c r="L18" s="40">
        <v>1.0005762277937436</v>
      </c>
      <c r="M18" s="41"/>
    </row>
    <row r="19" spans="1:16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customHeight="1" x14ac:dyDescent="0.2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26</v>
      </c>
      <c r="N20" s="81" t="s">
        <v>27</v>
      </c>
      <c r="O20" s="81" t="s">
        <v>54</v>
      </c>
      <c r="P20" s="84" t="s">
        <v>55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4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4"/>
    </row>
    <row r="23" spans="1:16" x14ac:dyDescent="0.2">
      <c r="A23" s="29">
        <v>2011</v>
      </c>
      <c r="B23" s="30">
        <v>1026.7625530307787</v>
      </c>
      <c r="C23" s="30">
        <v>2707.0428988804706</v>
      </c>
      <c r="D23" s="30">
        <v>3631.0251900942494</v>
      </c>
      <c r="E23" s="30">
        <v>4262.4345499348465</v>
      </c>
      <c r="F23" s="30">
        <v>4655.3057068460857</v>
      </c>
      <c r="G23" s="30">
        <v>4893.4251213565194</v>
      </c>
      <c r="H23" s="30">
        <v>5101.4813919638937</v>
      </c>
      <c r="I23" s="30">
        <v>5197.0713919638929</v>
      </c>
      <c r="J23" s="30">
        <v>5308.6679300946726</v>
      </c>
      <c r="K23" s="30">
        <v>5351.7479300946725</v>
      </c>
      <c r="L23" s="30">
        <v>5399.3693300946725</v>
      </c>
      <c r="M23" s="31">
        <v>5399.3693300946725</v>
      </c>
      <c r="N23" s="31">
        <v>5399.3693300946725</v>
      </c>
      <c r="O23" s="31">
        <v>145.37860000000001</v>
      </c>
      <c r="P23" s="31">
        <v>0</v>
      </c>
    </row>
    <row r="24" spans="1:16" x14ac:dyDescent="0.2">
      <c r="A24" s="29">
        <v>2012</v>
      </c>
      <c r="B24" s="30">
        <v>1232.5515032555411</v>
      </c>
      <c r="C24" s="30">
        <v>2760.4625726678846</v>
      </c>
      <c r="D24" s="30">
        <v>3522.4478157097774</v>
      </c>
      <c r="E24" s="30">
        <v>4003.6820713576294</v>
      </c>
      <c r="F24" s="30">
        <v>4301.0428618731385</v>
      </c>
      <c r="G24" s="30">
        <v>4563.702829948661</v>
      </c>
      <c r="H24" s="30">
        <v>4771.5328299486609</v>
      </c>
      <c r="I24" s="30">
        <v>4964.3733080984657</v>
      </c>
      <c r="J24" s="30">
        <v>5054.5920080984661</v>
      </c>
      <c r="K24" s="30">
        <v>5110.3398080984662</v>
      </c>
      <c r="L24" s="33">
        <v>5155.81308885014</v>
      </c>
      <c r="M24" s="31">
        <v>5155.81308885014</v>
      </c>
      <c r="N24" s="31">
        <v>5110.3398080984662</v>
      </c>
      <c r="O24" s="31">
        <v>247.2521999999999</v>
      </c>
      <c r="P24" s="31">
        <v>0</v>
      </c>
    </row>
    <row r="25" spans="1:16" x14ac:dyDescent="0.2">
      <c r="A25" s="29">
        <v>2013</v>
      </c>
      <c r="B25" s="30">
        <v>1367.1470305180665</v>
      </c>
      <c r="C25" s="30">
        <v>3055.4324960132385</v>
      </c>
      <c r="D25" s="30">
        <v>3813.1487136641344</v>
      </c>
      <c r="E25" s="30">
        <v>4313.0247342999555</v>
      </c>
      <c r="F25" s="30">
        <v>4988.1938734221203</v>
      </c>
      <c r="G25" s="30">
        <v>5465.6138734221204</v>
      </c>
      <c r="H25" s="30">
        <v>5895.2311269294505</v>
      </c>
      <c r="I25" s="30">
        <v>6193.0187269294502</v>
      </c>
      <c r="J25" s="30">
        <v>6355.5343269294499</v>
      </c>
      <c r="K25" s="33">
        <v>6416.1430040350078</v>
      </c>
      <c r="L25" s="33">
        <v>6473.2356990653861</v>
      </c>
      <c r="M25" s="31">
        <v>6473.2356990653861</v>
      </c>
      <c r="N25" s="31">
        <v>6355.5343269294499</v>
      </c>
      <c r="O25" s="31">
        <v>394.48410000000058</v>
      </c>
      <c r="P25" s="31">
        <v>0</v>
      </c>
    </row>
    <row r="26" spans="1:16" x14ac:dyDescent="0.2">
      <c r="A26" s="29">
        <v>2014</v>
      </c>
      <c r="B26" s="30">
        <v>1382.1454432259186</v>
      </c>
      <c r="C26" s="30">
        <v>2820.7621860291811</v>
      </c>
      <c r="D26" s="30">
        <v>3451.9519454418009</v>
      </c>
      <c r="E26" s="30">
        <v>4322.6355561375949</v>
      </c>
      <c r="F26" s="30">
        <v>5160.2955561375948</v>
      </c>
      <c r="G26" s="30">
        <v>5966.6357525894791</v>
      </c>
      <c r="H26" s="30">
        <v>6692.9529525894786</v>
      </c>
      <c r="I26" s="30">
        <v>7068.616352589479</v>
      </c>
      <c r="J26" s="33">
        <v>7226.0849807508584</v>
      </c>
      <c r="K26" s="33">
        <v>7294.9955441758611</v>
      </c>
      <c r="L26" s="33">
        <v>7359.9085231399649</v>
      </c>
      <c r="M26" s="31">
        <v>7359.9085231399649</v>
      </c>
      <c r="N26" s="31">
        <v>7068.616352589479</v>
      </c>
      <c r="O26" s="31">
        <v>623.33659999999963</v>
      </c>
      <c r="P26" s="31">
        <v>0</v>
      </c>
    </row>
    <row r="27" spans="1:16" x14ac:dyDescent="0.2">
      <c r="A27" s="29">
        <v>2015</v>
      </c>
      <c r="B27" s="30">
        <v>1283.9794474212226</v>
      </c>
      <c r="C27" s="30">
        <v>2391.1743718219209</v>
      </c>
      <c r="D27" s="30">
        <v>3329.1262237011642</v>
      </c>
      <c r="E27" s="30">
        <v>4549.616223701164</v>
      </c>
      <c r="F27" s="30">
        <v>6046.0795480390971</v>
      </c>
      <c r="G27" s="30">
        <v>6888.9744480390964</v>
      </c>
      <c r="H27" s="30">
        <v>7539.1124480390963</v>
      </c>
      <c r="I27" s="33">
        <v>7861.9684474447586</v>
      </c>
      <c r="J27" s="33">
        <v>8037.1106993811854</v>
      </c>
      <c r="K27" s="33">
        <v>8113.7554977856907</v>
      </c>
      <c r="L27" s="33">
        <v>8185.9540394788564</v>
      </c>
      <c r="M27" s="31">
        <v>8185.9540394788564</v>
      </c>
      <c r="N27" s="31">
        <v>7539.1124480390963</v>
      </c>
      <c r="O27" s="31">
        <v>982.86179999999968</v>
      </c>
      <c r="P27" s="31">
        <v>0</v>
      </c>
    </row>
    <row r="28" spans="1:16" x14ac:dyDescent="0.2">
      <c r="A28" s="29">
        <v>2016</v>
      </c>
      <c r="B28" s="30">
        <v>734.28757176408351</v>
      </c>
      <c r="C28" s="30">
        <v>2177.1499611797999</v>
      </c>
      <c r="D28" s="30">
        <v>3588.5299611798</v>
      </c>
      <c r="E28" s="30">
        <v>5359.1366146741802</v>
      </c>
      <c r="F28" s="30">
        <v>7019.7964146741797</v>
      </c>
      <c r="G28" s="30">
        <v>8190.5314146741803</v>
      </c>
      <c r="H28" s="33">
        <v>8845.6826891399578</v>
      </c>
      <c r="I28" s="33">
        <v>9224.4914341627828</v>
      </c>
      <c r="J28" s="33">
        <v>9429.9868153192219</v>
      </c>
      <c r="K28" s="33">
        <v>9519.9145848188928</v>
      </c>
      <c r="L28" s="33">
        <v>9604.6255365175239</v>
      </c>
      <c r="M28" s="31">
        <v>9604.6255365175239</v>
      </c>
      <c r="N28" s="31">
        <v>8190.5314146741803</v>
      </c>
      <c r="O28" s="31">
        <v>1468.2652999999991</v>
      </c>
      <c r="P28" s="31">
        <v>0</v>
      </c>
    </row>
    <row r="29" spans="1:16" x14ac:dyDescent="0.2">
      <c r="A29" s="29">
        <v>2017</v>
      </c>
      <c r="B29" s="30">
        <v>615.54630595177196</v>
      </c>
      <c r="C29" s="30">
        <v>2089.8363059517719</v>
      </c>
      <c r="D29" s="30">
        <v>3498.7748964369298</v>
      </c>
      <c r="E29" s="30">
        <v>4996.4799964369295</v>
      </c>
      <c r="F29" s="30">
        <v>6431.1991964369299</v>
      </c>
      <c r="G29" s="33">
        <v>7190.4855626374901</v>
      </c>
      <c r="H29" s="33">
        <v>7765.6443089857112</v>
      </c>
      <c r="I29" s="33">
        <v>8098.2013402923058</v>
      </c>
      <c r="J29" s="33">
        <v>8278.6061878638284</v>
      </c>
      <c r="K29" s="33">
        <v>8357.5539747081693</v>
      </c>
      <c r="L29" s="33">
        <v>8431.9219057187256</v>
      </c>
      <c r="M29" s="31">
        <v>8431.9219057187256</v>
      </c>
      <c r="N29" s="31">
        <v>6431.1991964369299</v>
      </c>
      <c r="O29" s="31">
        <v>1423.2807999999995</v>
      </c>
      <c r="P29" s="31">
        <v>577.44190928179614</v>
      </c>
    </row>
    <row r="30" spans="1:16" x14ac:dyDescent="0.2">
      <c r="A30" s="29">
        <v>2018</v>
      </c>
      <c r="B30" s="30">
        <v>785.9</v>
      </c>
      <c r="C30" s="30">
        <v>2459.0176747215319</v>
      </c>
      <c r="D30" s="30">
        <v>4079.0966747215321</v>
      </c>
      <c r="E30" s="30">
        <v>5904.9356747215315</v>
      </c>
      <c r="F30" s="33">
        <v>7166.4018696565809</v>
      </c>
      <c r="G30" s="33">
        <v>8012.4884342523583</v>
      </c>
      <c r="H30" s="33">
        <v>8653.3982536003314</v>
      </c>
      <c r="I30" s="33">
        <v>9023.9725832282184</v>
      </c>
      <c r="J30" s="33">
        <v>9225.0009758253473</v>
      </c>
      <c r="K30" s="33">
        <v>9312.973926120525</v>
      </c>
      <c r="L30" s="33">
        <v>9395.8434600220426</v>
      </c>
      <c r="M30" s="31">
        <v>9395.8434600220426</v>
      </c>
      <c r="N30" s="31">
        <v>5904.9356747215315</v>
      </c>
      <c r="O30" s="31">
        <v>1932.1612000000005</v>
      </c>
      <c r="P30" s="31">
        <v>1558.7465853005106</v>
      </c>
    </row>
    <row r="31" spans="1:16" x14ac:dyDescent="0.2">
      <c r="A31" s="29">
        <v>2019</v>
      </c>
      <c r="B31" s="30">
        <v>839.86</v>
      </c>
      <c r="C31" s="30">
        <v>2412.9089999999997</v>
      </c>
      <c r="D31" s="30">
        <v>4036.6822999999999</v>
      </c>
      <c r="E31" s="33">
        <v>5264.9446152348492</v>
      </c>
      <c r="F31" s="33">
        <v>6389.6900851568889</v>
      </c>
      <c r="G31" s="33">
        <v>7144.0757631179222</v>
      </c>
      <c r="H31" s="33">
        <v>7715.5222424881458</v>
      </c>
      <c r="I31" s="33">
        <v>8045.9328394521199</v>
      </c>
      <c r="J31" s="33">
        <v>8225.1732937799279</v>
      </c>
      <c r="K31" s="33">
        <v>8303.6115251946612</v>
      </c>
      <c r="L31" s="33">
        <v>8377.4994606974287</v>
      </c>
      <c r="M31" s="31">
        <v>8377.4994606974287</v>
      </c>
      <c r="N31" s="31">
        <v>4036.6822999999999</v>
      </c>
      <c r="O31" s="31">
        <v>1960.2265000000002</v>
      </c>
      <c r="P31" s="31">
        <v>2380.5906606974281</v>
      </c>
    </row>
    <row r="32" spans="1:16" x14ac:dyDescent="0.2">
      <c r="A32" s="29">
        <v>2020</v>
      </c>
      <c r="B32" s="30">
        <v>724.42869999999994</v>
      </c>
      <c r="C32" s="30">
        <v>2039.7499</v>
      </c>
      <c r="D32" s="33">
        <v>2938.3571870602068</v>
      </c>
      <c r="E32" s="33">
        <v>3832.426408600264</v>
      </c>
      <c r="F32" s="33">
        <v>4651.1442787578517</v>
      </c>
      <c r="G32" s="33">
        <v>5200.272105501137</v>
      </c>
      <c r="H32" s="33">
        <v>5616.2359453301342</v>
      </c>
      <c r="I32" s="33">
        <v>5856.7464141054315</v>
      </c>
      <c r="J32" s="33">
        <v>5987.2180336297261</v>
      </c>
      <c r="K32" s="33">
        <v>6044.3143131704201</v>
      </c>
      <c r="L32" s="33">
        <v>6098.0983690327303</v>
      </c>
      <c r="M32" s="31">
        <v>6098.0983690327303</v>
      </c>
      <c r="N32" s="31">
        <v>2039.7499</v>
      </c>
      <c r="O32" s="31">
        <v>1889.6786</v>
      </c>
      <c r="P32" s="31">
        <v>2168.6698690327303</v>
      </c>
    </row>
    <row r="33" spans="1:16" x14ac:dyDescent="0.2">
      <c r="A33" s="29">
        <v>2021</v>
      </c>
      <c r="B33" s="30">
        <v>832</v>
      </c>
      <c r="C33" s="33">
        <v>2074.3395455880473</v>
      </c>
      <c r="D33" s="33">
        <v>2988.185224169807</v>
      </c>
      <c r="E33" s="33">
        <v>3897.4158816801523</v>
      </c>
      <c r="F33" s="33">
        <v>4730.017395594924</v>
      </c>
      <c r="G33" s="33">
        <v>5288.4572153965664</v>
      </c>
      <c r="H33" s="33">
        <v>5711.4748816761148</v>
      </c>
      <c r="I33" s="33">
        <v>5956.063875899632</v>
      </c>
      <c r="J33" s="33">
        <v>6088.7480054373573</v>
      </c>
      <c r="K33" s="33">
        <v>6146.8125115600005</v>
      </c>
      <c r="L33" s="33">
        <v>6201.5086260185954</v>
      </c>
      <c r="M33" s="31">
        <v>6201.5086260185954</v>
      </c>
      <c r="N33" s="31">
        <v>832</v>
      </c>
      <c r="O33" s="31">
        <v>1892</v>
      </c>
      <c r="P33" s="31">
        <v>3477.5086260185954</v>
      </c>
    </row>
    <row r="34" spans="1:16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49">
        <v>80683.778038636068</v>
      </c>
      <c r="N34" s="49">
        <v>58908.070751583808</v>
      </c>
      <c r="O34" s="49">
        <v>12958.925699999998</v>
      </c>
      <c r="P34" s="49">
        <v>10162.95765033106</v>
      </c>
    </row>
    <row r="35" spans="1:16" ht="25.5" x14ac:dyDescent="0.2">
      <c r="A35" s="38" t="s">
        <v>4</v>
      </c>
      <c r="B35" s="39"/>
      <c r="C35" s="40">
        <v>2.4931965692164031</v>
      </c>
      <c r="D35" s="40">
        <v>1.440547778460588</v>
      </c>
      <c r="E35" s="40">
        <v>1.3042752002640507</v>
      </c>
      <c r="F35" s="40">
        <v>1.2136291171359015</v>
      </c>
      <c r="G35" s="40">
        <v>1.1180629526482755</v>
      </c>
      <c r="H35" s="40">
        <v>1.0799888604653913</v>
      </c>
      <c r="I35" s="40">
        <v>1.0428241389992314</v>
      </c>
      <c r="J35" s="40">
        <v>1.0222771501955532</v>
      </c>
      <c r="K35" s="40">
        <v>1.0095363621668676</v>
      </c>
      <c r="L35" s="40">
        <v>1.0088982890491178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</sheetData>
  <mergeCells count="15">
    <mergeCell ref="A4:A5"/>
    <mergeCell ref="A21:A22"/>
    <mergeCell ref="A2:P2"/>
    <mergeCell ref="A3:L3"/>
    <mergeCell ref="A20:L20"/>
    <mergeCell ref="B21:L21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48" t="s">
        <v>23</v>
      </c>
    </row>
    <row r="2" spans="1:16" ht="18.75" x14ac:dyDescent="0.2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26</v>
      </c>
      <c r="N3" s="81" t="s">
        <v>27</v>
      </c>
      <c r="O3" s="81" t="s">
        <v>54</v>
      </c>
      <c r="P3" s="84" t="s">
        <v>55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4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4"/>
    </row>
    <row r="6" spans="1:16" x14ac:dyDescent="0.2">
      <c r="A6" s="29">
        <v>2011</v>
      </c>
      <c r="B6" s="30">
        <v>2074.6741396086991</v>
      </c>
      <c r="C6" s="30">
        <v>3096.0547583578182</v>
      </c>
      <c r="D6" s="30">
        <v>3363.4631059943267</v>
      </c>
      <c r="E6" s="30">
        <v>3501.8018730488157</v>
      </c>
      <c r="F6" s="30">
        <v>3552.8418730488156</v>
      </c>
      <c r="G6" s="30">
        <v>3586.8637116044342</v>
      </c>
      <c r="H6" s="30">
        <v>4655.1031126050557</v>
      </c>
      <c r="I6" s="30">
        <v>4675.8631126050559</v>
      </c>
      <c r="J6" s="30">
        <v>4682.8631126050559</v>
      </c>
      <c r="K6" s="30">
        <v>4683.8631126050559</v>
      </c>
      <c r="L6" s="30">
        <v>4683.8631126050559</v>
      </c>
      <c r="M6" s="31">
        <v>4683.8631126050559</v>
      </c>
      <c r="N6" s="31">
        <v>4683.8631126050559</v>
      </c>
      <c r="O6" s="31">
        <v>121</v>
      </c>
      <c r="P6" s="31">
        <v>0</v>
      </c>
    </row>
    <row r="7" spans="1:16" x14ac:dyDescent="0.2">
      <c r="A7" s="29">
        <v>2012</v>
      </c>
      <c r="B7" s="30">
        <v>2221.3317605448838</v>
      </c>
      <c r="C7" s="30">
        <v>3254.5602355714659</v>
      </c>
      <c r="D7" s="30">
        <v>3464.61224039341</v>
      </c>
      <c r="E7" s="30">
        <v>3547.5101596718628</v>
      </c>
      <c r="F7" s="30">
        <v>3607.0038611479872</v>
      </c>
      <c r="G7" s="30">
        <v>4617.58</v>
      </c>
      <c r="H7" s="30">
        <v>4646.8999999999996</v>
      </c>
      <c r="I7" s="30">
        <v>4653.8999999999996</v>
      </c>
      <c r="J7" s="30">
        <v>4662.8999999999996</v>
      </c>
      <c r="K7" s="30">
        <v>4666.8999999999996</v>
      </c>
      <c r="L7" s="33">
        <v>4666.8999999999996</v>
      </c>
      <c r="M7" s="31">
        <v>4666.8999999999996</v>
      </c>
      <c r="N7" s="31">
        <v>4666.8999999999996</v>
      </c>
      <c r="O7" s="31">
        <v>136</v>
      </c>
      <c r="P7" s="31">
        <v>0</v>
      </c>
    </row>
    <row r="8" spans="1:16" x14ac:dyDescent="0.2">
      <c r="A8" s="29">
        <v>2013</v>
      </c>
      <c r="B8" s="30">
        <v>2023.5965833692994</v>
      </c>
      <c r="C8" s="30">
        <v>2879.2501812645787</v>
      </c>
      <c r="D8" s="30">
        <v>3054.6728994251371</v>
      </c>
      <c r="E8" s="30">
        <v>3125.6788855871473</v>
      </c>
      <c r="F8" s="30">
        <v>4125.4329104213321</v>
      </c>
      <c r="G8" s="30">
        <v>4149.4329104213321</v>
      </c>
      <c r="H8" s="30">
        <v>4164.9730549366595</v>
      </c>
      <c r="I8" s="30">
        <v>4178.3675549366599</v>
      </c>
      <c r="J8" s="30">
        <v>4181.3675549366599</v>
      </c>
      <c r="K8" s="33">
        <v>4183.6045940658123</v>
      </c>
      <c r="L8" s="33">
        <v>4183.6045940658123</v>
      </c>
      <c r="M8" s="31">
        <v>4183.6045940658123</v>
      </c>
      <c r="N8" s="31">
        <v>4181.3675549366599</v>
      </c>
      <c r="O8" s="31">
        <v>89</v>
      </c>
      <c r="P8" s="31">
        <v>0</v>
      </c>
    </row>
    <row r="9" spans="1:16" x14ac:dyDescent="0.2">
      <c r="A9" s="29">
        <v>2014</v>
      </c>
      <c r="B9" s="30">
        <v>2277.4688634931204</v>
      </c>
      <c r="C9" s="30">
        <v>3303.2922012872518</v>
      </c>
      <c r="D9" s="30">
        <v>3435.9399581903363</v>
      </c>
      <c r="E9" s="30">
        <v>4625.379879305764</v>
      </c>
      <c r="F9" s="30">
        <v>4665.4298793057642</v>
      </c>
      <c r="G9" s="30">
        <v>4691.4298793057642</v>
      </c>
      <c r="H9" s="30">
        <v>4712.429779305764</v>
      </c>
      <c r="I9" s="30">
        <v>4721.429779305764</v>
      </c>
      <c r="J9" s="33">
        <v>4728.0707548792652</v>
      </c>
      <c r="K9" s="33">
        <v>4730.6002811993267</v>
      </c>
      <c r="L9" s="33">
        <v>4730.6002811993267</v>
      </c>
      <c r="M9" s="31">
        <v>4730.6002811993267</v>
      </c>
      <c r="N9" s="31">
        <v>4721.429779305764</v>
      </c>
      <c r="O9" s="31">
        <v>138</v>
      </c>
      <c r="P9" s="31">
        <v>0</v>
      </c>
    </row>
    <row r="10" spans="1:16" x14ac:dyDescent="0.2">
      <c r="A10" s="29">
        <v>2015</v>
      </c>
      <c r="B10" s="30">
        <v>2264.424785663964</v>
      </c>
      <c r="C10" s="30">
        <v>3202.5869904890355</v>
      </c>
      <c r="D10" s="30">
        <v>4335.1869901149985</v>
      </c>
      <c r="E10" s="30">
        <v>4442.1869901149985</v>
      </c>
      <c r="F10" s="30">
        <v>4496.1869901149985</v>
      </c>
      <c r="G10" s="30">
        <v>4529.2669901149984</v>
      </c>
      <c r="H10" s="30">
        <v>4555.2669901149984</v>
      </c>
      <c r="I10" s="33">
        <v>4567.8343500674464</v>
      </c>
      <c r="J10" s="33">
        <v>4574.2592844116061</v>
      </c>
      <c r="K10" s="33">
        <v>4576.7065213195492</v>
      </c>
      <c r="L10" s="33">
        <v>4576.7065213195492</v>
      </c>
      <c r="M10" s="31">
        <v>4576.7065213195492</v>
      </c>
      <c r="N10" s="31">
        <v>4555.2669901149984</v>
      </c>
      <c r="O10" s="31">
        <v>232</v>
      </c>
      <c r="P10" s="31">
        <v>0</v>
      </c>
    </row>
    <row r="11" spans="1:16" x14ac:dyDescent="0.2">
      <c r="A11" s="29">
        <v>2016</v>
      </c>
      <c r="B11" s="30">
        <v>2584.619797297225</v>
      </c>
      <c r="C11" s="30">
        <v>4602.0367328992907</v>
      </c>
      <c r="D11" s="30">
        <v>4910.6267328992908</v>
      </c>
      <c r="E11" s="30">
        <v>5080.3967328992903</v>
      </c>
      <c r="F11" s="30">
        <v>5162.1538328992901</v>
      </c>
      <c r="G11" s="30">
        <v>5212.6568328992907</v>
      </c>
      <c r="H11" s="33">
        <v>5492.9497575269261</v>
      </c>
      <c r="I11" s="33">
        <v>5508.1040562658036</v>
      </c>
      <c r="J11" s="33">
        <v>5515.8515366274296</v>
      </c>
      <c r="K11" s="33">
        <v>5518.8025270763465</v>
      </c>
      <c r="L11" s="33">
        <v>5518.8025270763465</v>
      </c>
      <c r="M11" s="31">
        <v>5518.8025270763465</v>
      </c>
      <c r="N11" s="31">
        <v>5212.6568328992907</v>
      </c>
      <c r="O11" s="31">
        <v>447.4969000000001</v>
      </c>
      <c r="P11" s="31">
        <v>0</v>
      </c>
    </row>
    <row r="12" spans="1:16" x14ac:dyDescent="0.2">
      <c r="A12" s="29">
        <v>2017</v>
      </c>
      <c r="B12" s="30">
        <v>2740.9877098415168</v>
      </c>
      <c r="C12" s="30">
        <v>4195.977709841517</v>
      </c>
      <c r="D12" s="30">
        <v>4809.186623651538</v>
      </c>
      <c r="E12" s="30">
        <v>4976.3556236515378</v>
      </c>
      <c r="F12" s="30">
        <v>5067.2745236515375</v>
      </c>
      <c r="G12" s="33">
        <v>5300.4017424790627</v>
      </c>
      <c r="H12" s="33">
        <v>5585.412851732257</v>
      </c>
      <c r="I12" s="33">
        <v>5600.8222435292837</v>
      </c>
      <c r="J12" s="33">
        <v>5608.700137609977</v>
      </c>
      <c r="K12" s="33">
        <v>5611.7008022266764</v>
      </c>
      <c r="L12" s="33">
        <v>5611.7008022266764</v>
      </c>
      <c r="M12" s="31">
        <v>5611.7008022266764</v>
      </c>
      <c r="N12" s="31">
        <v>5067.2745236515375</v>
      </c>
      <c r="O12" s="31">
        <v>753.08110000000033</v>
      </c>
      <c r="P12" s="31">
        <v>0</v>
      </c>
    </row>
    <row r="13" spans="1:16" x14ac:dyDescent="0.2">
      <c r="A13" s="29">
        <v>2018</v>
      </c>
      <c r="B13" s="30">
        <v>2344.3199999999997</v>
      </c>
      <c r="C13" s="30">
        <v>4361.2477258670442</v>
      </c>
      <c r="D13" s="30">
        <v>4730.6076258670437</v>
      </c>
      <c r="E13" s="30">
        <v>4888.3673258670442</v>
      </c>
      <c r="F13" s="33">
        <v>5118.1116056408127</v>
      </c>
      <c r="G13" s="33">
        <v>5353.5776572041905</v>
      </c>
      <c r="H13" s="33">
        <v>5641.4481207436647</v>
      </c>
      <c r="I13" s="33">
        <v>5657.0121062005646</v>
      </c>
      <c r="J13" s="33">
        <v>5664.969034710005</v>
      </c>
      <c r="K13" s="33">
        <v>5667.99980328741</v>
      </c>
      <c r="L13" s="33">
        <v>5667.99980328741</v>
      </c>
      <c r="M13" s="31">
        <v>5667.99980328741</v>
      </c>
      <c r="N13" s="31">
        <v>4888.3673258670442</v>
      </c>
      <c r="O13" s="31">
        <v>495.24040000000059</v>
      </c>
      <c r="P13" s="31">
        <v>284.39207742036524</v>
      </c>
    </row>
    <row r="14" spans="1:16" x14ac:dyDescent="0.2">
      <c r="A14" s="29">
        <v>2019</v>
      </c>
      <c r="B14" s="30">
        <v>2787.4850952556621</v>
      </c>
      <c r="C14" s="30">
        <v>4416.5329952556622</v>
      </c>
      <c r="D14" s="30">
        <v>4726.0056952556624</v>
      </c>
      <c r="E14" s="33">
        <v>5032.6958592402552</v>
      </c>
      <c r="F14" s="33">
        <v>5269.2233148149035</v>
      </c>
      <c r="G14" s="33">
        <v>5511.6414768920495</v>
      </c>
      <c r="H14" s="33">
        <v>5808.0112857209551</v>
      </c>
      <c r="I14" s="33">
        <v>5824.034796218567</v>
      </c>
      <c r="J14" s="33">
        <v>5832.2266522089776</v>
      </c>
      <c r="K14" s="33">
        <v>5835.3469039112397</v>
      </c>
      <c r="L14" s="33">
        <v>5835.3469039112397</v>
      </c>
      <c r="M14" s="31">
        <v>5835.3469039112397</v>
      </c>
      <c r="N14" s="31">
        <v>4726.0056952556624</v>
      </c>
      <c r="O14" s="31">
        <v>395.52729999999974</v>
      </c>
      <c r="P14" s="31">
        <v>713.81390865557751</v>
      </c>
    </row>
    <row r="15" spans="1:16" x14ac:dyDescent="0.2">
      <c r="A15" s="29">
        <v>2020</v>
      </c>
      <c r="B15" s="30">
        <v>2548.6347999999998</v>
      </c>
      <c r="C15" s="30">
        <v>3698.3290999999999</v>
      </c>
      <c r="D15" s="33">
        <v>4088.9907549350364</v>
      </c>
      <c r="E15" s="33">
        <v>4354.3423702370292</v>
      </c>
      <c r="F15" s="33">
        <v>4558.988458603777</v>
      </c>
      <c r="G15" s="33">
        <v>4768.7312493407589</v>
      </c>
      <c r="H15" s="33">
        <v>5025.1535828051083</v>
      </c>
      <c r="I15" s="33">
        <v>5039.0172957397153</v>
      </c>
      <c r="J15" s="33">
        <v>5046.1049772979868</v>
      </c>
      <c r="K15" s="33">
        <v>5048.804652496523</v>
      </c>
      <c r="L15" s="33">
        <v>5048.804652496523</v>
      </c>
      <c r="M15" s="31">
        <v>5048.804652496523</v>
      </c>
      <c r="N15" s="31">
        <v>3698.3290999999999</v>
      </c>
      <c r="O15" s="31">
        <v>300.30569999999989</v>
      </c>
      <c r="P15" s="31">
        <v>1050.1698524965232</v>
      </c>
    </row>
    <row r="16" spans="1:16" x14ac:dyDescent="0.2">
      <c r="A16" s="29">
        <v>2021</v>
      </c>
      <c r="B16" s="30">
        <v>3021</v>
      </c>
      <c r="C16" s="33">
        <v>4684.4708995479004</v>
      </c>
      <c r="D16" s="33">
        <v>5179.3006198430467</v>
      </c>
      <c r="E16" s="33">
        <v>5515.4069766381235</v>
      </c>
      <c r="F16" s="33">
        <v>5774.6209675348073</v>
      </c>
      <c r="G16" s="33">
        <v>6040.2906721582704</v>
      </c>
      <c r="H16" s="33">
        <v>6365.08679674002</v>
      </c>
      <c r="I16" s="33">
        <v>6382.6472025464827</v>
      </c>
      <c r="J16" s="33">
        <v>6391.6247805573157</v>
      </c>
      <c r="K16" s="33">
        <v>6395.0443112599169</v>
      </c>
      <c r="L16" s="33">
        <v>6395.0443112599169</v>
      </c>
      <c r="M16" s="31">
        <v>6395.0443112599169</v>
      </c>
      <c r="N16" s="31">
        <v>3021</v>
      </c>
      <c r="O16" s="31">
        <v>934</v>
      </c>
      <c r="P16" s="31">
        <v>2440.0443112599169</v>
      </c>
    </row>
    <row r="17" spans="1:16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56919.373509447854</v>
      </c>
      <c r="N17" s="31">
        <v>49422.460914636016</v>
      </c>
      <c r="O17" s="31">
        <v>4041.6514000000006</v>
      </c>
      <c r="P17" s="31">
        <v>4488.4201498323828</v>
      </c>
    </row>
    <row r="18" spans="1:16" ht="25.5" x14ac:dyDescent="0.2">
      <c r="A18" s="38" t="s">
        <v>4</v>
      </c>
      <c r="B18" s="39"/>
      <c r="C18" s="40">
        <v>1.5506358489069514</v>
      </c>
      <c r="D18" s="40">
        <v>1.1056319338738774</v>
      </c>
      <c r="E18" s="40">
        <v>1.0648941587803147</v>
      </c>
      <c r="F18" s="40">
        <v>1.0469981620566984</v>
      </c>
      <c r="G18" s="40">
        <v>1.046006431611195</v>
      </c>
      <c r="H18" s="40">
        <v>1.0537716050783523</v>
      </c>
      <c r="I18" s="40">
        <v>1.002758863526489</v>
      </c>
      <c r="J18" s="40">
        <v>1.0014065602760014</v>
      </c>
      <c r="K18" s="40">
        <v>1.0005350017906249</v>
      </c>
      <c r="L18" s="40">
        <v>1</v>
      </c>
      <c r="M18" s="41"/>
    </row>
    <row r="19" spans="1:16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26</v>
      </c>
      <c r="N20" s="81" t="s">
        <v>27</v>
      </c>
      <c r="O20" s="81" t="s">
        <v>54</v>
      </c>
      <c r="P20" s="84" t="s">
        <v>55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4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4"/>
    </row>
    <row r="23" spans="1:16" x14ac:dyDescent="0.2">
      <c r="A23" s="29">
        <v>2011</v>
      </c>
      <c r="B23" s="30">
        <v>47</v>
      </c>
      <c r="C23" s="30">
        <v>114</v>
      </c>
      <c r="D23" s="30">
        <v>154.30898704842451</v>
      </c>
      <c r="E23" s="30">
        <v>196</v>
      </c>
      <c r="F23" s="30">
        <v>216</v>
      </c>
      <c r="G23" s="30">
        <v>225</v>
      </c>
      <c r="H23" s="30">
        <v>303</v>
      </c>
      <c r="I23" s="30">
        <v>322</v>
      </c>
      <c r="J23" s="30">
        <v>328</v>
      </c>
      <c r="K23" s="30">
        <v>332</v>
      </c>
      <c r="L23" s="30">
        <v>337</v>
      </c>
      <c r="M23" s="31">
        <v>337</v>
      </c>
      <c r="N23" s="31">
        <v>337</v>
      </c>
      <c r="O23" s="31">
        <v>8</v>
      </c>
      <c r="P23" s="31">
        <v>0</v>
      </c>
    </row>
    <row r="24" spans="1:16" x14ac:dyDescent="0.2">
      <c r="A24" s="29">
        <v>2012</v>
      </c>
      <c r="B24" s="30">
        <v>31</v>
      </c>
      <c r="C24" s="30">
        <v>80.006528294300068</v>
      </c>
      <c r="D24" s="30">
        <v>116.39121803235892</v>
      </c>
      <c r="E24" s="30">
        <v>153.3141363288604</v>
      </c>
      <c r="F24" s="30">
        <v>170.76528332972566</v>
      </c>
      <c r="G24" s="30">
        <v>249.34145964636491</v>
      </c>
      <c r="H24" s="30">
        <v>272.34145964636491</v>
      </c>
      <c r="I24" s="30">
        <v>283.34145964636491</v>
      </c>
      <c r="J24" s="30">
        <v>292.34145964636491</v>
      </c>
      <c r="K24" s="30">
        <v>303.34145964636491</v>
      </c>
      <c r="L24" s="33">
        <v>307.9098551229668</v>
      </c>
      <c r="M24" s="31">
        <v>307.9098551229668</v>
      </c>
      <c r="N24" s="31">
        <v>303.34145964636491</v>
      </c>
      <c r="O24" s="31">
        <v>13</v>
      </c>
      <c r="P24" s="31">
        <v>0</v>
      </c>
    </row>
    <row r="25" spans="1:16" x14ac:dyDescent="0.2">
      <c r="A25" s="29">
        <v>2013</v>
      </c>
      <c r="B25" s="30">
        <v>62</v>
      </c>
      <c r="C25" s="30">
        <v>106.20692208425996</v>
      </c>
      <c r="D25" s="30">
        <v>134.91595099700103</v>
      </c>
      <c r="E25" s="30">
        <v>167.51367510098802</v>
      </c>
      <c r="F25" s="30">
        <v>261.1208436146598</v>
      </c>
      <c r="G25" s="30">
        <v>269.1208436146598</v>
      </c>
      <c r="H25" s="30">
        <v>279.04477328951339</v>
      </c>
      <c r="I25" s="30">
        <v>288.92207328951338</v>
      </c>
      <c r="J25" s="30">
        <v>291.92207328951338</v>
      </c>
      <c r="K25" s="33">
        <v>298.98081655300393</v>
      </c>
      <c r="L25" s="33">
        <v>303.48353969386244</v>
      </c>
      <c r="M25" s="31">
        <v>303.48353969386244</v>
      </c>
      <c r="N25" s="31">
        <v>291.92207328951338</v>
      </c>
      <c r="O25" s="31">
        <v>22</v>
      </c>
      <c r="P25" s="31">
        <v>0</v>
      </c>
    </row>
    <row r="26" spans="1:16" x14ac:dyDescent="0.2">
      <c r="A26" s="29">
        <v>2014</v>
      </c>
      <c r="B26" s="30">
        <v>34.085630211014752</v>
      </c>
      <c r="C26" s="30">
        <v>85.800172039340936</v>
      </c>
      <c r="D26" s="30">
        <v>119.29920014024958</v>
      </c>
      <c r="E26" s="30">
        <v>204.15264517808271</v>
      </c>
      <c r="F26" s="30">
        <v>227.09264517808271</v>
      </c>
      <c r="G26" s="30">
        <v>258.09264517808271</v>
      </c>
      <c r="H26" s="30">
        <v>269.09264517808271</v>
      </c>
      <c r="I26" s="30">
        <v>281.09264517808271</v>
      </c>
      <c r="J26" s="33">
        <v>286.75056080010808</v>
      </c>
      <c r="K26" s="33">
        <v>293.68425569526084</v>
      </c>
      <c r="L26" s="33">
        <v>298.10721135332199</v>
      </c>
      <c r="M26" s="31">
        <v>298.10721135332199</v>
      </c>
      <c r="N26" s="31">
        <v>281.09264517808271</v>
      </c>
      <c r="O26" s="31">
        <v>29</v>
      </c>
      <c r="P26" s="31">
        <v>0</v>
      </c>
    </row>
    <row r="27" spans="1:16" x14ac:dyDescent="0.2">
      <c r="A27" s="29">
        <v>2015</v>
      </c>
      <c r="B27" s="30">
        <v>45.42</v>
      </c>
      <c r="C27" s="30">
        <v>106.24347455603541</v>
      </c>
      <c r="D27" s="30">
        <v>158.40297672471681</v>
      </c>
      <c r="E27" s="30">
        <v>248.26297672471679</v>
      </c>
      <c r="F27" s="30">
        <v>348.8229767247168</v>
      </c>
      <c r="G27" s="30">
        <v>392.43297672471681</v>
      </c>
      <c r="H27" s="30">
        <v>433.35877672471679</v>
      </c>
      <c r="I27" s="33">
        <v>453.36937390258447</v>
      </c>
      <c r="J27" s="33">
        <v>462.49492630373749</v>
      </c>
      <c r="K27" s="33">
        <v>473.67816061232429</v>
      </c>
      <c r="L27" s="33">
        <v>480.81186785046168</v>
      </c>
      <c r="M27" s="31">
        <v>480.81186785046168</v>
      </c>
      <c r="N27" s="31">
        <v>433.35877672471679</v>
      </c>
      <c r="O27" s="31">
        <v>62.074100000000044</v>
      </c>
      <c r="P27" s="31">
        <v>0</v>
      </c>
    </row>
    <row r="28" spans="1:16" x14ac:dyDescent="0.2">
      <c r="A28" s="29">
        <v>2016</v>
      </c>
      <c r="B28" s="30">
        <v>56.847991901040714</v>
      </c>
      <c r="C28" s="30">
        <v>160.17971520395821</v>
      </c>
      <c r="D28" s="30">
        <v>228.17971520395821</v>
      </c>
      <c r="E28" s="30">
        <v>280.49353514353498</v>
      </c>
      <c r="F28" s="30">
        <v>316.00353514353503</v>
      </c>
      <c r="G28" s="30">
        <v>339.948635143535</v>
      </c>
      <c r="H28" s="33">
        <v>379.66242486660883</v>
      </c>
      <c r="I28" s="33">
        <v>397.19356131894426</v>
      </c>
      <c r="J28" s="33">
        <v>405.18839040502939</v>
      </c>
      <c r="K28" s="33">
        <v>414.98593941866488</v>
      </c>
      <c r="L28" s="33">
        <v>421.23572766292187</v>
      </c>
      <c r="M28" s="31">
        <v>421.23572766292187</v>
      </c>
      <c r="N28" s="31">
        <v>339.948635143535</v>
      </c>
      <c r="O28" s="31">
        <v>53.054900000000032</v>
      </c>
      <c r="P28" s="31">
        <v>28.232192519386842</v>
      </c>
    </row>
    <row r="29" spans="1:16" x14ac:dyDescent="0.2">
      <c r="A29" s="29">
        <v>2017</v>
      </c>
      <c r="B29" s="30">
        <v>35</v>
      </c>
      <c r="C29" s="30">
        <v>143</v>
      </c>
      <c r="D29" s="30">
        <v>224</v>
      </c>
      <c r="E29" s="30">
        <v>308.99990000000003</v>
      </c>
      <c r="F29" s="30">
        <v>401.99979999999999</v>
      </c>
      <c r="G29" s="33">
        <v>452.68200966924809</v>
      </c>
      <c r="H29" s="33">
        <v>505.56564056199261</v>
      </c>
      <c r="I29" s="33">
        <v>528.91043227641796</v>
      </c>
      <c r="J29" s="33">
        <v>539.55649736834903</v>
      </c>
      <c r="K29" s="33">
        <v>552.60309829219977</v>
      </c>
      <c r="L29" s="33">
        <v>560.92543410985331</v>
      </c>
      <c r="M29" s="31">
        <v>560.92543410985331</v>
      </c>
      <c r="N29" s="31">
        <v>401.99979999999999</v>
      </c>
      <c r="O29" s="31">
        <v>164.00000000000006</v>
      </c>
      <c r="P29" s="31">
        <v>0</v>
      </c>
    </row>
    <row r="30" spans="1:16" x14ac:dyDescent="0.2">
      <c r="A30" s="29">
        <v>2018</v>
      </c>
      <c r="B30" s="30">
        <v>36.950000000000003</v>
      </c>
      <c r="C30" s="30">
        <v>150.11000000000001</v>
      </c>
      <c r="D30" s="30">
        <v>305.5181</v>
      </c>
      <c r="E30" s="30">
        <v>441.9162</v>
      </c>
      <c r="F30" s="33">
        <v>550.51955285868803</v>
      </c>
      <c r="G30" s="33">
        <v>619.92642173027639</v>
      </c>
      <c r="H30" s="33">
        <v>692.3480319714198</v>
      </c>
      <c r="I30" s="33">
        <v>724.31761080256513</v>
      </c>
      <c r="J30" s="33">
        <v>738.89688918557522</v>
      </c>
      <c r="K30" s="33">
        <v>756.7635868976738</v>
      </c>
      <c r="L30" s="33">
        <v>768.16062886902432</v>
      </c>
      <c r="M30" s="31">
        <v>768.16062886902432</v>
      </c>
      <c r="N30" s="31">
        <v>441.9162</v>
      </c>
      <c r="O30" s="31">
        <v>160.6019</v>
      </c>
      <c r="P30" s="31">
        <v>165.64252886902432</v>
      </c>
    </row>
    <row r="31" spans="1:16" x14ac:dyDescent="0.2">
      <c r="A31" s="29">
        <v>2019</v>
      </c>
      <c r="B31" s="30">
        <v>36</v>
      </c>
      <c r="C31" s="30">
        <v>115</v>
      </c>
      <c r="D31" s="30">
        <v>200</v>
      </c>
      <c r="E31" s="33">
        <v>277.67253976289197</v>
      </c>
      <c r="F31" s="33">
        <v>345.91210376855059</v>
      </c>
      <c r="G31" s="33">
        <v>389.52304529222391</v>
      </c>
      <c r="H31" s="33">
        <v>435.02826200384607</v>
      </c>
      <c r="I31" s="33">
        <v>455.11594864940037</v>
      </c>
      <c r="J31" s="33">
        <v>464.27665662190878</v>
      </c>
      <c r="K31" s="33">
        <v>475.50297358176283</v>
      </c>
      <c r="L31" s="33">
        <v>482.66416294293396</v>
      </c>
      <c r="M31" s="31">
        <v>482.66416294293396</v>
      </c>
      <c r="N31" s="31">
        <v>200</v>
      </c>
      <c r="O31" s="31">
        <v>132</v>
      </c>
      <c r="P31" s="31">
        <v>150.66416294293396</v>
      </c>
    </row>
    <row r="32" spans="1:16" x14ac:dyDescent="0.2">
      <c r="A32" s="29">
        <v>2020</v>
      </c>
      <c r="B32" s="30">
        <v>23</v>
      </c>
      <c r="C32" s="30">
        <v>79</v>
      </c>
      <c r="D32" s="33">
        <v>122.2390885673082</v>
      </c>
      <c r="E32" s="33">
        <v>169.71219090392782</v>
      </c>
      <c r="F32" s="33">
        <v>211.41990144533884</v>
      </c>
      <c r="G32" s="33">
        <v>238.07471016241885</v>
      </c>
      <c r="H32" s="33">
        <v>265.88729124185153</v>
      </c>
      <c r="I32" s="33">
        <v>278.16479377674278</v>
      </c>
      <c r="J32" s="33">
        <v>283.76377674269628</v>
      </c>
      <c r="K32" s="33">
        <v>290.62525050839764</v>
      </c>
      <c r="L32" s="33">
        <v>295.00213681123495</v>
      </c>
      <c r="M32" s="31">
        <v>295.00213681123495</v>
      </c>
      <c r="N32" s="31">
        <v>79</v>
      </c>
      <c r="O32" s="31">
        <v>148</v>
      </c>
      <c r="P32" s="31">
        <v>68.002136811234948</v>
      </c>
    </row>
    <row r="33" spans="1:16" x14ac:dyDescent="0.2">
      <c r="A33" s="29">
        <v>2021</v>
      </c>
      <c r="B33" s="30">
        <v>27</v>
      </c>
      <c r="C33" s="33">
        <v>75.540118620252457</v>
      </c>
      <c r="D33" s="33">
        <v>116.88550949881022</v>
      </c>
      <c r="E33" s="33">
        <v>162.27948142007136</v>
      </c>
      <c r="F33" s="33">
        <v>202.16056245396177</v>
      </c>
      <c r="G33" s="33">
        <v>227.64799805254867</v>
      </c>
      <c r="H33" s="33">
        <v>254.24250025350733</v>
      </c>
      <c r="I33" s="33">
        <v>265.98229769459766</v>
      </c>
      <c r="J33" s="33">
        <v>271.33606778827993</v>
      </c>
      <c r="K33" s="33">
        <v>277.89703667651833</v>
      </c>
      <c r="L33" s="33">
        <v>282.08223301200803</v>
      </c>
      <c r="M33" s="31">
        <v>282.08223301200803</v>
      </c>
      <c r="N33" s="31">
        <v>27</v>
      </c>
      <c r="O33" s="31">
        <v>76</v>
      </c>
      <c r="P33" s="31">
        <v>179.08223301200803</v>
      </c>
    </row>
    <row r="34" spans="1:16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4537.3827974285896</v>
      </c>
      <c r="N34" s="31">
        <v>3136.5795899822128</v>
      </c>
      <c r="O34" s="31">
        <v>867.73090000000013</v>
      </c>
      <c r="P34" s="31">
        <v>591.62325415458804</v>
      </c>
    </row>
    <row r="35" spans="1:16" ht="25.5" x14ac:dyDescent="0.2">
      <c r="A35" s="38" t="s">
        <v>4</v>
      </c>
      <c r="B35" s="39"/>
      <c r="C35" s="40">
        <v>2.7977821711204616</v>
      </c>
      <c r="D35" s="40">
        <v>1.5473302350292177</v>
      </c>
      <c r="E35" s="40">
        <v>1.38836269881446</v>
      </c>
      <c r="F35" s="40">
        <v>1.2457555365897155</v>
      </c>
      <c r="G35" s="40">
        <v>1.126075211154951</v>
      </c>
      <c r="H35" s="40">
        <v>1.1168229126918119</v>
      </c>
      <c r="I35" s="40">
        <v>1.0461755899559848</v>
      </c>
      <c r="J35" s="40">
        <v>1.0201282947778334</v>
      </c>
      <c r="K35" s="40">
        <v>1.0241802313334836</v>
      </c>
      <c r="L35" s="40">
        <v>1.0150602409638554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4:A5"/>
    <mergeCell ref="A21:A22"/>
    <mergeCell ref="A2:P2"/>
    <mergeCell ref="A3:L3"/>
    <mergeCell ref="A20:L20"/>
    <mergeCell ref="B21:L21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50" t="s">
        <v>24</v>
      </c>
      <c r="C1" s="43"/>
      <c r="D1" s="43"/>
      <c r="F1" s="43"/>
      <c r="G1" s="43"/>
      <c r="I1" s="43"/>
    </row>
    <row r="2" spans="1:16" ht="18.75" x14ac:dyDescent="0.2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26</v>
      </c>
      <c r="N3" s="81" t="s">
        <v>27</v>
      </c>
      <c r="O3" s="81" t="s">
        <v>54</v>
      </c>
      <c r="P3" s="84" t="s">
        <v>55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4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4"/>
    </row>
    <row r="6" spans="1:16" x14ac:dyDescent="0.2">
      <c r="A6" s="29">
        <v>2011</v>
      </c>
      <c r="B6" s="30">
        <v>1519.2030425306664</v>
      </c>
      <c r="C6" s="30">
        <v>3886.2110344078342</v>
      </c>
      <c r="D6" s="30">
        <v>4685.8883765375613</v>
      </c>
      <c r="E6" s="30">
        <v>4936.7005439180875</v>
      </c>
      <c r="F6" s="30">
        <v>5046.2668637355719</v>
      </c>
      <c r="G6" s="30">
        <v>5089.2247593734828</v>
      </c>
      <c r="H6" s="30">
        <v>5150.8346488975039</v>
      </c>
      <c r="I6" s="30">
        <v>5167.8346488975039</v>
      </c>
      <c r="J6" s="30">
        <v>5170.8346488975039</v>
      </c>
      <c r="K6" s="30">
        <v>5173.8677488975045</v>
      </c>
      <c r="L6" s="30">
        <v>5177.8677488975045</v>
      </c>
      <c r="M6" s="31">
        <v>5177.8677488975045</v>
      </c>
      <c r="N6" s="31">
        <v>5177.8677488975045</v>
      </c>
      <c r="O6" s="31">
        <v>48</v>
      </c>
      <c r="P6" s="31">
        <v>0</v>
      </c>
    </row>
    <row r="7" spans="1:16" x14ac:dyDescent="0.2">
      <c r="A7" s="29">
        <v>2012</v>
      </c>
      <c r="B7" s="30">
        <v>2362.6267748633622</v>
      </c>
      <c r="C7" s="30">
        <v>5053.0302060928188</v>
      </c>
      <c r="D7" s="30">
        <v>5818.6475555069974</v>
      </c>
      <c r="E7" s="30">
        <v>6146.4665251214037</v>
      </c>
      <c r="F7" s="30">
        <v>6226.0269560400284</v>
      </c>
      <c r="G7" s="30">
        <v>6360.9226622585138</v>
      </c>
      <c r="H7" s="30">
        <v>6384.9226622585138</v>
      </c>
      <c r="I7" s="30">
        <v>6401.9226622585138</v>
      </c>
      <c r="J7" s="30">
        <v>6411.4626622585138</v>
      </c>
      <c r="K7" s="30">
        <v>6422.4626622585138</v>
      </c>
      <c r="L7" s="33">
        <v>6427.4279709783805</v>
      </c>
      <c r="M7" s="31">
        <v>6427.4279709783805</v>
      </c>
      <c r="N7" s="31">
        <v>6422.4626622585138</v>
      </c>
      <c r="O7" s="31">
        <v>130</v>
      </c>
      <c r="P7" s="31">
        <v>0</v>
      </c>
    </row>
    <row r="8" spans="1:16" x14ac:dyDescent="0.2">
      <c r="A8" s="29">
        <v>2013</v>
      </c>
      <c r="B8" s="30">
        <v>3049.2579964906727</v>
      </c>
      <c r="C8" s="30">
        <v>5823.2369178411209</v>
      </c>
      <c r="D8" s="30">
        <v>6810.070717806354</v>
      </c>
      <c r="E8" s="30">
        <v>6956.4676608727132</v>
      </c>
      <c r="F8" s="30">
        <v>7376.9879498905266</v>
      </c>
      <c r="G8" s="30">
        <v>7438.9879498905266</v>
      </c>
      <c r="H8" s="30">
        <v>7461.5437596260508</v>
      </c>
      <c r="I8" s="30">
        <v>7493.2921596260512</v>
      </c>
      <c r="J8" s="30">
        <v>7503.2921596260512</v>
      </c>
      <c r="K8" s="33">
        <v>7512.3831410070788</v>
      </c>
      <c r="L8" s="33">
        <v>7518.1910847007375</v>
      </c>
      <c r="M8" s="31">
        <v>7518.1910847007375</v>
      </c>
      <c r="N8" s="31">
        <v>7503.2921596260512</v>
      </c>
      <c r="O8" s="31">
        <v>126</v>
      </c>
      <c r="P8" s="31">
        <v>0</v>
      </c>
    </row>
    <row r="9" spans="1:16" x14ac:dyDescent="0.2">
      <c r="A9" s="29">
        <v>2014</v>
      </c>
      <c r="B9" s="30">
        <v>3119.3953659671788</v>
      </c>
      <c r="C9" s="30">
        <v>6894.5452900535693</v>
      </c>
      <c r="D9" s="30">
        <v>7569.023640671765</v>
      </c>
      <c r="E9" s="30">
        <v>8357.6508577401146</v>
      </c>
      <c r="F9" s="30">
        <v>8533.7308577401145</v>
      </c>
      <c r="G9" s="30">
        <v>8626.8277105398101</v>
      </c>
      <c r="H9" s="30">
        <v>8660.7749105398107</v>
      </c>
      <c r="I9" s="30">
        <v>8691.1024105398101</v>
      </c>
      <c r="J9" s="33">
        <v>8701.3787017823961</v>
      </c>
      <c r="K9" s="33">
        <v>8711.9212836363749</v>
      </c>
      <c r="L9" s="33">
        <v>8718.656609474956</v>
      </c>
      <c r="M9" s="31">
        <v>8718.656609474956</v>
      </c>
      <c r="N9" s="31">
        <v>8691.1024105398101</v>
      </c>
      <c r="O9" s="31">
        <v>184.67250000000058</v>
      </c>
      <c r="P9" s="31">
        <v>0</v>
      </c>
    </row>
    <row r="10" spans="1:16" x14ac:dyDescent="0.2">
      <c r="A10" s="29">
        <v>2015</v>
      </c>
      <c r="B10" s="30">
        <v>3651.6099511618077</v>
      </c>
      <c r="C10" s="30">
        <v>6386.3709812770576</v>
      </c>
      <c r="D10" s="30">
        <v>9003.7308701114925</v>
      </c>
      <c r="E10" s="30">
        <v>9572.7308701114925</v>
      </c>
      <c r="F10" s="30">
        <v>9823.7164009036314</v>
      </c>
      <c r="G10" s="30">
        <v>9922.7164009036314</v>
      </c>
      <c r="H10" s="30">
        <v>9982.7164009036314</v>
      </c>
      <c r="I10" s="33">
        <v>10017.393377831067</v>
      </c>
      <c r="J10" s="33">
        <v>10029.237865098565</v>
      </c>
      <c r="K10" s="33">
        <v>10041.389279805313</v>
      </c>
      <c r="L10" s="33">
        <v>10049.152438639008</v>
      </c>
      <c r="M10" s="31">
        <v>10049.152438639008</v>
      </c>
      <c r="N10" s="31">
        <v>9982.7164009036314</v>
      </c>
      <c r="O10" s="31">
        <v>340</v>
      </c>
      <c r="P10" s="31">
        <v>0</v>
      </c>
    </row>
    <row r="11" spans="1:16" x14ac:dyDescent="0.2">
      <c r="A11" s="29">
        <v>2016</v>
      </c>
      <c r="B11" s="30">
        <v>2405.2890560195915</v>
      </c>
      <c r="C11" s="30">
        <v>7971.7721946124575</v>
      </c>
      <c r="D11" s="30">
        <v>10153.832194612458</v>
      </c>
      <c r="E11" s="30">
        <v>10879.065076294813</v>
      </c>
      <c r="F11" s="30">
        <v>11156.099676294814</v>
      </c>
      <c r="G11" s="30">
        <v>11299.099676294814</v>
      </c>
      <c r="H11" s="33">
        <v>11360.09792265758</v>
      </c>
      <c r="I11" s="33">
        <v>11399.559511842039</v>
      </c>
      <c r="J11" s="33">
        <v>11413.038261492811</v>
      </c>
      <c r="K11" s="33">
        <v>11426.866287395158</v>
      </c>
      <c r="L11" s="33">
        <v>11435.700580687508</v>
      </c>
      <c r="M11" s="31">
        <v>11435.700580687508</v>
      </c>
      <c r="N11" s="31">
        <v>11299.099676294814</v>
      </c>
      <c r="O11" s="31">
        <v>677</v>
      </c>
      <c r="P11" s="31">
        <v>0</v>
      </c>
    </row>
    <row r="12" spans="1:16" x14ac:dyDescent="0.2">
      <c r="A12" s="29">
        <v>2017</v>
      </c>
      <c r="B12" s="30">
        <v>2080.7015046579636</v>
      </c>
      <c r="C12" s="30">
        <v>7882.7015046579636</v>
      </c>
      <c r="D12" s="30">
        <v>10809.701504657964</v>
      </c>
      <c r="E12" s="30">
        <v>11574.745204657964</v>
      </c>
      <c r="F12" s="30">
        <v>11963.942604657965</v>
      </c>
      <c r="G12" s="33">
        <v>12106.763830591688</v>
      </c>
      <c r="H12" s="33">
        <v>12172.122255948674</v>
      </c>
      <c r="I12" s="33">
        <v>12214.404575277034</v>
      </c>
      <c r="J12" s="33">
        <v>12228.846791332169</v>
      </c>
      <c r="K12" s="33">
        <v>12243.663250044738</v>
      </c>
      <c r="L12" s="33">
        <v>12253.129022147363</v>
      </c>
      <c r="M12" s="31">
        <v>12253.129022147363</v>
      </c>
      <c r="N12" s="31">
        <v>11963.942604657965</v>
      </c>
      <c r="O12" s="31">
        <v>1928.8025999999991</v>
      </c>
      <c r="P12" s="31">
        <v>0</v>
      </c>
    </row>
    <row r="13" spans="1:16" x14ac:dyDescent="0.2">
      <c r="A13" s="29">
        <v>2018</v>
      </c>
      <c r="B13" s="30">
        <v>2027.55</v>
      </c>
      <c r="C13" s="30">
        <v>9210.4852121471667</v>
      </c>
      <c r="D13" s="30">
        <v>11455.512212147167</v>
      </c>
      <c r="E13" s="30">
        <v>12249.512212147167</v>
      </c>
      <c r="F13" s="33">
        <v>12606.562434256119</v>
      </c>
      <c r="G13" s="33">
        <v>12757.05502362791</v>
      </c>
      <c r="H13" s="33">
        <v>12825.924049257197</v>
      </c>
      <c r="I13" s="33">
        <v>12870.477480855123</v>
      </c>
      <c r="J13" s="33">
        <v>12885.695432361945</v>
      </c>
      <c r="K13" s="33">
        <v>12901.307728240216</v>
      </c>
      <c r="L13" s="33">
        <v>12911.281935819055</v>
      </c>
      <c r="M13" s="31">
        <v>12911.281935819055</v>
      </c>
      <c r="N13" s="31">
        <v>12249.512212147167</v>
      </c>
      <c r="O13" s="31">
        <v>1680</v>
      </c>
      <c r="P13" s="31">
        <v>0</v>
      </c>
    </row>
    <row r="14" spans="1:16" x14ac:dyDescent="0.2">
      <c r="A14" s="29">
        <v>2019</v>
      </c>
      <c r="B14" s="30">
        <v>3512</v>
      </c>
      <c r="C14" s="30">
        <v>10156.4385</v>
      </c>
      <c r="D14" s="30">
        <v>12131.392100000001</v>
      </c>
      <c r="E14" s="33">
        <v>12930.364103388612</v>
      </c>
      <c r="F14" s="33">
        <v>13307.259876469789</v>
      </c>
      <c r="G14" s="33">
        <v>13466.117138843825</v>
      </c>
      <c r="H14" s="33">
        <v>13538.814039864033</v>
      </c>
      <c r="I14" s="33">
        <v>13585.843838491061</v>
      </c>
      <c r="J14" s="33">
        <v>13601.907633561676</v>
      </c>
      <c r="K14" s="33">
        <v>13618.387691436608</v>
      </c>
      <c r="L14" s="33">
        <v>13628.91628501679</v>
      </c>
      <c r="M14" s="31">
        <v>13628.91628501679</v>
      </c>
      <c r="N14" s="31">
        <v>12131.392100000001</v>
      </c>
      <c r="O14" s="31">
        <v>1506.0463999999993</v>
      </c>
      <c r="P14" s="31">
        <v>0</v>
      </c>
    </row>
    <row r="15" spans="1:16" x14ac:dyDescent="0.2">
      <c r="A15" s="29">
        <v>2020</v>
      </c>
      <c r="B15" s="30">
        <v>4670.9889000000003</v>
      </c>
      <c r="C15" s="30">
        <v>10154.546399999999</v>
      </c>
      <c r="D15" s="33">
        <v>12589.945339694621</v>
      </c>
      <c r="E15" s="33">
        <v>13419.117603495157</v>
      </c>
      <c r="F15" s="33">
        <v>13810.259621059156</v>
      </c>
      <c r="G15" s="33">
        <v>13975.12151272142</v>
      </c>
      <c r="H15" s="33">
        <v>14050.566276410957</v>
      </c>
      <c r="I15" s="33">
        <v>14099.373749549271</v>
      </c>
      <c r="J15" s="33">
        <v>14116.044738354183</v>
      </c>
      <c r="K15" s="33">
        <v>14133.147724238252</v>
      </c>
      <c r="L15" s="33">
        <v>14144.074287042065</v>
      </c>
      <c r="M15" s="31">
        <v>14144.074287042065</v>
      </c>
      <c r="N15" s="31">
        <v>10154.546399999999</v>
      </c>
      <c r="O15" s="31">
        <v>1488.442500000001</v>
      </c>
      <c r="P15" s="31">
        <v>2501.0853870420651</v>
      </c>
    </row>
    <row r="16" spans="1:16" x14ac:dyDescent="0.2">
      <c r="A16" s="29">
        <v>2021</v>
      </c>
      <c r="B16" s="30">
        <v>5484</v>
      </c>
      <c r="C16" s="33">
        <v>14177.858437117926</v>
      </c>
      <c r="D16" s="33">
        <v>17578.181804087566</v>
      </c>
      <c r="E16" s="33">
        <v>18735.878712749934</v>
      </c>
      <c r="F16" s="33">
        <v>19281.994308206868</v>
      </c>
      <c r="G16" s="33">
        <v>19512.175792400296</v>
      </c>
      <c r="H16" s="33">
        <v>19617.51237143371</v>
      </c>
      <c r="I16" s="33">
        <v>19685.657753568008</v>
      </c>
      <c r="J16" s="33">
        <v>19708.93392071249</v>
      </c>
      <c r="K16" s="33">
        <v>19732.813245614325</v>
      </c>
      <c r="L16" s="33">
        <v>19748.068999493866</v>
      </c>
      <c r="M16" s="31">
        <v>19748.068999493866</v>
      </c>
      <c r="N16" s="31">
        <v>5484</v>
      </c>
      <c r="O16" s="31">
        <v>4105</v>
      </c>
      <c r="P16" s="31">
        <v>10159.068999493866</v>
      </c>
    </row>
    <row r="17" spans="1:16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122012.46696289725</v>
      </c>
      <c r="N17" s="31">
        <v>101059.93437532545</v>
      </c>
      <c r="O17" s="31">
        <v>12213.964</v>
      </c>
      <c r="P17" s="31">
        <v>12660.154386535931</v>
      </c>
    </row>
    <row r="18" spans="1:16" ht="25.5" x14ac:dyDescent="0.2">
      <c r="A18" s="38" t="s">
        <v>4</v>
      </c>
      <c r="B18" s="39"/>
      <c r="C18" s="40">
        <v>2.585313354689629</v>
      </c>
      <c r="D18" s="40">
        <v>1.2398333557956485</v>
      </c>
      <c r="E18" s="40">
        <v>1.0658598779762969</v>
      </c>
      <c r="F18" s="40">
        <v>1.0291481175678885</v>
      </c>
      <c r="G18" s="40">
        <v>1.0119376388414065</v>
      </c>
      <c r="H18" s="40">
        <v>1.0053985050234346</v>
      </c>
      <c r="I18" s="40">
        <v>1.0034737014991528</v>
      </c>
      <c r="J18" s="40">
        <v>1.0011823921474132</v>
      </c>
      <c r="K18" s="40">
        <v>1.0012115990138228</v>
      </c>
      <c r="L18" s="40">
        <v>1.0007731160118758</v>
      </c>
      <c r="M18" s="41"/>
    </row>
    <row r="19" spans="1:16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26</v>
      </c>
      <c r="N20" s="81" t="s">
        <v>27</v>
      </c>
      <c r="O20" s="81" t="s">
        <v>54</v>
      </c>
      <c r="P20" s="84" t="s">
        <v>55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4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4"/>
    </row>
    <row r="23" spans="1:16" x14ac:dyDescent="0.2">
      <c r="A23" s="29">
        <v>2011</v>
      </c>
      <c r="B23" s="30">
        <v>8</v>
      </c>
      <c r="C23" s="30">
        <v>101.04937714556425</v>
      </c>
      <c r="D23" s="30">
        <v>186.02603505247112</v>
      </c>
      <c r="E23" s="30">
        <v>247.35804656676453</v>
      </c>
      <c r="F23" s="30">
        <v>275.58822740621093</v>
      </c>
      <c r="G23" s="30">
        <v>292.8405830836806</v>
      </c>
      <c r="H23" s="30">
        <v>312.47222477305093</v>
      </c>
      <c r="I23" s="30">
        <v>325.99222477305091</v>
      </c>
      <c r="J23" s="30">
        <v>333.88222477305089</v>
      </c>
      <c r="K23" s="30">
        <v>350.88222477305089</v>
      </c>
      <c r="L23" s="30">
        <v>366.88222477305089</v>
      </c>
      <c r="M23" s="31">
        <v>366.88222477305089</v>
      </c>
      <c r="N23" s="31">
        <v>366.88222477305089</v>
      </c>
      <c r="O23" s="31">
        <v>6</v>
      </c>
      <c r="P23" s="31">
        <v>0</v>
      </c>
    </row>
    <row r="24" spans="1:16" x14ac:dyDescent="0.2">
      <c r="A24" s="29">
        <v>2012</v>
      </c>
      <c r="B24" s="30">
        <v>26.850415343115923</v>
      </c>
      <c r="C24" s="30">
        <v>131.86789300633717</v>
      </c>
      <c r="D24" s="30">
        <v>226.06810454657725</v>
      </c>
      <c r="E24" s="30">
        <v>290.96411213710405</v>
      </c>
      <c r="F24" s="30">
        <v>342.63512950801538</v>
      </c>
      <c r="G24" s="30">
        <v>374.51017565818455</v>
      </c>
      <c r="H24" s="30">
        <v>399.51017565818455</v>
      </c>
      <c r="I24" s="30">
        <v>412.42261789256611</v>
      </c>
      <c r="J24" s="30">
        <v>420.04391789256613</v>
      </c>
      <c r="K24" s="30">
        <v>426.30861789256613</v>
      </c>
      <c r="L24" s="33">
        <v>445.74801209582847</v>
      </c>
      <c r="M24" s="31">
        <v>445.74801209582847</v>
      </c>
      <c r="N24" s="31">
        <v>426.30861789256613</v>
      </c>
      <c r="O24" s="31">
        <v>21.73520000000002</v>
      </c>
      <c r="P24" s="31">
        <v>0</v>
      </c>
    </row>
    <row r="25" spans="1:16" x14ac:dyDescent="0.2">
      <c r="A25" s="29">
        <v>2013</v>
      </c>
      <c r="B25" s="30">
        <v>22.361257568103174</v>
      </c>
      <c r="C25" s="30">
        <v>142.15039338751171</v>
      </c>
      <c r="D25" s="30">
        <v>254.35540653801772</v>
      </c>
      <c r="E25" s="30">
        <v>342.03032582446383</v>
      </c>
      <c r="F25" s="30">
        <v>400.69101086507021</v>
      </c>
      <c r="G25" s="30">
        <v>415.69101086507021</v>
      </c>
      <c r="H25" s="30">
        <v>430.86522943563523</v>
      </c>
      <c r="I25" s="30">
        <v>442.60992943563519</v>
      </c>
      <c r="J25" s="30">
        <v>457.90032943563517</v>
      </c>
      <c r="K25" s="33">
        <v>472.03024640144872</v>
      </c>
      <c r="L25" s="33">
        <v>493.55451696633151</v>
      </c>
      <c r="M25" s="31">
        <v>493.55451696633151</v>
      </c>
      <c r="N25" s="31">
        <v>457.90032943563517</v>
      </c>
      <c r="O25" s="31">
        <v>23.709699999999998</v>
      </c>
      <c r="P25" s="31">
        <v>11.944487530696335</v>
      </c>
    </row>
    <row r="26" spans="1:16" x14ac:dyDescent="0.2">
      <c r="A26" s="29">
        <v>2014</v>
      </c>
      <c r="B26" s="30">
        <v>29.305920510065473</v>
      </c>
      <c r="C26" s="30">
        <v>201.7309866874956</v>
      </c>
      <c r="D26" s="30">
        <v>380.37301673064314</v>
      </c>
      <c r="E26" s="30">
        <v>530.2219538982431</v>
      </c>
      <c r="F26" s="30">
        <v>613.34195389824322</v>
      </c>
      <c r="G26" s="30">
        <v>668.34195389824322</v>
      </c>
      <c r="H26" s="30">
        <v>688.14875389824317</v>
      </c>
      <c r="I26" s="30">
        <v>706.14875389824317</v>
      </c>
      <c r="J26" s="33">
        <v>724.5654565676117</v>
      </c>
      <c r="K26" s="33">
        <v>746.92414268215452</v>
      </c>
      <c r="L26" s="33">
        <v>780.98339515823579</v>
      </c>
      <c r="M26" s="31">
        <v>780.98339515823579</v>
      </c>
      <c r="N26" s="31">
        <v>706.14875389824317</v>
      </c>
      <c r="O26" s="31">
        <v>36</v>
      </c>
      <c r="P26" s="31">
        <v>38.834641259992623</v>
      </c>
    </row>
    <row r="27" spans="1:16" x14ac:dyDescent="0.2">
      <c r="A27" s="29">
        <v>2015</v>
      </c>
      <c r="B27" s="30">
        <v>29.148925267061752</v>
      </c>
      <c r="C27" s="30">
        <v>209.95582744549387</v>
      </c>
      <c r="D27" s="30">
        <v>453.34497216702675</v>
      </c>
      <c r="E27" s="30">
        <v>631.34497216702675</v>
      </c>
      <c r="F27" s="30">
        <v>735.15442995090075</v>
      </c>
      <c r="G27" s="30">
        <v>775.15442995090075</v>
      </c>
      <c r="H27" s="30">
        <v>800.15442995090075</v>
      </c>
      <c r="I27" s="33">
        <v>824.70411755235284</v>
      </c>
      <c r="J27" s="33">
        <v>846.21280172027014</v>
      </c>
      <c r="K27" s="33">
        <v>872.32528920952973</v>
      </c>
      <c r="L27" s="33">
        <v>912.10275196467478</v>
      </c>
      <c r="M27" s="31">
        <v>912.10275196467478</v>
      </c>
      <c r="N27" s="31">
        <v>800.15442995090075</v>
      </c>
      <c r="O27" s="31">
        <v>73</v>
      </c>
      <c r="P27" s="31">
        <v>38.948322013774032</v>
      </c>
    </row>
    <row r="28" spans="1:16" x14ac:dyDescent="0.2">
      <c r="A28" s="29">
        <v>2016</v>
      </c>
      <c r="B28" s="30">
        <v>15</v>
      </c>
      <c r="C28" s="30">
        <v>177.00000036296794</v>
      </c>
      <c r="D28" s="30">
        <v>441.00000036296797</v>
      </c>
      <c r="E28" s="30">
        <v>627.77265759870829</v>
      </c>
      <c r="F28" s="30">
        <v>713.77265759870829</v>
      </c>
      <c r="G28" s="30">
        <v>759.77265759870829</v>
      </c>
      <c r="H28" s="33">
        <v>791.23144985776742</v>
      </c>
      <c r="I28" s="33">
        <v>815.5073698394192</v>
      </c>
      <c r="J28" s="33">
        <v>836.77619835763198</v>
      </c>
      <c r="K28" s="33">
        <v>862.59749055092459</v>
      </c>
      <c r="L28" s="33">
        <v>901.93137204846005</v>
      </c>
      <c r="M28" s="31">
        <v>901.93137204846005</v>
      </c>
      <c r="N28" s="31">
        <v>759.77265759870829</v>
      </c>
      <c r="O28" s="31">
        <v>101</v>
      </c>
      <c r="P28" s="31">
        <v>41.158714449751756</v>
      </c>
    </row>
    <row r="29" spans="1:16" x14ac:dyDescent="0.2">
      <c r="A29" s="29">
        <v>2017</v>
      </c>
      <c r="B29" s="30">
        <v>15</v>
      </c>
      <c r="C29" s="30">
        <v>205</v>
      </c>
      <c r="D29" s="30">
        <v>447</v>
      </c>
      <c r="E29" s="30">
        <v>540</v>
      </c>
      <c r="F29" s="30">
        <v>604.61320000000001</v>
      </c>
      <c r="G29" s="33">
        <v>644.86485605373798</v>
      </c>
      <c r="H29" s="33">
        <v>671.5658294816044</v>
      </c>
      <c r="I29" s="33">
        <v>692.17026620089507</v>
      </c>
      <c r="J29" s="33">
        <v>710.22240311797941</v>
      </c>
      <c r="K29" s="33">
        <v>732.13849039331785</v>
      </c>
      <c r="L29" s="33">
        <v>765.52352679369346</v>
      </c>
      <c r="M29" s="31">
        <v>765.52352679369346</v>
      </c>
      <c r="N29" s="31">
        <v>604.61320000000001</v>
      </c>
      <c r="O29" s="31">
        <v>118.38679999999999</v>
      </c>
      <c r="P29" s="31">
        <v>42.523526793693463</v>
      </c>
    </row>
    <row r="30" spans="1:16" x14ac:dyDescent="0.2">
      <c r="A30" s="29">
        <v>2018</v>
      </c>
      <c r="B30" s="30">
        <v>20</v>
      </c>
      <c r="C30" s="30">
        <v>213</v>
      </c>
      <c r="D30" s="30">
        <v>381</v>
      </c>
      <c r="E30" s="30">
        <v>497</v>
      </c>
      <c r="F30" s="33">
        <v>570.72170035849592</v>
      </c>
      <c r="G30" s="33">
        <v>608.71705604248473</v>
      </c>
      <c r="H30" s="33">
        <v>633.92131052448906</v>
      </c>
      <c r="I30" s="33">
        <v>653.37076872249497</v>
      </c>
      <c r="J30" s="33">
        <v>670.41099588991835</v>
      </c>
      <c r="K30" s="33">
        <v>691.09858027442453</v>
      </c>
      <c r="L30" s="33">
        <v>722.61222361028388</v>
      </c>
      <c r="M30" s="31">
        <v>722.61222361028388</v>
      </c>
      <c r="N30" s="31">
        <v>497</v>
      </c>
      <c r="O30" s="31">
        <v>190</v>
      </c>
      <c r="P30" s="31">
        <v>35.612223610283877</v>
      </c>
    </row>
    <row r="31" spans="1:16" x14ac:dyDescent="0.2">
      <c r="A31" s="29">
        <v>2019</v>
      </c>
      <c r="B31" s="30">
        <v>42</v>
      </c>
      <c r="C31" s="30">
        <v>207</v>
      </c>
      <c r="D31" s="30">
        <v>380</v>
      </c>
      <c r="E31" s="33">
        <v>508.65213747740432</v>
      </c>
      <c r="F31" s="33">
        <v>584.10223901828499</v>
      </c>
      <c r="G31" s="33">
        <v>622.98839371219879</v>
      </c>
      <c r="H31" s="33">
        <v>648.78356054478616</v>
      </c>
      <c r="I31" s="33">
        <v>668.68901021318288</v>
      </c>
      <c r="J31" s="33">
        <v>686.12874456290206</v>
      </c>
      <c r="K31" s="33">
        <v>707.30134821767729</v>
      </c>
      <c r="L31" s="33">
        <v>739.55382717640055</v>
      </c>
      <c r="M31" s="31">
        <v>739.55382717640055</v>
      </c>
      <c r="N31" s="31">
        <v>380</v>
      </c>
      <c r="O31" s="31">
        <v>245</v>
      </c>
      <c r="P31" s="31">
        <v>114.55382717640055</v>
      </c>
    </row>
    <row r="32" spans="1:16" x14ac:dyDescent="0.2">
      <c r="A32" s="29">
        <v>2020</v>
      </c>
      <c r="B32" s="30">
        <v>36</v>
      </c>
      <c r="C32" s="30">
        <v>215</v>
      </c>
      <c r="D32" s="33">
        <v>426.16466513300531</v>
      </c>
      <c r="E32" s="33">
        <v>570.44623115064576</v>
      </c>
      <c r="F32" s="33">
        <v>655.06246077543699</v>
      </c>
      <c r="G32" s="33">
        <v>698.67273733712648</v>
      </c>
      <c r="H32" s="33">
        <v>727.60165479833597</v>
      </c>
      <c r="I32" s="33">
        <v>749.92533714637329</v>
      </c>
      <c r="J32" s="33">
        <v>769.48375438099595</v>
      </c>
      <c r="K32" s="33">
        <v>793.22853213502515</v>
      </c>
      <c r="L32" s="33">
        <v>829.39923449069249</v>
      </c>
      <c r="M32" s="31">
        <v>829.39923449069249</v>
      </c>
      <c r="N32" s="31">
        <v>215</v>
      </c>
      <c r="O32" s="31">
        <v>139</v>
      </c>
      <c r="P32" s="31">
        <v>475.39923449069249</v>
      </c>
    </row>
    <row r="33" spans="1:16" x14ac:dyDescent="0.2">
      <c r="A33" s="29">
        <v>2021</v>
      </c>
      <c r="B33" s="30">
        <v>43</v>
      </c>
      <c r="C33" s="33">
        <v>318.30980707991051</v>
      </c>
      <c r="D33" s="33">
        <v>630.94135973377479</v>
      </c>
      <c r="E33" s="33">
        <v>844.55176645127483</v>
      </c>
      <c r="F33" s="33">
        <v>969.82700239405017</v>
      </c>
      <c r="G33" s="33">
        <v>1034.3924848082497</v>
      </c>
      <c r="H33" s="33">
        <v>1077.2220575343347</v>
      </c>
      <c r="I33" s="33">
        <v>1110.2725087972042</v>
      </c>
      <c r="J33" s="33">
        <v>1139.2289553866979</v>
      </c>
      <c r="K33" s="33">
        <v>1174.3833536473508</v>
      </c>
      <c r="L33" s="33">
        <v>1227.9344666184081</v>
      </c>
      <c r="M33" s="31">
        <v>1227.9344666184081</v>
      </c>
      <c r="N33" s="31">
        <v>43</v>
      </c>
      <c r="O33" s="31">
        <v>151</v>
      </c>
      <c r="P33" s="31">
        <v>1033.9344666184081</v>
      </c>
    </row>
    <row r="34" spans="1:16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8186.2255516960604</v>
      </c>
      <c r="N34" s="31">
        <v>5256.7802135491038</v>
      </c>
      <c r="O34" s="31">
        <v>1104.8317</v>
      </c>
      <c r="P34" s="31">
        <v>1832.9094439436933</v>
      </c>
    </row>
    <row r="35" spans="1:16" ht="25.5" x14ac:dyDescent="0.2">
      <c r="A35" s="38" t="s">
        <v>4</v>
      </c>
      <c r="B35" s="39"/>
      <c r="C35" s="40">
        <v>7.4025536530211742</v>
      </c>
      <c r="D35" s="40">
        <v>1.9821612331767688</v>
      </c>
      <c r="E35" s="40">
        <v>1.3385582565194851</v>
      </c>
      <c r="F35" s="40">
        <v>1.1483334011237343</v>
      </c>
      <c r="G35" s="40">
        <v>1.066574226387611</v>
      </c>
      <c r="H35" s="40">
        <v>1.0414055335427388</v>
      </c>
      <c r="I35" s="40">
        <v>1.0306811868840851</v>
      </c>
      <c r="J35" s="40">
        <v>1.026080485970839</v>
      </c>
      <c r="K35" s="40">
        <v>1.030858062459201</v>
      </c>
      <c r="L35" s="40">
        <v>1.0455993460778719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A4:A5"/>
    <mergeCell ref="A21:A22"/>
    <mergeCell ref="A2:P2"/>
    <mergeCell ref="A3:L3"/>
    <mergeCell ref="A20:L20"/>
    <mergeCell ref="B21:L21"/>
    <mergeCell ref="B4:L4"/>
    <mergeCell ref="M3:M5"/>
    <mergeCell ref="N3:N5"/>
    <mergeCell ref="O3:O5"/>
    <mergeCell ref="P3:P5"/>
    <mergeCell ref="M20:M22"/>
    <mergeCell ref="N20:N22"/>
    <mergeCell ref="O20:O22"/>
    <mergeCell ref="P20:P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3" width="9.140625" style="25"/>
    <col min="244" max="244" width="10.5703125" style="25" customWidth="1"/>
    <col min="245" max="245" width="10.140625" style="25" bestFit="1" customWidth="1"/>
    <col min="246" max="246" width="11.140625" style="25" bestFit="1" customWidth="1"/>
    <col min="247" max="247" width="12.140625" style="25" bestFit="1" customWidth="1"/>
    <col min="248" max="255" width="12" style="25" bestFit="1" customWidth="1"/>
    <col min="256" max="256" width="13.140625" style="25" bestFit="1" customWidth="1"/>
    <col min="257" max="257" width="15.140625" style="25" customWidth="1"/>
    <col min="258" max="258" width="16" style="25" customWidth="1"/>
    <col min="259" max="259" width="15" style="25" customWidth="1"/>
    <col min="260" max="260" width="3.140625" style="25" customWidth="1"/>
    <col min="261" max="262" width="10.140625" style="25" customWidth="1"/>
    <col min="263" max="263" width="11.5703125" style="25" customWidth="1"/>
    <col min="264" max="264" width="7.5703125" style="25" customWidth="1"/>
    <col min="265" max="265" width="4.42578125" style="25" customWidth="1"/>
    <col min="266" max="266" width="11.42578125" style="25" customWidth="1"/>
    <col min="267" max="268" width="9.140625" style="25"/>
    <col min="269" max="269" width="11.140625" style="25" bestFit="1" customWidth="1"/>
    <col min="270" max="499" width="9.140625" style="25"/>
    <col min="500" max="500" width="10.5703125" style="25" customWidth="1"/>
    <col min="501" max="501" width="10.140625" style="25" bestFit="1" customWidth="1"/>
    <col min="502" max="502" width="11.140625" style="25" bestFit="1" customWidth="1"/>
    <col min="503" max="503" width="12.140625" style="25" bestFit="1" customWidth="1"/>
    <col min="504" max="511" width="12" style="25" bestFit="1" customWidth="1"/>
    <col min="512" max="512" width="13.140625" style="25" bestFit="1" customWidth="1"/>
    <col min="513" max="513" width="15.140625" style="25" customWidth="1"/>
    <col min="514" max="514" width="16" style="25" customWidth="1"/>
    <col min="515" max="515" width="15" style="25" customWidth="1"/>
    <col min="516" max="516" width="3.140625" style="25" customWidth="1"/>
    <col min="517" max="518" width="10.140625" style="25" customWidth="1"/>
    <col min="519" max="519" width="11.5703125" style="25" customWidth="1"/>
    <col min="520" max="520" width="7.5703125" style="25" customWidth="1"/>
    <col min="521" max="521" width="4.42578125" style="25" customWidth="1"/>
    <col min="522" max="522" width="11.42578125" style="25" customWidth="1"/>
    <col min="523" max="524" width="9.140625" style="25"/>
    <col min="525" max="525" width="11.140625" style="25" bestFit="1" customWidth="1"/>
    <col min="526" max="755" width="9.140625" style="25"/>
    <col min="756" max="756" width="10.5703125" style="25" customWidth="1"/>
    <col min="757" max="757" width="10.140625" style="25" bestFit="1" customWidth="1"/>
    <col min="758" max="758" width="11.140625" style="25" bestFit="1" customWidth="1"/>
    <col min="759" max="759" width="12.140625" style="25" bestFit="1" customWidth="1"/>
    <col min="760" max="767" width="12" style="25" bestFit="1" customWidth="1"/>
    <col min="768" max="768" width="13.140625" style="25" bestFit="1" customWidth="1"/>
    <col min="769" max="769" width="15.140625" style="25" customWidth="1"/>
    <col min="770" max="770" width="16" style="25" customWidth="1"/>
    <col min="771" max="771" width="15" style="25" customWidth="1"/>
    <col min="772" max="772" width="3.140625" style="25" customWidth="1"/>
    <col min="773" max="774" width="10.140625" style="25" customWidth="1"/>
    <col min="775" max="775" width="11.5703125" style="25" customWidth="1"/>
    <col min="776" max="776" width="7.5703125" style="25" customWidth="1"/>
    <col min="777" max="777" width="4.42578125" style="25" customWidth="1"/>
    <col min="778" max="778" width="11.42578125" style="25" customWidth="1"/>
    <col min="779" max="780" width="9.140625" style="25"/>
    <col min="781" max="781" width="11.140625" style="25" bestFit="1" customWidth="1"/>
    <col min="782" max="1011" width="9.140625" style="25"/>
    <col min="1012" max="1012" width="10.5703125" style="25" customWidth="1"/>
    <col min="1013" max="1013" width="10.140625" style="25" bestFit="1" customWidth="1"/>
    <col min="1014" max="1014" width="11.140625" style="25" bestFit="1" customWidth="1"/>
    <col min="1015" max="1015" width="12.140625" style="25" bestFit="1" customWidth="1"/>
    <col min="1016" max="1023" width="12" style="25" bestFit="1" customWidth="1"/>
    <col min="1024" max="1024" width="13.140625" style="25" bestFit="1" customWidth="1"/>
    <col min="1025" max="1025" width="15.140625" style="25" customWidth="1"/>
    <col min="1026" max="1026" width="16" style="25" customWidth="1"/>
    <col min="1027" max="1027" width="15" style="25" customWidth="1"/>
    <col min="1028" max="1028" width="3.140625" style="25" customWidth="1"/>
    <col min="1029" max="1030" width="10.140625" style="25" customWidth="1"/>
    <col min="1031" max="1031" width="11.5703125" style="25" customWidth="1"/>
    <col min="1032" max="1032" width="7.5703125" style="25" customWidth="1"/>
    <col min="1033" max="1033" width="4.42578125" style="25" customWidth="1"/>
    <col min="1034" max="1034" width="11.42578125" style="25" customWidth="1"/>
    <col min="1035" max="1036" width="9.140625" style="25"/>
    <col min="1037" max="1037" width="11.140625" style="25" bestFit="1" customWidth="1"/>
    <col min="1038" max="1267" width="9.140625" style="25"/>
    <col min="1268" max="1268" width="10.5703125" style="25" customWidth="1"/>
    <col min="1269" max="1269" width="10.140625" style="25" bestFit="1" customWidth="1"/>
    <col min="1270" max="1270" width="11.140625" style="25" bestFit="1" customWidth="1"/>
    <col min="1271" max="1271" width="12.140625" style="25" bestFit="1" customWidth="1"/>
    <col min="1272" max="1279" width="12" style="25" bestFit="1" customWidth="1"/>
    <col min="1280" max="1280" width="13.140625" style="25" bestFit="1" customWidth="1"/>
    <col min="1281" max="1281" width="15.140625" style="25" customWidth="1"/>
    <col min="1282" max="1282" width="16" style="25" customWidth="1"/>
    <col min="1283" max="1283" width="15" style="25" customWidth="1"/>
    <col min="1284" max="1284" width="3.140625" style="25" customWidth="1"/>
    <col min="1285" max="1286" width="10.140625" style="25" customWidth="1"/>
    <col min="1287" max="1287" width="11.5703125" style="25" customWidth="1"/>
    <col min="1288" max="1288" width="7.5703125" style="25" customWidth="1"/>
    <col min="1289" max="1289" width="4.42578125" style="25" customWidth="1"/>
    <col min="1290" max="1290" width="11.42578125" style="25" customWidth="1"/>
    <col min="1291" max="1292" width="9.140625" style="25"/>
    <col min="1293" max="1293" width="11.140625" style="25" bestFit="1" customWidth="1"/>
    <col min="1294" max="1523" width="9.140625" style="25"/>
    <col min="1524" max="1524" width="10.5703125" style="25" customWidth="1"/>
    <col min="1525" max="1525" width="10.140625" style="25" bestFit="1" customWidth="1"/>
    <col min="1526" max="1526" width="11.140625" style="25" bestFit="1" customWidth="1"/>
    <col min="1527" max="1527" width="12.140625" style="25" bestFit="1" customWidth="1"/>
    <col min="1528" max="1535" width="12" style="25" bestFit="1" customWidth="1"/>
    <col min="1536" max="1536" width="13.140625" style="25" bestFit="1" customWidth="1"/>
    <col min="1537" max="1537" width="15.140625" style="25" customWidth="1"/>
    <col min="1538" max="1538" width="16" style="25" customWidth="1"/>
    <col min="1539" max="1539" width="15" style="25" customWidth="1"/>
    <col min="1540" max="1540" width="3.140625" style="25" customWidth="1"/>
    <col min="1541" max="1542" width="10.140625" style="25" customWidth="1"/>
    <col min="1543" max="1543" width="11.5703125" style="25" customWidth="1"/>
    <col min="1544" max="1544" width="7.5703125" style="25" customWidth="1"/>
    <col min="1545" max="1545" width="4.42578125" style="25" customWidth="1"/>
    <col min="1546" max="1546" width="11.42578125" style="25" customWidth="1"/>
    <col min="1547" max="1548" width="9.140625" style="25"/>
    <col min="1549" max="1549" width="11.140625" style="25" bestFit="1" customWidth="1"/>
    <col min="1550" max="1779" width="9.140625" style="25"/>
    <col min="1780" max="1780" width="10.5703125" style="25" customWidth="1"/>
    <col min="1781" max="1781" width="10.140625" style="25" bestFit="1" customWidth="1"/>
    <col min="1782" max="1782" width="11.140625" style="25" bestFit="1" customWidth="1"/>
    <col min="1783" max="1783" width="12.140625" style="25" bestFit="1" customWidth="1"/>
    <col min="1784" max="1791" width="12" style="25" bestFit="1" customWidth="1"/>
    <col min="1792" max="1792" width="13.140625" style="25" bestFit="1" customWidth="1"/>
    <col min="1793" max="1793" width="15.140625" style="25" customWidth="1"/>
    <col min="1794" max="1794" width="16" style="25" customWidth="1"/>
    <col min="1795" max="1795" width="15" style="25" customWidth="1"/>
    <col min="1796" max="1796" width="3.140625" style="25" customWidth="1"/>
    <col min="1797" max="1798" width="10.140625" style="25" customWidth="1"/>
    <col min="1799" max="1799" width="11.5703125" style="25" customWidth="1"/>
    <col min="1800" max="1800" width="7.5703125" style="25" customWidth="1"/>
    <col min="1801" max="1801" width="4.42578125" style="25" customWidth="1"/>
    <col min="1802" max="1802" width="11.42578125" style="25" customWidth="1"/>
    <col min="1803" max="1804" width="9.140625" style="25"/>
    <col min="1805" max="1805" width="11.140625" style="25" bestFit="1" customWidth="1"/>
    <col min="1806" max="2035" width="9.140625" style="25"/>
    <col min="2036" max="2036" width="10.5703125" style="25" customWidth="1"/>
    <col min="2037" max="2037" width="10.140625" style="25" bestFit="1" customWidth="1"/>
    <col min="2038" max="2038" width="11.140625" style="25" bestFit="1" customWidth="1"/>
    <col min="2039" max="2039" width="12.140625" style="25" bestFit="1" customWidth="1"/>
    <col min="2040" max="2047" width="12" style="25" bestFit="1" customWidth="1"/>
    <col min="2048" max="2048" width="13.140625" style="25" bestFit="1" customWidth="1"/>
    <col min="2049" max="2049" width="15.140625" style="25" customWidth="1"/>
    <col min="2050" max="2050" width="16" style="25" customWidth="1"/>
    <col min="2051" max="2051" width="15" style="25" customWidth="1"/>
    <col min="2052" max="2052" width="3.140625" style="25" customWidth="1"/>
    <col min="2053" max="2054" width="10.140625" style="25" customWidth="1"/>
    <col min="2055" max="2055" width="11.5703125" style="25" customWidth="1"/>
    <col min="2056" max="2056" width="7.5703125" style="25" customWidth="1"/>
    <col min="2057" max="2057" width="4.42578125" style="25" customWidth="1"/>
    <col min="2058" max="2058" width="11.42578125" style="25" customWidth="1"/>
    <col min="2059" max="2060" width="9.140625" style="25"/>
    <col min="2061" max="2061" width="11.140625" style="25" bestFit="1" customWidth="1"/>
    <col min="2062" max="2291" width="9.140625" style="25"/>
    <col min="2292" max="2292" width="10.5703125" style="25" customWidth="1"/>
    <col min="2293" max="2293" width="10.140625" style="25" bestFit="1" customWidth="1"/>
    <col min="2294" max="2294" width="11.140625" style="25" bestFit="1" customWidth="1"/>
    <col min="2295" max="2295" width="12.140625" style="25" bestFit="1" customWidth="1"/>
    <col min="2296" max="2303" width="12" style="25" bestFit="1" customWidth="1"/>
    <col min="2304" max="2304" width="13.140625" style="25" bestFit="1" customWidth="1"/>
    <col min="2305" max="2305" width="15.140625" style="25" customWidth="1"/>
    <col min="2306" max="2306" width="16" style="25" customWidth="1"/>
    <col min="2307" max="2307" width="15" style="25" customWidth="1"/>
    <col min="2308" max="2308" width="3.140625" style="25" customWidth="1"/>
    <col min="2309" max="2310" width="10.140625" style="25" customWidth="1"/>
    <col min="2311" max="2311" width="11.5703125" style="25" customWidth="1"/>
    <col min="2312" max="2312" width="7.5703125" style="25" customWidth="1"/>
    <col min="2313" max="2313" width="4.42578125" style="25" customWidth="1"/>
    <col min="2314" max="2314" width="11.42578125" style="25" customWidth="1"/>
    <col min="2315" max="2316" width="9.140625" style="25"/>
    <col min="2317" max="2317" width="11.140625" style="25" bestFit="1" customWidth="1"/>
    <col min="2318" max="2547" width="9.140625" style="25"/>
    <col min="2548" max="2548" width="10.5703125" style="25" customWidth="1"/>
    <col min="2549" max="2549" width="10.140625" style="25" bestFit="1" customWidth="1"/>
    <col min="2550" max="2550" width="11.140625" style="25" bestFit="1" customWidth="1"/>
    <col min="2551" max="2551" width="12.140625" style="25" bestFit="1" customWidth="1"/>
    <col min="2552" max="2559" width="12" style="25" bestFit="1" customWidth="1"/>
    <col min="2560" max="2560" width="13.140625" style="25" bestFit="1" customWidth="1"/>
    <col min="2561" max="2561" width="15.140625" style="25" customWidth="1"/>
    <col min="2562" max="2562" width="16" style="25" customWidth="1"/>
    <col min="2563" max="2563" width="15" style="25" customWidth="1"/>
    <col min="2564" max="2564" width="3.140625" style="25" customWidth="1"/>
    <col min="2565" max="2566" width="10.140625" style="25" customWidth="1"/>
    <col min="2567" max="2567" width="11.5703125" style="25" customWidth="1"/>
    <col min="2568" max="2568" width="7.5703125" style="25" customWidth="1"/>
    <col min="2569" max="2569" width="4.42578125" style="25" customWidth="1"/>
    <col min="2570" max="2570" width="11.42578125" style="25" customWidth="1"/>
    <col min="2571" max="2572" width="9.140625" style="25"/>
    <col min="2573" max="2573" width="11.140625" style="25" bestFit="1" customWidth="1"/>
    <col min="2574" max="2803" width="9.140625" style="25"/>
    <col min="2804" max="2804" width="10.5703125" style="25" customWidth="1"/>
    <col min="2805" max="2805" width="10.140625" style="25" bestFit="1" customWidth="1"/>
    <col min="2806" max="2806" width="11.140625" style="25" bestFit="1" customWidth="1"/>
    <col min="2807" max="2807" width="12.140625" style="25" bestFit="1" customWidth="1"/>
    <col min="2808" max="2815" width="12" style="25" bestFit="1" customWidth="1"/>
    <col min="2816" max="2816" width="13.140625" style="25" bestFit="1" customWidth="1"/>
    <col min="2817" max="2817" width="15.140625" style="25" customWidth="1"/>
    <col min="2818" max="2818" width="16" style="25" customWidth="1"/>
    <col min="2819" max="2819" width="15" style="25" customWidth="1"/>
    <col min="2820" max="2820" width="3.140625" style="25" customWidth="1"/>
    <col min="2821" max="2822" width="10.140625" style="25" customWidth="1"/>
    <col min="2823" max="2823" width="11.5703125" style="25" customWidth="1"/>
    <col min="2824" max="2824" width="7.5703125" style="25" customWidth="1"/>
    <col min="2825" max="2825" width="4.42578125" style="25" customWidth="1"/>
    <col min="2826" max="2826" width="11.42578125" style="25" customWidth="1"/>
    <col min="2827" max="2828" width="9.140625" style="25"/>
    <col min="2829" max="2829" width="11.140625" style="25" bestFit="1" customWidth="1"/>
    <col min="2830" max="3059" width="9.140625" style="25"/>
    <col min="3060" max="3060" width="10.5703125" style="25" customWidth="1"/>
    <col min="3061" max="3061" width="10.140625" style="25" bestFit="1" customWidth="1"/>
    <col min="3062" max="3062" width="11.140625" style="25" bestFit="1" customWidth="1"/>
    <col min="3063" max="3063" width="12.140625" style="25" bestFit="1" customWidth="1"/>
    <col min="3064" max="3071" width="12" style="25" bestFit="1" customWidth="1"/>
    <col min="3072" max="3072" width="13.140625" style="25" bestFit="1" customWidth="1"/>
    <col min="3073" max="3073" width="15.140625" style="25" customWidth="1"/>
    <col min="3074" max="3074" width="16" style="25" customWidth="1"/>
    <col min="3075" max="3075" width="15" style="25" customWidth="1"/>
    <col min="3076" max="3076" width="3.140625" style="25" customWidth="1"/>
    <col min="3077" max="3078" width="10.140625" style="25" customWidth="1"/>
    <col min="3079" max="3079" width="11.5703125" style="25" customWidth="1"/>
    <col min="3080" max="3080" width="7.5703125" style="25" customWidth="1"/>
    <col min="3081" max="3081" width="4.42578125" style="25" customWidth="1"/>
    <col min="3082" max="3082" width="11.42578125" style="25" customWidth="1"/>
    <col min="3083" max="3084" width="9.140625" style="25"/>
    <col min="3085" max="3085" width="11.140625" style="25" bestFit="1" customWidth="1"/>
    <col min="3086" max="3315" width="9.140625" style="25"/>
    <col min="3316" max="3316" width="10.5703125" style="25" customWidth="1"/>
    <col min="3317" max="3317" width="10.140625" style="25" bestFit="1" customWidth="1"/>
    <col min="3318" max="3318" width="11.140625" style="25" bestFit="1" customWidth="1"/>
    <col min="3319" max="3319" width="12.140625" style="25" bestFit="1" customWidth="1"/>
    <col min="3320" max="3327" width="12" style="25" bestFit="1" customWidth="1"/>
    <col min="3328" max="3328" width="13.140625" style="25" bestFit="1" customWidth="1"/>
    <col min="3329" max="3329" width="15.140625" style="25" customWidth="1"/>
    <col min="3330" max="3330" width="16" style="25" customWidth="1"/>
    <col min="3331" max="3331" width="15" style="25" customWidth="1"/>
    <col min="3332" max="3332" width="3.140625" style="25" customWidth="1"/>
    <col min="3333" max="3334" width="10.140625" style="25" customWidth="1"/>
    <col min="3335" max="3335" width="11.5703125" style="25" customWidth="1"/>
    <col min="3336" max="3336" width="7.5703125" style="25" customWidth="1"/>
    <col min="3337" max="3337" width="4.42578125" style="25" customWidth="1"/>
    <col min="3338" max="3338" width="11.42578125" style="25" customWidth="1"/>
    <col min="3339" max="3340" width="9.140625" style="25"/>
    <col min="3341" max="3341" width="11.140625" style="25" bestFit="1" customWidth="1"/>
    <col min="3342" max="3571" width="9.140625" style="25"/>
    <col min="3572" max="3572" width="10.5703125" style="25" customWidth="1"/>
    <col min="3573" max="3573" width="10.140625" style="25" bestFit="1" customWidth="1"/>
    <col min="3574" max="3574" width="11.140625" style="25" bestFit="1" customWidth="1"/>
    <col min="3575" max="3575" width="12.140625" style="25" bestFit="1" customWidth="1"/>
    <col min="3576" max="3583" width="12" style="25" bestFit="1" customWidth="1"/>
    <col min="3584" max="3584" width="13.140625" style="25" bestFit="1" customWidth="1"/>
    <col min="3585" max="3585" width="15.140625" style="25" customWidth="1"/>
    <col min="3586" max="3586" width="16" style="25" customWidth="1"/>
    <col min="3587" max="3587" width="15" style="25" customWidth="1"/>
    <col min="3588" max="3588" width="3.140625" style="25" customWidth="1"/>
    <col min="3589" max="3590" width="10.140625" style="25" customWidth="1"/>
    <col min="3591" max="3591" width="11.5703125" style="25" customWidth="1"/>
    <col min="3592" max="3592" width="7.5703125" style="25" customWidth="1"/>
    <col min="3593" max="3593" width="4.42578125" style="25" customWidth="1"/>
    <col min="3594" max="3594" width="11.42578125" style="25" customWidth="1"/>
    <col min="3595" max="3596" width="9.140625" style="25"/>
    <col min="3597" max="3597" width="11.140625" style="25" bestFit="1" customWidth="1"/>
    <col min="3598" max="3827" width="9.140625" style="25"/>
    <col min="3828" max="3828" width="10.5703125" style="25" customWidth="1"/>
    <col min="3829" max="3829" width="10.140625" style="25" bestFit="1" customWidth="1"/>
    <col min="3830" max="3830" width="11.140625" style="25" bestFit="1" customWidth="1"/>
    <col min="3831" max="3831" width="12.140625" style="25" bestFit="1" customWidth="1"/>
    <col min="3832" max="3839" width="12" style="25" bestFit="1" customWidth="1"/>
    <col min="3840" max="3840" width="13.140625" style="25" bestFit="1" customWidth="1"/>
    <col min="3841" max="3841" width="15.140625" style="25" customWidth="1"/>
    <col min="3842" max="3842" width="16" style="25" customWidth="1"/>
    <col min="3843" max="3843" width="15" style="25" customWidth="1"/>
    <col min="3844" max="3844" width="3.140625" style="25" customWidth="1"/>
    <col min="3845" max="3846" width="10.140625" style="25" customWidth="1"/>
    <col min="3847" max="3847" width="11.5703125" style="25" customWidth="1"/>
    <col min="3848" max="3848" width="7.5703125" style="25" customWidth="1"/>
    <col min="3849" max="3849" width="4.42578125" style="25" customWidth="1"/>
    <col min="3850" max="3850" width="11.42578125" style="25" customWidth="1"/>
    <col min="3851" max="3852" width="9.140625" style="25"/>
    <col min="3853" max="3853" width="11.140625" style="25" bestFit="1" customWidth="1"/>
    <col min="3854" max="4083" width="9.140625" style="25"/>
    <col min="4084" max="4084" width="10.5703125" style="25" customWidth="1"/>
    <col min="4085" max="4085" width="10.140625" style="25" bestFit="1" customWidth="1"/>
    <col min="4086" max="4086" width="11.140625" style="25" bestFit="1" customWidth="1"/>
    <col min="4087" max="4087" width="12.140625" style="25" bestFit="1" customWidth="1"/>
    <col min="4088" max="4095" width="12" style="25" bestFit="1" customWidth="1"/>
    <col min="4096" max="4096" width="13.140625" style="25" bestFit="1" customWidth="1"/>
    <col min="4097" max="4097" width="15.140625" style="25" customWidth="1"/>
    <col min="4098" max="4098" width="16" style="25" customWidth="1"/>
    <col min="4099" max="4099" width="15" style="25" customWidth="1"/>
    <col min="4100" max="4100" width="3.140625" style="25" customWidth="1"/>
    <col min="4101" max="4102" width="10.140625" style="25" customWidth="1"/>
    <col min="4103" max="4103" width="11.5703125" style="25" customWidth="1"/>
    <col min="4104" max="4104" width="7.5703125" style="25" customWidth="1"/>
    <col min="4105" max="4105" width="4.42578125" style="25" customWidth="1"/>
    <col min="4106" max="4106" width="11.42578125" style="25" customWidth="1"/>
    <col min="4107" max="4108" width="9.140625" style="25"/>
    <col min="4109" max="4109" width="11.140625" style="25" bestFit="1" customWidth="1"/>
    <col min="4110" max="4339" width="9.140625" style="25"/>
    <col min="4340" max="4340" width="10.5703125" style="25" customWidth="1"/>
    <col min="4341" max="4341" width="10.140625" style="25" bestFit="1" customWidth="1"/>
    <col min="4342" max="4342" width="11.140625" style="25" bestFit="1" customWidth="1"/>
    <col min="4343" max="4343" width="12.140625" style="25" bestFit="1" customWidth="1"/>
    <col min="4344" max="4351" width="12" style="25" bestFit="1" customWidth="1"/>
    <col min="4352" max="4352" width="13.140625" style="25" bestFit="1" customWidth="1"/>
    <col min="4353" max="4353" width="15.140625" style="25" customWidth="1"/>
    <col min="4354" max="4354" width="16" style="25" customWidth="1"/>
    <col min="4355" max="4355" width="15" style="25" customWidth="1"/>
    <col min="4356" max="4356" width="3.140625" style="25" customWidth="1"/>
    <col min="4357" max="4358" width="10.140625" style="25" customWidth="1"/>
    <col min="4359" max="4359" width="11.5703125" style="25" customWidth="1"/>
    <col min="4360" max="4360" width="7.5703125" style="25" customWidth="1"/>
    <col min="4361" max="4361" width="4.42578125" style="25" customWidth="1"/>
    <col min="4362" max="4362" width="11.42578125" style="25" customWidth="1"/>
    <col min="4363" max="4364" width="9.140625" style="25"/>
    <col min="4365" max="4365" width="11.140625" style="25" bestFit="1" customWidth="1"/>
    <col min="4366" max="4595" width="9.140625" style="25"/>
    <col min="4596" max="4596" width="10.5703125" style="25" customWidth="1"/>
    <col min="4597" max="4597" width="10.140625" style="25" bestFit="1" customWidth="1"/>
    <col min="4598" max="4598" width="11.140625" style="25" bestFit="1" customWidth="1"/>
    <col min="4599" max="4599" width="12.140625" style="25" bestFit="1" customWidth="1"/>
    <col min="4600" max="4607" width="12" style="25" bestFit="1" customWidth="1"/>
    <col min="4608" max="4608" width="13.140625" style="25" bestFit="1" customWidth="1"/>
    <col min="4609" max="4609" width="15.140625" style="25" customWidth="1"/>
    <col min="4610" max="4610" width="16" style="25" customWidth="1"/>
    <col min="4611" max="4611" width="15" style="25" customWidth="1"/>
    <col min="4612" max="4612" width="3.140625" style="25" customWidth="1"/>
    <col min="4613" max="4614" width="10.140625" style="25" customWidth="1"/>
    <col min="4615" max="4615" width="11.5703125" style="25" customWidth="1"/>
    <col min="4616" max="4616" width="7.5703125" style="25" customWidth="1"/>
    <col min="4617" max="4617" width="4.42578125" style="25" customWidth="1"/>
    <col min="4618" max="4618" width="11.42578125" style="25" customWidth="1"/>
    <col min="4619" max="4620" width="9.140625" style="25"/>
    <col min="4621" max="4621" width="11.140625" style="25" bestFit="1" customWidth="1"/>
    <col min="4622" max="4851" width="9.140625" style="25"/>
    <col min="4852" max="4852" width="10.5703125" style="25" customWidth="1"/>
    <col min="4853" max="4853" width="10.140625" style="25" bestFit="1" customWidth="1"/>
    <col min="4854" max="4854" width="11.140625" style="25" bestFit="1" customWidth="1"/>
    <col min="4855" max="4855" width="12.140625" style="25" bestFit="1" customWidth="1"/>
    <col min="4856" max="4863" width="12" style="25" bestFit="1" customWidth="1"/>
    <col min="4864" max="4864" width="13.140625" style="25" bestFit="1" customWidth="1"/>
    <col min="4865" max="4865" width="15.140625" style="25" customWidth="1"/>
    <col min="4866" max="4866" width="16" style="25" customWidth="1"/>
    <col min="4867" max="4867" width="15" style="25" customWidth="1"/>
    <col min="4868" max="4868" width="3.140625" style="25" customWidth="1"/>
    <col min="4869" max="4870" width="10.140625" style="25" customWidth="1"/>
    <col min="4871" max="4871" width="11.5703125" style="25" customWidth="1"/>
    <col min="4872" max="4872" width="7.5703125" style="25" customWidth="1"/>
    <col min="4873" max="4873" width="4.42578125" style="25" customWidth="1"/>
    <col min="4874" max="4874" width="11.42578125" style="25" customWidth="1"/>
    <col min="4875" max="4876" width="9.140625" style="25"/>
    <col min="4877" max="4877" width="11.140625" style="25" bestFit="1" customWidth="1"/>
    <col min="4878" max="5107" width="9.140625" style="25"/>
    <col min="5108" max="5108" width="10.5703125" style="25" customWidth="1"/>
    <col min="5109" max="5109" width="10.140625" style="25" bestFit="1" customWidth="1"/>
    <col min="5110" max="5110" width="11.140625" style="25" bestFit="1" customWidth="1"/>
    <col min="5111" max="5111" width="12.140625" style="25" bestFit="1" customWidth="1"/>
    <col min="5112" max="5119" width="12" style="25" bestFit="1" customWidth="1"/>
    <col min="5120" max="5120" width="13.140625" style="25" bestFit="1" customWidth="1"/>
    <col min="5121" max="5121" width="15.140625" style="25" customWidth="1"/>
    <col min="5122" max="5122" width="16" style="25" customWidth="1"/>
    <col min="5123" max="5123" width="15" style="25" customWidth="1"/>
    <col min="5124" max="5124" width="3.140625" style="25" customWidth="1"/>
    <col min="5125" max="5126" width="10.140625" style="25" customWidth="1"/>
    <col min="5127" max="5127" width="11.5703125" style="25" customWidth="1"/>
    <col min="5128" max="5128" width="7.5703125" style="25" customWidth="1"/>
    <col min="5129" max="5129" width="4.42578125" style="25" customWidth="1"/>
    <col min="5130" max="5130" width="11.42578125" style="25" customWidth="1"/>
    <col min="5131" max="5132" width="9.140625" style="25"/>
    <col min="5133" max="5133" width="11.140625" style="25" bestFit="1" customWidth="1"/>
    <col min="5134" max="5363" width="9.140625" style="25"/>
    <col min="5364" max="5364" width="10.5703125" style="25" customWidth="1"/>
    <col min="5365" max="5365" width="10.140625" style="25" bestFit="1" customWidth="1"/>
    <col min="5366" max="5366" width="11.140625" style="25" bestFit="1" customWidth="1"/>
    <col min="5367" max="5367" width="12.140625" style="25" bestFit="1" customWidth="1"/>
    <col min="5368" max="5375" width="12" style="25" bestFit="1" customWidth="1"/>
    <col min="5376" max="5376" width="13.140625" style="25" bestFit="1" customWidth="1"/>
    <col min="5377" max="5377" width="15.140625" style="25" customWidth="1"/>
    <col min="5378" max="5378" width="16" style="25" customWidth="1"/>
    <col min="5379" max="5379" width="15" style="25" customWidth="1"/>
    <col min="5380" max="5380" width="3.140625" style="25" customWidth="1"/>
    <col min="5381" max="5382" width="10.140625" style="25" customWidth="1"/>
    <col min="5383" max="5383" width="11.5703125" style="25" customWidth="1"/>
    <col min="5384" max="5384" width="7.5703125" style="25" customWidth="1"/>
    <col min="5385" max="5385" width="4.42578125" style="25" customWidth="1"/>
    <col min="5386" max="5386" width="11.42578125" style="25" customWidth="1"/>
    <col min="5387" max="5388" width="9.140625" style="25"/>
    <col min="5389" max="5389" width="11.140625" style="25" bestFit="1" customWidth="1"/>
    <col min="5390" max="5619" width="9.140625" style="25"/>
    <col min="5620" max="5620" width="10.5703125" style="25" customWidth="1"/>
    <col min="5621" max="5621" width="10.140625" style="25" bestFit="1" customWidth="1"/>
    <col min="5622" max="5622" width="11.140625" style="25" bestFit="1" customWidth="1"/>
    <col min="5623" max="5623" width="12.140625" style="25" bestFit="1" customWidth="1"/>
    <col min="5624" max="5631" width="12" style="25" bestFit="1" customWidth="1"/>
    <col min="5632" max="5632" width="13.140625" style="25" bestFit="1" customWidth="1"/>
    <col min="5633" max="5633" width="15.140625" style="25" customWidth="1"/>
    <col min="5634" max="5634" width="16" style="25" customWidth="1"/>
    <col min="5635" max="5635" width="15" style="25" customWidth="1"/>
    <col min="5636" max="5636" width="3.140625" style="25" customWidth="1"/>
    <col min="5637" max="5638" width="10.140625" style="25" customWidth="1"/>
    <col min="5639" max="5639" width="11.5703125" style="25" customWidth="1"/>
    <col min="5640" max="5640" width="7.5703125" style="25" customWidth="1"/>
    <col min="5641" max="5641" width="4.42578125" style="25" customWidth="1"/>
    <col min="5642" max="5642" width="11.42578125" style="25" customWidth="1"/>
    <col min="5643" max="5644" width="9.140625" style="25"/>
    <col min="5645" max="5645" width="11.140625" style="25" bestFit="1" customWidth="1"/>
    <col min="5646" max="5875" width="9.140625" style="25"/>
    <col min="5876" max="5876" width="10.5703125" style="25" customWidth="1"/>
    <col min="5877" max="5877" width="10.140625" style="25" bestFit="1" customWidth="1"/>
    <col min="5878" max="5878" width="11.140625" style="25" bestFit="1" customWidth="1"/>
    <col min="5879" max="5879" width="12.140625" style="25" bestFit="1" customWidth="1"/>
    <col min="5880" max="5887" width="12" style="25" bestFit="1" customWidth="1"/>
    <col min="5888" max="5888" width="13.140625" style="25" bestFit="1" customWidth="1"/>
    <col min="5889" max="5889" width="15.140625" style="25" customWidth="1"/>
    <col min="5890" max="5890" width="16" style="25" customWidth="1"/>
    <col min="5891" max="5891" width="15" style="25" customWidth="1"/>
    <col min="5892" max="5892" width="3.140625" style="25" customWidth="1"/>
    <col min="5893" max="5894" width="10.140625" style="25" customWidth="1"/>
    <col min="5895" max="5895" width="11.5703125" style="25" customWidth="1"/>
    <col min="5896" max="5896" width="7.5703125" style="25" customWidth="1"/>
    <col min="5897" max="5897" width="4.42578125" style="25" customWidth="1"/>
    <col min="5898" max="5898" width="11.42578125" style="25" customWidth="1"/>
    <col min="5899" max="5900" width="9.140625" style="25"/>
    <col min="5901" max="5901" width="11.140625" style="25" bestFit="1" customWidth="1"/>
    <col min="5902" max="6131" width="9.140625" style="25"/>
    <col min="6132" max="6132" width="10.5703125" style="25" customWidth="1"/>
    <col min="6133" max="6133" width="10.140625" style="25" bestFit="1" customWidth="1"/>
    <col min="6134" max="6134" width="11.140625" style="25" bestFit="1" customWidth="1"/>
    <col min="6135" max="6135" width="12.140625" style="25" bestFit="1" customWidth="1"/>
    <col min="6136" max="6143" width="12" style="25" bestFit="1" customWidth="1"/>
    <col min="6144" max="6144" width="13.140625" style="25" bestFit="1" customWidth="1"/>
    <col min="6145" max="6145" width="15.140625" style="25" customWidth="1"/>
    <col min="6146" max="6146" width="16" style="25" customWidth="1"/>
    <col min="6147" max="6147" width="15" style="25" customWidth="1"/>
    <col min="6148" max="6148" width="3.140625" style="25" customWidth="1"/>
    <col min="6149" max="6150" width="10.140625" style="25" customWidth="1"/>
    <col min="6151" max="6151" width="11.5703125" style="25" customWidth="1"/>
    <col min="6152" max="6152" width="7.5703125" style="25" customWidth="1"/>
    <col min="6153" max="6153" width="4.42578125" style="25" customWidth="1"/>
    <col min="6154" max="6154" width="11.42578125" style="25" customWidth="1"/>
    <col min="6155" max="6156" width="9.140625" style="25"/>
    <col min="6157" max="6157" width="11.140625" style="25" bestFit="1" customWidth="1"/>
    <col min="6158" max="6387" width="9.140625" style="25"/>
    <col min="6388" max="6388" width="10.5703125" style="25" customWidth="1"/>
    <col min="6389" max="6389" width="10.140625" style="25" bestFit="1" customWidth="1"/>
    <col min="6390" max="6390" width="11.140625" style="25" bestFit="1" customWidth="1"/>
    <col min="6391" max="6391" width="12.140625" style="25" bestFit="1" customWidth="1"/>
    <col min="6392" max="6399" width="12" style="25" bestFit="1" customWidth="1"/>
    <col min="6400" max="6400" width="13.140625" style="25" bestFit="1" customWidth="1"/>
    <col min="6401" max="6401" width="15.140625" style="25" customWidth="1"/>
    <col min="6402" max="6402" width="16" style="25" customWidth="1"/>
    <col min="6403" max="6403" width="15" style="25" customWidth="1"/>
    <col min="6404" max="6404" width="3.140625" style="25" customWidth="1"/>
    <col min="6405" max="6406" width="10.140625" style="25" customWidth="1"/>
    <col min="6407" max="6407" width="11.5703125" style="25" customWidth="1"/>
    <col min="6408" max="6408" width="7.5703125" style="25" customWidth="1"/>
    <col min="6409" max="6409" width="4.42578125" style="25" customWidth="1"/>
    <col min="6410" max="6410" width="11.42578125" style="25" customWidth="1"/>
    <col min="6411" max="6412" width="9.140625" style="25"/>
    <col min="6413" max="6413" width="11.140625" style="25" bestFit="1" customWidth="1"/>
    <col min="6414" max="6643" width="9.140625" style="25"/>
    <col min="6644" max="6644" width="10.5703125" style="25" customWidth="1"/>
    <col min="6645" max="6645" width="10.140625" style="25" bestFit="1" customWidth="1"/>
    <col min="6646" max="6646" width="11.140625" style="25" bestFit="1" customWidth="1"/>
    <col min="6647" max="6647" width="12.140625" style="25" bestFit="1" customWidth="1"/>
    <col min="6648" max="6655" width="12" style="25" bestFit="1" customWidth="1"/>
    <col min="6656" max="6656" width="13.140625" style="25" bestFit="1" customWidth="1"/>
    <col min="6657" max="6657" width="15.140625" style="25" customWidth="1"/>
    <col min="6658" max="6658" width="16" style="25" customWidth="1"/>
    <col min="6659" max="6659" width="15" style="25" customWidth="1"/>
    <col min="6660" max="6660" width="3.140625" style="25" customWidth="1"/>
    <col min="6661" max="6662" width="10.140625" style="25" customWidth="1"/>
    <col min="6663" max="6663" width="11.5703125" style="25" customWidth="1"/>
    <col min="6664" max="6664" width="7.5703125" style="25" customWidth="1"/>
    <col min="6665" max="6665" width="4.42578125" style="25" customWidth="1"/>
    <col min="6666" max="6666" width="11.42578125" style="25" customWidth="1"/>
    <col min="6667" max="6668" width="9.140625" style="25"/>
    <col min="6669" max="6669" width="11.140625" style="25" bestFit="1" customWidth="1"/>
    <col min="6670" max="6899" width="9.140625" style="25"/>
    <col min="6900" max="6900" width="10.5703125" style="25" customWidth="1"/>
    <col min="6901" max="6901" width="10.140625" style="25" bestFit="1" customWidth="1"/>
    <col min="6902" max="6902" width="11.140625" style="25" bestFit="1" customWidth="1"/>
    <col min="6903" max="6903" width="12.140625" style="25" bestFit="1" customWidth="1"/>
    <col min="6904" max="6911" width="12" style="25" bestFit="1" customWidth="1"/>
    <col min="6912" max="6912" width="13.140625" style="25" bestFit="1" customWidth="1"/>
    <col min="6913" max="6913" width="15.140625" style="25" customWidth="1"/>
    <col min="6914" max="6914" width="16" style="25" customWidth="1"/>
    <col min="6915" max="6915" width="15" style="25" customWidth="1"/>
    <col min="6916" max="6916" width="3.140625" style="25" customWidth="1"/>
    <col min="6917" max="6918" width="10.140625" style="25" customWidth="1"/>
    <col min="6919" max="6919" width="11.5703125" style="25" customWidth="1"/>
    <col min="6920" max="6920" width="7.5703125" style="25" customWidth="1"/>
    <col min="6921" max="6921" width="4.42578125" style="25" customWidth="1"/>
    <col min="6922" max="6922" width="11.42578125" style="25" customWidth="1"/>
    <col min="6923" max="6924" width="9.140625" style="25"/>
    <col min="6925" max="6925" width="11.140625" style="25" bestFit="1" customWidth="1"/>
    <col min="6926" max="7155" width="9.140625" style="25"/>
    <col min="7156" max="7156" width="10.5703125" style="25" customWidth="1"/>
    <col min="7157" max="7157" width="10.140625" style="25" bestFit="1" customWidth="1"/>
    <col min="7158" max="7158" width="11.140625" style="25" bestFit="1" customWidth="1"/>
    <col min="7159" max="7159" width="12.140625" style="25" bestFit="1" customWidth="1"/>
    <col min="7160" max="7167" width="12" style="25" bestFit="1" customWidth="1"/>
    <col min="7168" max="7168" width="13.140625" style="25" bestFit="1" customWidth="1"/>
    <col min="7169" max="7169" width="15.140625" style="25" customWidth="1"/>
    <col min="7170" max="7170" width="16" style="25" customWidth="1"/>
    <col min="7171" max="7171" width="15" style="25" customWidth="1"/>
    <col min="7172" max="7172" width="3.140625" style="25" customWidth="1"/>
    <col min="7173" max="7174" width="10.140625" style="25" customWidth="1"/>
    <col min="7175" max="7175" width="11.5703125" style="25" customWidth="1"/>
    <col min="7176" max="7176" width="7.5703125" style="25" customWidth="1"/>
    <col min="7177" max="7177" width="4.42578125" style="25" customWidth="1"/>
    <col min="7178" max="7178" width="11.42578125" style="25" customWidth="1"/>
    <col min="7179" max="7180" width="9.140625" style="25"/>
    <col min="7181" max="7181" width="11.140625" style="25" bestFit="1" customWidth="1"/>
    <col min="7182" max="7411" width="9.140625" style="25"/>
    <col min="7412" max="7412" width="10.5703125" style="25" customWidth="1"/>
    <col min="7413" max="7413" width="10.140625" style="25" bestFit="1" customWidth="1"/>
    <col min="7414" max="7414" width="11.140625" style="25" bestFit="1" customWidth="1"/>
    <col min="7415" max="7415" width="12.140625" style="25" bestFit="1" customWidth="1"/>
    <col min="7416" max="7423" width="12" style="25" bestFit="1" customWidth="1"/>
    <col min="7424" max="7424" width="13.140625" style="25" bestFit="1" customWidth="1"/>
    <col min="7425" max="7425" width="15.140625" style="25" customWidth="1"/>
    <col min="7426" max="7426" width="16" style="25" customWidth="1"/>
    <col min="7427" max="7427" width="15" style="25" customWidth="1"/>
    <col min="7428" max="7428" width="3.140625" style="25" customWidth="1"/>
    <col min="7429" max="7430" width="10.140625" style="25" customWidth="1"/>
    <col min="7431" max="7431" width="11.5703125" style="25" customWidth="1"/>
    <col min="7432" max="7432" width="7.5703125" style="25" customWidth="1"/>
    <col min="7433" max="7433" width="4.42578125" style="25" customWidth="1"/>
    <col min="7434" max="7434" width="11.42578125" style="25" customWidth="1"/>
    <col min="7435" max="7436" width="9.140625" style="25"/>
    <col min="7437" max="7437" width="11.140625" style="25" bestFit="1" customWidth="1"/>
    <col min="7438" max="7667" width="9.140625" style="25"/>
    <col min="7668" max="7668" width="10.5703125" style="25" customWidth="1"/>
    <col min="7669" max="7669" width="10.140625" style="25" bestFit="1" customWidth="1"/>
    <col min="7670" max="7670" width="11.140625" style="25" bestFit="1" customWidth="1"/>
    <col min="7671" max="7671" width="12.140625" style="25" bestFit="1" customWidth="1"/>
    <col min="7672" max="7679" width="12" style="25" bestFit="1" customWidth="1"/>
    <col min="7680" max="7680" width="13.140625" style="25" bestFit="1" customWidth="1"/>
    <col min="7681" max="7681" width="15.140625" style="25" customWidth="1"/>
    <col min="7682" max="7682" width="16" style="25" customWidth="1"/>
    <col min="7683" max="7683" width="15" style="25" customWidth="1"/>
    <col min="7684" max="7684" width="3.140625" style="25" customWidth="1"/>
    <col min="7685" max="7686" width="10.140625" style="25" customWidth="1"/>
    <col min="7687" max="7687" width="11.5703125" style="25" customWidth="1"/>
    <col min="7688" max="7688" width="7.5703125" style="25" customWidth="1"/>
    <col min="7689" max="7689" width="4.42578125" style="25" customWidth="1"/>
    <col min="7690" max="7690" width="11.42578125" style="25" customWidth="1"/>
    <col min="7691" max="7692" width="9.140625" style="25"/>
    <col min="7693" max="7693" width="11.140625" style="25" bestFit="1" customWidth="1"/>
    <col min="7694" max="7923" width="9.140625" style="25"/>
    <col min="7924" max="7924" width="10.5703125" style="25" customWidth="1"/>
    <col min="7925" max="7925" width="10.140625" style="25" bestFit="1" customWidth="1"/>
    <col min="7926" max="7926" width="11.140625" style="25" bestFit="1" customWidth="1"/>
    <col min="7927" max="7927" width="12.140625" style="25" bestFit="1" customWidth="1"/>
    <col min="7928" max="7935" width="12" style="25" bestFit="1" customWidth="1"/>
    <col min="7936" max="7936" width="13.140625" style="25" bestFit="1" customWidth="1"/>
    <col min="7937" max="7937" width="15.140625" style="25" customWidth="1"/>
    <col min="7938" max="7938" width="16" style="25" customWidth="1"/>
    <col min="7939" max="7939" width="15" style="25" customWidth="1"/>
    <col min="7940" max="7940" width="3.140625" style="25" customWidth="1"/>
    <col min="7941" max="7942" width="10.140625" style="25" customWidth="1"/>
    <col min="7943" max="7943" width="11.5703125" style="25" customWidth="1"/>
    <col min="7944" max="7944" width="7.5703125" style="25" customWidth="1"/>
    <col min="7945" max="7945" width="4.42578125" style="25" customWidth="1"/>
    <col min="7946" max="7946" width="11.42578125" style="25" customWidth="1"/>
    <col min="7947" max="7948" width="9.140625" style="25"/>
    <col min="7949" max="7949" width="11.140625" style="25" bestFit="1" customWidth="1"/>
    <col min="7950" max="8179" width="9.140625" style="25"/>
    <col min="8180" max="8180" width="10.5703125" style="25" customWidth="1"/>
    <col min="8181" max="8181" width="10.140625" style="25" bestFit="1" customWidth="1"/>
    <col min="8182" max="8182" width="11.140625" style="25" bestFit="1" customWidth="1"/>
    <col min="8183" max="8183" width="12.140625" style="25" bestFit="1" customWidth="1"/>
    <col min="8184" max="8191" width="12" style="25" bestFit="1" customWidth="1"/>
    <col min="8192" max="8192" width="13.140625" style="25" bestFit="1" customWidth="1"/>
    <col min="8193" max="8193" width="15.140625" style="25" customWidth="1"/>
    <col min="8194" max="8194" width="16" style="25" customWidth="1"/>
    <col min="8195" max="8195" width="15" style="25" customWidth="1"/>
    <col min="8196" max="8196" width="3.140625" style="25" customWidth="1"/>
    <col min="8197" max="8198" width="10.140625" style="25" customWidth="1"/>
    <col min="8199" max="8199" width="11.5703125" style="25" customWidth="1"/>
    <col min="8200" max="8200" width="7.5703125" style="25" customWidth="1"/>
    <col min="8201" max="8201" width="4.42578125" style="25" customWidth="1"/>
    <col min="8202" max="8202" width="11.42578125" style="25" customWidth="1"/>
    <col min="8203" max="8204" width="9.140625" style="25"/>
    <col min="8205" max="8205" width="11.140625" style="25" bestFit="1" customWidth="1"/>
    <col min="8206" max="8435" width="9.140625" style="25"/>
    <col min="8436" max="8436" width="10.5703125" style="25" customWidth="1"/>
    <col min="8437" max="8437" width="10.140625" style="25" bestFit="1" customWidth="1"/>
    <col min="8438" max="8438" width="11.140625" style="25" bestFit="1" customWidth="1"/>
    <col min="8439" max="8439" width="12.140625" style="25" bestFit="1" customWidth="1"/>
    <col min="8440" max="8447" width="12" style="25" bestFit="1" customWidth="1"/>
    <col min="8448" max="8448" width="13.140625" style="25" bestFit="1" customWidth="1"/>
    <col min="8449" max="8449" width="15.140625" style="25" customWidth="1"/>
    <col min="8450" max="8450" width="16" style="25" customWidth="1"/>
    <col min="8451" max="8451" width="15" style="25" customWidth="1"/>
    <col min="8452" max="8452" width="3.140625" style="25" customWidth="1"/>
    <col min="8453" max="8454" width="10.140625" style="25" customWidth="1"/>
    <col min="8455" max="8455" width="11.5703125" style="25" customWidth="1"/>
    <col min="8456" max="8456" width="7.5703125" style="25" customWidth="1"/>
    <col min="8457" max="8457" width="4.42578125" style="25" customWidth="1"/>
    <col min="8458" max="8458" width="11.42578125" style="25" customWidth="1"/>
    <col min="8459" max="8460" width="9.140625" style="25"/>
    <col min="8461" max="8461" width="11.140625" style="25" bestFit="1" customWidth="1"/>
    <col min="8462" max="8691" width="9.140625" style="25"/>
    <col min="8692" max="8692" width="10.5703125" style="25" customWidth="1"/>
    <col min="8693" max="8693" width="10.140625" style="25" bestFit="1" customWidth="1"/>
    <col min="8694" max="8694" width="11.140625" style="25" bestFit="1" customWidth="1"/>
    <col min="8695" max="8695" width="12.140625" style="25" bestFit="1" customWidth="1"/>
    <col min="8696" max="8703" width="12" style="25" bestFit="1" customWidth="1"/>
    <col min="8704" max="8704" width="13.140625" style="25" bestFit="1" customWidth="1"/>
    <col min="8705" max="8705" width="15.140625" style="25" customWidth="1"/>
    <col min="8706" max="8706" width="16" style="25" customWidth="1"/>
    <col min="8707" max="8707" width="15" style="25" customWidth="1"/>
    <col min="8708" max="8708" width="3.140625" style="25" customWidth="1"/>
    <col min="8709" max="8710" width="10.140625" style="25" customWidth="1"/>
    <col min="8711" max="8711" width="11.5703125" style="25" customWidth="1"/>
    <col min="8712" max="8712" width="7.5703125" style="25" customWidth="1"/>
    <col min="8713" max="8713" width="4.42578125" style="25" customWidth="1"/>
    <col min="8714" max="8714" width="11.42578125" style="25" customWidth="1"/>
    <col min="8715" max="8716" width="9.140625" style="25"/>
    <col min="8717" max="8717" width="11.140625" style="25" bestFit="1" customWidth="1"/>
    <col min="8718" max="8947" width="9.140625" style="25"/>
    <col min="8948" max="8948" width="10.5703125" style="25" customWidth="1"/>
    <col min="8949" max="8949" width="10.140625" style="25" bestFit="1" customWidth="1"/>
    <col min="8950" max="8950" width="11.140625" style="25" bestFit="1" customWidth="1"/>
    <col min="8951" max="8951" width="12.140625" style="25" bestFit="1" customWidth="1"/>
    <col min="8952" max="8959" width="12" style="25" bestFit="1" customWidth="1"/>
    <col min="8960" max="8960" width="13.140625" style="25" bestFit="1" customWidth="1"/>
    <col min="8961" max="8961" width="15.140625" style="25" customWidth="1"/>
    <col min="8962" max="8962" width="16" style="25" customWidth="1"/>
    <col min="8963" max="8963" width="15" style="25" customWidth="1"/>
    <col min="8964" max="8964" width="3.140625" style="25" customWidth="1"/>
    <col min="8965" max="8966" width="10.140625" style="25" customWidth="1"/>
    <col min="8967" max="8967" width="11.5703125" style="25" customWidth="1"/>
    <col min="8968" max="8968" width="7.5703125" style="25" customWidth="1"/>
    <col min="8969" max="8969" width="4.42578125" style="25" customWidth="1"/>
    <col min="8970" max="8970" width="11.42578125" style="25" customWidth="1"/>
    <col min="8971" max="8972" width="9.140625" style="25"/>
    <col min="8973" max="8973" width="11.140625" style="25" bestFit="1" customWidth="1"/>
    <col min="8974" max="9203" width="9.140625" style="25"/>
    <col min="9204" max="9204" width="10.5703125" style="25" customWidth="1"/>
    <col min="9205" max="9205" width="10.140625" style="25" bestFit="1" customWidth="1"/>
    <col min="9206" max="9206" width="11.140625" style="25" bestFit="1" customWidth="1"/>
    <col min="9207" max="9207" width="12.140625" style="25" bestFit="1" customWidth="1"/>
    <col min="9208" max="9215" width="12" style="25" bestFit="1" customWidth="1"/>
    <col min="9216" max="9216" width="13.140625" style="25" bestFit="1" customWidth="1"/>
    <col min="9217" max="9217" width="15.140625" style="25" customWidth="1"/>
    <col min="9218" max="9218" width="16" style="25" customWidth="1"/>
    <col min="9219" max="9219" width="15" style="25" customWidth="1"/>
    <col min="9220" max="9220" width="3.140625" style="25" customWidth="1"/>
    <col min="9221" max="9222" width="10.140625" style="25" customWidth="1"/>
    <col min="9223" max="9223" width="11.5703125" style="25" customWidth="1"/>
    <col min="9224" max="9224" width="7.5703125" style="25" customWidth="1"/>
    <col min="9225" max="9225" width="4.42578125" style="25" customWidth="1"/>
    <col min="9226" max="9226" width="11.42578125" style="25" customWidth="1"/>
    <col min="9227" max="9228" width="9.140625" style="25"/>
    <col min="9229" max="9229" width="11.140625" style="25" bestFit="1" customWidth="1"/>
    <col min="9230" max="9459" width="9.140625" style="25"/>
    <col min="9460" max="9460" width="10.5703125" style="25" customWidth="1"/>
    <col min="9461" max="9461" width="10.140625" style="25" bestFit="1" customWidth="1"/>
    <col min="9462" max="9462" width="11.140625" style="25" bestFit="1" customWidth="1"/>
    <col min="9463" max="9463" width="12.140625" style="25" bestFit="1" customWidth="1"/>
    <col min="9464" max="9471" width="12" style="25" bestFit="1" customWidth="1"/>
    <col min="9472" max="9472" width="13.140625" style="25" bestFit="1" customWidth="1"/>
    <col min="9473" max="9473" width="15.140625" style="25" customWidth="1"/>
    <col min="9474" max="9474" width="16" style="25" customWidth="1"/>
    <col min="9475" max="9475" width="15" style="25" customWidth="1"/>
    <col min="9476" max="9476" width="3.140625" style="25" customWidth="1"/>
    <col min="9477" max="9478" width="10.140625" style="25" customWidth="1"/>
    <col min="9479" max="9479" width="11.5703125" style="25" customWidth="1"/>
    <col min="9480" max="9480" width="7.5703125" style="25" customWidth="1"/>
    <col min="9481" max="9481" width="4.42578125" style="25" customWidth="1"/>
    <col min="9482" max="9482" width="11.42578125" style="25" customWidth="1"/>
    <col min="9483" max="9484" width="9.140625" style="25"/>
    <col min="9485" max="9485" width="11.140625" style="25" bestFit="1" customWidth="1"/>
    <col min="9486" max="9715" width="9.140625" style="25"/>
    <col min="9716" max="9716" width="10.5703125" style="25" customWidth="1"/>
    <col min="9717" max="9717" width="10.140625" style="25" bestFit="1" customWidth="1"/>
    <col min="9718" max="9718" width="11.140625" style="25" bestFit="1" customWidth="1"/>
    <col min="9719" max="9719" width="12.140625" style="25" bestFit="1" customWidth="1"/>
    <col min="9720" max="9727" width="12" style="25" bestFit="1" customWidth="1"/>
    <col min="9728" max="9728" width="13.140625" style="25" bestFit="1" customWidth="1"/>
    <col min="9729" max="9729" width="15.140625" style="25" customWidth="1"/>
    <col min="9730" max="9730" width="16" style="25" customWidth="1"/>
    <col min="9731" max="9731" width="15" style="25" customWidth="1"/>
    <col min="9732" max="9732" width="3.140625" style="25" customWidth="1"/>
    <col min="9733" max="9734" width="10.140625" style="25" customWidth="1"/>
    <col min="9735" max="9735" width="11.5703125" style="25" customWidth="1"/>
    <col min="9736" max="9736" width="7.5703125" style="25" customWidth="1"/>
    <col min="9737" max="9737" width="4.42578125" style="25" customWidth="1"/>
    <col min="9738" max="9738" width="11.42578125" style="25" customWidth="1"/>
    <col min="9739" max="9740" width="9.140625" style="25"/>
    <col min="9741" max="9741" width="11.140625" style="25" bestFit="1" customWidth="1"/>
    <col min="9742" max="9971" width="9.140625" style="25"/>
    <col min="9972" max="9972" width="10.5703125" style="25" customWidth="1"/>
    <col min="9973" max="9973" width="10.140625" style="25" bestFit="1" customWidth="1"/>
    <col min="9974" max="9974" width="11.140625" style="25" bestFit="1" customWidth="1"/>
    <col min="9975" max="9975" width="12.140625" style="25" bestFit="1" customWidth="1"/>
    <col min="9976" max="9983" width="12" style="25" bestFit="1" customWidth="1"/>
    <col min="9984" max="9984" width="13.140625" style="25" bestFit="1" customWidth="1"/>
    <col min="9985" max="9985" width="15.140625" style="25" customWidth="1"/>
    <col min="9986" max="9986" width="16" style="25" customWidth="1"/>
    <col min="9987" max="9987" width="15" style="25" customWidth="1"/>
    <col min="9988" max="9988" width="3.140625" style="25" customWidth="1"/>
    <col min="9989" max="9990" width="10.140625" style="25" customWidth="1"/>
    <col min="9991" max="9991" width="11.5703125" style="25" customWidth="1"/>
    <col min="9992" max="9992" width="7.5703125" style="25" customWidth="1"/>
    <col min="9993" max="9993" width="4.42578125" style="25" customWidth="1"/>
    <col min="9994" max="9994" width="11.42578125" style="25" customWidth="1"/>
    <col min="9995" max="9996" width="9.140625" style="25"/>
    <col min="9997" max="9997" width="11.140625" style="25" bestFit="1" customWidth="1"/>
    <col min="9998" max="10227" width="9.140625" style="25"/>
    <col min="10228" max="10228" width="10.5703125" style="25" customWidth="1"/>
    <col min="10229" max="10229" width="10.140625" style="25" bestFit="1" customWidth="1"/>
    <col min="10230" max="10230" width="11.140625" style="25" bestFit="1" customWidth="1"/>
    <col min="10231" max="10231" width="12.140625" style="25" bestFit="1" customWidth="1"/>
    <col min="10232" max="10239" width="12" style="25" bestFit="1" customWidth="1"/>
    <col min="10240" max="10240" width="13.140625" style="25" bestFit="1" customWidth="1"/>
    <col min="10241" max="10241" width="15.140625" style="25" customWidth="1"/>
    <col min="10242" max="10242" width="16" style="25" customWidth="1"/>
    <col min="10243" max="10243" width="15" style="25" customWidth="1"/>
    <col min="10244" max="10244" width="3.140625" style="25" customWidth="1"/>
    <col min="10245" max="10246" width="10.140625" style="25" customWidth="1"/>
    <col min="10247" max="10247" width="11.5703125" style="25" customWidth="1"/>
    <col min="10248" max="10248" width="7.5703125" style="25" customWidth="1"/>
    <col min="10249" max="10249" width="4.42578125" style="25" customWidth="1"/>
    <col min="10250" max="10250" width="11.42578125" style="25" customWidth="1"/>
    <col min="10251" max="10252" width="9.140625" style="25"/>
    <col min="10253" max="10253" width="11.140625" style="25" bestFit="1" customWidth="1"/>
    <col min="10254" max="10483" width="9.140625" style="25"/>
    <col min="10484" max="10484" width="10.5703125" style="25" customWidth="1"/>
    <col min="10485" max="10485" width="10.140625" style="25" bestFit="1" customWidth="1"/>
    <col min="10486" max="10486" width="11.140625" style="25" bestFit="1" customWidth="1"/>
    <col min="10487" max="10487" width="12.140625" style="25" bestFit="1" customWidth="1"/>
    <col min="10488" max="10495" width="12" style="25" bestFit="1" customWidth="1"/>
    <col min="10496" max="10496" width="13.140625" style="25" bestFit="1" customWidth="1"/>
    <col min="10497" max="10497" width="15.140625" style="25" customWidth="1"/>
    <col min="10498" max="10498" width="16" style="25" customWidth="1"/>
    <col min="10499" max="10499" width="15" style="25" customWidth="1"/>
    <col min="10500" max="10500" width="3.140625" style="25" customWidth="1"/>
    <col min="10501" max="10502" width="10.140625" style="25" customWidth="1"/>
    <col min="10503" max="10503" width="11.5703125" style="25" customWidth="1"/>
    <col min="10504" max="10504" width="7.5703125" style="25" customWidth="1"/>
    <col min="10505" max="10505" width="4.42578125" style="25" customWidth="1"/>
    <col min="10506" max="10506" width="11.42578125" style="25" customWidth="1"/>
    <col min="10507" max="10508" width="9.140625" style="25"/>
    <col min="10509" max="10509" width="11.140625" style="25" bestFit="1" customWidth="1"/>
    <col min="10510" max="10739" width="9.140625" style="25"/>
    <col min="10740" max="10740" width="10.5703125" style="25" customWidth="1"/>
    <col min="10741" max="10741" width="10.140625" style="25" bestFit="1" customWidth="1"/>
    <col min="10742" max="10742" width="11.140625" style="25" bestFit="1" customWidth="1"/>
    <col min="10743" max="10743" width="12.140625" style="25" bestFit="1" customWidth="1"/>
    <col min="10744" max="10751" width="12" style="25" bestFit="1" customWidth="1"/>
    <col min="10752" max="10752" width="13.140625" style="25" bestFit="1" customWidth="1"/>
    <col min="10753" max="10753" width="15.140625" style="25" customWidth="1"/>
    <col min="10754" max="10754" width="16" style="25" customWidth="1"/>
    <col min="10755" max="10755" width="15" style="25" customWidth="1"/>
    <col min="10756" max="10756" width="3.140625" style="25" customWidth="1"/>
    <col min="10757" max="10758" width="10.140625" style="25" customWidth="1"/>
    <col min="10759" max="10759" width="11.5703125" style="25" customWidth="1"/>
    <col min="10760" max="10760" width="7.5703125" style="25" customWidth="1"/>
    <col min="10761" max="10761" width="4.42578125" style="25" customWidth="1"/>
    <col min="10762" max="10762" width="11.42578125" style="25" customWidth="1"/>
    <col min="10763" max="10764" width="9.140625" style="25"/>
    <col min="10765" max="10765" width="11.140625" style="25" bestFit="1" customWidth="1"/>
    <col min="10766" max="10995" width="9.140625" style="25"/>
    <col min="10996" max="10996" width="10.5703125" style="25" customWidth="1"/>
    <col min="10997" max="10997" width="10.140625" style="25" bestFit="1" customWidth="1"/>
    <col min="10998" max="10998" width="11.140625" style="25" bestFit="1" customWidth="1"/>
    <col min="10999" max="10999" width="12.140625" style="25" bestFit="1" customWidth="1"/>
    <col min="11000" max="11007" width="12" style="25" bestFit="1" customWidth="1"/>
    <col min="11008" max="11008" width="13.140625" style="25" bestFit="1" customWidth="1"/>
    <col min="11009" max="11009" width="15.140625" style="25" customWidth="1"/>
    <col min="11010" max="11010" width="16" style="25" customWidth="1"/>
    <col min="11011" max="11011" width="15" style="25" customWidth="1"/>
    <col min="11012" max="11012" width="3.140625" style="25" customWidth="1"/>
    <col min="11013" max="11014" width="10.140625" style="25" customWidth="1"/>
    <col min="11015" max="11015" width="11.5703125" style="25" customWidth="1"/>
    <col min="11016" max="11016" width="7.5703125" style="25" customWidth="1"/>
    <col min="11017" max="11017" width="4.42578125" style="25" customWidth="1"/>
    <col min="11018" max="11018" width="11.42578125" style="25" customWidth="1"/>
    <col min="11019" max="11020" width="9.140625" style="25"/>
    <col min="11021" max="11021" width="11.140625" style="25" bestFit="1" customWidth="1"/>
    <col min="11022" max="11251" width="9.140625" style="25"/>
    <col min="11252" max="11252" width="10.5703125" style="25" customWidth="1"/>
    <col min="11253" max="11253" width="10.140625" style="25" bestFit="1" customWidth="1"/>
    <col min="11254" max="11254" width="11.140625" style="25" bestFit="1" customWidth="1"/>
    <col min="11255" max="11255" width="12.140625" style="25" bestFit="1" customWidth="1"/>
    <col min="11256" max="11263" width="12" style="25" bestFit="1" customWidth="1"/>
    <col min="11264" max="11264" width="13.140625" style="25" bestFit="1" customWidth="1"/>
    <col min="11265" max="11265" width="15.140625" style="25" customWidth="1"/>
    <col min="11266" max="11266" width="16" style="25" customWidth="1"/>
    <col min="11267" max="11267" width="15" style="25" customWidth="1"/>
    <col min="11268" max="11268" width="3.140625" style="25" customWidth="1"/>
    <col min="11269" max="11270" width="10.140625" style="25" customWidth="1"/>
    <col min="11271" max="11271" width="11.5703125" style="25" customWidth="1"/>
    <col min="11272" max="11272" width="7.5703125" style="25" customWidth="1"/>
    <col min="11273" max="11273" width="4.42578125" style="25" customWidth="1"/>
    <col min="11274" max="11274" width="11.42578125" style="25" customWidth="1"/>
    <col min="11275" max="11276" width="9.140625" style="25"/>
    <col min="11277" max="11277" width="11.140625" style="25" bestFit="1" customWidth="1"/>
    <col min="11278" max="11507" width="9.140625" style="25"/>
    <col min="11508" max="11508" width="10.5703125" style="25" customWidth="1"/>
    <col min="11509" max="11509" width="10.140625" style="25" bestFit="1" customWidth="1"/>
    <col min="11510" max="11510" width="11.140625" style="25" bestFit="1" customWidth="1"/>
    <col min="11511" max="11511" width="12.140625" style="25" bestFit="1" customWidth="1"/>
    <col min="11512" max="11519" width="12" style="25" bestFit="1" customWidth="1"/>
    <col min="11520" max="11520" width="13.140625" style="25" bestFit="1" customWidth="1"/>
    <col min="11521" max="11521" width="15.140625" style="25" customWidth="1"/>
    <col min="11522" max="11522" width="16" style="25" customWidth="1"/>
    <col min="11523" max="11523" width="15" style="25" customWidth="1"/>
    <col min="11524" max="11524" width="3.140625" style="25" customWidth="1"/>
    <col min="11525" max="11526" width="10.140625" style="25" customWidth="1"/>
    <col min="11527" max="11527" width="11.5703125" style="25" customWidth="1"/>
    <col min="11528" max="11528" width="7.5703125" style="25" customWidth="1"/>
    <col min="11529" max="11529" width="4.42578125" style="25" customWidth="1"/>
    <col min="11530" max="11530" width="11.42578125" style="25" customWidth="1"/>
    <col min="11531" max="11532" width="9.140625" style="25"/>
    <col min="11533" max="11533" width="11.140625" style="25" bestFit="1" customWidth="1"/>
    <col min="11534" max="11763" width="9.140625" style="25"/>
    <col min="11764" max="11764" width="10.5703125" style="25" customWidth="1"/>
    <col min="11765" max="11765" width="10.140625" style="25" bestFit="1" customWidth="1"/>
    <col min="11766" max="11766" width="11.140625" style="25" bestFit="1" customWidth="1"/>
    <col min="11767" max="11767" width="12.140625" style="25" bestFit="1" customWidth="1"/>
    <col min="11768" max="11775" width="12" style="25" bestFit="1" customWidth="1"/>
    <col min="11776" max="11776" width="13.140625" style="25" bestFit="1" customWidth="1"/>
    <col min="11777" max="11777" width="15.140625" style="25" customWidth="1"/>
    <col min="11778" max="11778" width="16" style="25" customWidth="1"/>
    <col min="11779" max="11779" width="15" style="25" customWidth="1"/>
    <col min="11780" max="11780" width="3.140625" style="25" customWidth="1"/>
    <col min="11781" max="11782" width="10.140625" style="25" customWidth="1"/>
    <col min="11783" max="11783" width="11.5703125" style="25" customWidth="1"/>
    <col min="11784" max="11784" width="7.5703125" style="25" customWidth="1"/>
    <col min="11785" max="11785" width="4.42578125" style="25" customWidth="1"/>
    <col min="11786" max="11786" width="11.42578125" style="25" customWidth="1"/>
    <col min="11787" max="11788" width="9.140625" style="25"/>
    <col min="11789" max="11789" width="11.140625" style="25" bestFit="1" customWidth="1"/>
    <col min="11790" max="12019" width="9.140625" style="25"/>
    <col min="12020" max="12020" width="10.5703125" style="25" customWidth="1"/>
    <col min="12021" max="12021" width="10.140625" style="25" bestFit="1" customWidth="1"/>
    <col min="12022" max="12022" width="11.140625" style="25" bestFit="1" customWidth="1"/>
    <col min="12023" max="12023" width="12.140625" style="25" bestFit="1" customWidth="1"/>
    <col min="12024" max="12031" width="12" style="25" bestFit="1" customWidth="1"/>
    <col min="12032" max="12032" width="13.140625" style="25" bestFit="1" customWidth="1"/>
    <col min="12033" max="12033" width="15.140625" style="25" customWidth="1"/>
    <col min="12034" max="12034" width="16" style="25" customWidth="1"/>
    <col min="12035" max="12035" width="15" style="25" customWidth="1"/>
    <col min="12036" max="12036" width="3.140625" style="25" customWidth="1"/>
    <col min="12037" max="12038" width="10.140625" style="25" customWidth="1"/>
    <col min="12039" max="12039" width="11.5703125" style="25" customWidth="1"/>
    <col min="12040" max="12040" width="7.5703125" style="25" customWidth="1"/>
    <col min="12041" max="12041" width="4.42578125" style="25" customWidth="1"/>
    <col min="12042" max="12042" width="11.42578125" style="25" customWidth="1"/>
    <col min="12043" max="12044" width="9.140625" style="25"/>
    <col min="12045" max="12045" width="11.140625" style="25" bestFit="1" customWidth="1"/>
    <col min="12046" max="12275" width="9.140625" style="25"/>
    <col min="12276" max="12276" width="10.5703125" style="25" customWidth="1"/>
    <col min="12277" max="12277" width="10.140625" style="25" bestFit="1" customWidth="1"/>
    <col min="12278" max="12278" width="11.140625" style="25" bestFit="1" customWidth="1"/>
    <col min="12279" max="12279" width="12.140625" style="25" bestFit="1" customWidth="1"/>
    <col min="12280" max="12287" width="12" style="25" bestFit="1" customWidth="1"/>
    <col min="12288" max="12288" width="13.140625" style="25" bestFit="1" customWidth="1"/>
    <col min="12289" max="12289" width="15.140625" style="25" customWidth="1"/>
    <col min="12290" max="12290" width="16" style="25" customWidth="1"/>
    <col min="12291" max="12291" width="15" style="25" customWidth="1"/>
    <col min="12292" max="12292" width="3.140625" style="25" customWidth="1"/>
    <col min="12293" max="12294" width="10.140625" style="25" customWidth="1"/>
    <col min="12295" max="12295" width="11.5703125" style="25" customWidth="1"/>
    <col min="12296" max="12296" width="7.5703125" style="25" customWidth="1"/>
    <col min="12297" max="12297" width="4.42578125" style="25" customWidth="1"/>
    <col min="12298" max="12298" width="11.42578125" style="25" customWidth="1"/>
    <col min="12299" max="12300" width="9.140625" style="25"/>
    <col min="12301" max="12301" width="11.140625" style="25" bestFit="1" customWidth="1"/>
    <col min="12302" max="12531" width="9.140625" style="25"/>
    <col min="12532" max="12532" width="10.5703125" style="25" customWidth="1"/>
    <col min="12533" max="12533" width="10.140625" style="25" bestFit="1" customWidth="1"/>
    <col min="12534" max="12534" width="11.140625" style="25" bestFit="1" customWidth="1"/>
    <col min="12535" max="12535" width="12.140625" style="25" bestFit="1" customWidth="1"/>
    <col min="12536" max="12543" width="12" style="25" bestFit="1" customWidth="1"/>
    <col min="12544" max="12544" width="13.140625" style="25" bestFit="1" customWidth="1"/>
    <col min="12545" max="12545" width="15.140625" style="25" customWidth="1"/>
    <col min="12546" max="12546" width="16" style="25" customWidth="1"/>
    <col min="12547" max="12547" width="15" style="25" customWidth="1"/>
    <col min="12548" max="12548" width="3.140625" style="25" customWidth="1"/>
    <col min="12549" max="12550" width="10.140625" style="25" customWidth="1"/>
    <col min="12551" max="12551" width="11.5703125" style="25" customWidth="1"/>
    <col min="12552" max="12552" width="7.5703125" style="25" customWidth="1"/>
    <col min="12553" max="12553" width="4.42578125" style="25" customWidth="1"/>
    <col min="12554" max="12554" width="11.42578125" style="25" customWidth="1"/>
    <col min="12555" max="12556" width="9.140625" style="25"/>
    <col min="12557" max="12557" width="11.140625" style="25" bestFit="1" customWidth="1"/>
    <col min="12558" max="12787" width="9.140625" style="25"/>
    <col min="12788" max="12788" width="10.5703125" style="25" customWidth="1"/>
    <col min="12789" max="12789" width="10.140625" style="25" bestFit="1" customWidth="1"/>
    <col min="12790" max="12790" width="11.140625" style="25" bestFit="1" customWidth="1"/>
    <col min="12791" max="12791" width="12.140625" style="25" bestFit="1" customWidth="1"/>
    <col min="12792" max="12799" width="12" style="25" bestFit="1" customWidth="1"/>
    <col min="12800" max="12800" width="13.140625" style="25" bestFit="1" customWidth="1"/>
    <col min="12801" max="12801" width="15.140625" style="25" customWidth="1"/>
    <col min="12802" max="12802" width="16" style="25" customWidth="1"/>
    <col min="12803" max="12803" width="15" style="25" customWidth="1"/>
    <col min="12804" max="12804" width="3.140625" style="25" customWidth="1"/>
    <col min="12805" max="12806" width="10.140625" style="25" customWidth="1"/>
    <col min="12807" max="12807" width="11.5703125" style="25" customWidth="1"/>
    <col min="12808" max="12808" width="7.5703125" style="25" customWidth="1"/>
    <col min="12809" max="12809" width="4.42578125" style="25" customWidth="1"/>
    <col min="12810" max="12810" width="11.42578125" style="25" customWidth="1"/>
    <col min="12811" max="12812" width="9.140625" style="25"/>
    <col min="12813" max="12813" width="11.140625" style="25" bestFit="1" customWidth="1"/>
    <col min="12814" max="13043" width="9.140625" style="25"/>
    <col min="13044" max="13044" width="10.5703125" style="25" customWidth="1"/>
    <col min="13045" max="13045" width="10.140625" style="25" bestFit="1" customWidth="1"/>
    <col min="13046" max="13046" width="11.140625" style="25" bestFit="1" customWidth="1"/>
    <col min="13047" max="13047" width="12.140625" style="25" bestFit="1" customWidth="1"/>
    <col min="13048" max="13055" width="12" style="25" bestFit="1" customWidth="1"/>
    <col min="13056" max="13056" width="13.140625" style="25" bestFit="1" customWidth="1"/>
    <col min="13057" max="13057" width="15.140625" style="25" customWidth="1"/>
    <col min="13058" max="13058" width="16" style="25" customWidth="1"/>
    <col min="13059" max="13059" width="15" style="25" customWidth="1"/>
    <col min="13060" max="13060" width="3.140625" style="25" customWidth="1"/>
    <col min="13061" max="13062" width="10.140625" style="25" customWidth="1"/>
    <col min="13063" max="13063" width="11.5703125" style="25" customWidth="1"/>
    <col min="13064" max="13064" width="7.5703125" style="25" customWidth="1"/>
    <col min="13065" max="13065" width="4.42578125" style="25" customWidth="1"/>
    <col min="13066" max="13066" width="11.42578125" style="25" customWidth="1"/>
    <col min="13067" max="13068" width="9.140625" style="25"/>
    <col min="13069" max="13069" width="11.140625" style="25" bestFit="1" customWidth="1"/>
    <col min="13070" max="13299" width="9.140625" style="25"/>
    <col min="13300" max="13300" width="10.5703125" style="25" customWidth="1"/>
    <col min="13301" max="13301" width="10.140625" style="25" bestFit="1" customWidth="1"/>
    <col min="13302" max="13302" width="11.140625" style="25" bestFit="1" customWidth="1"/>
    <col min="13303" max="13303" width="12.140625" style="25" bestFit="1" customWidth="1"/>
    <col min="13304" max="13311" width="12" style="25" bestFit="1" customWidth="1"/>
    <col min="13312" max="13312" width="13.140625" style="25" bestFit="1" customWidth="1"/>
    <col min="13313" max="13313" width="15.140625" style="25" customWidth="1"/>
    <col min="13314" max="13314" width="16" style="25" customWidth="1"/>
    <col min="13315" max="13315" width="15" style="25" customWidth="1"/>
    <col min="13316" max="13316" width="3.140625" style="25" customWidth="1"/>
    <col min="13317" max="13318" width="10.140625" style="25" customWidth="1"/>
    <col min="13319" max="13319" width="11.5703125" style="25" customWidth="1"/>
    <col min="13320" max="13320" width="7.5703125" style="25" customWidth="1"/>
    <col min="13321" max="13321" width="4.42578125" style="25" customWidth="1"/>
    <col min="13322" max="13322" width="11.42578125" style="25" customWidth="1"/>
    <col min="13323" max="13324" width="9.140625" style="25"/>
    <col min="13325" max="13325" width="11.140625" style="25" bestFit="1" customWidth="1"/>
    <col min="13326" max="13555" width="9.140625" style="25"/>
    <col min="13556" max="13556" width="10.5703125" style="25" customWidth="1"/>
    <col min="13557" max="13557" width="10.140625" style="25" bestFit="1" customWidth="1"/>
    <col min="13558" max="13558" width="11.140625" style="25" bestFit="1" customWidth="1"/>
    <col min="13559" max="13559" width="12.140625" style="25" bestFit="1" customWidth="1"/>
    <col min="13560" max="13567" width="12" style="25" bestFit="1" customWidth="1"/>
    <col min="13568" max="13568" width="13.140625" style="25" bestFit="1" customWidth="1"/>
    <col min="13569" max="13569" width="15.140625" style="25" customWidth="1"/>
    <col min="13570" max="13570" width="16" style="25" customWidth="1"/>
    <col min="13571" max="13571" width="15" style="25" customWidth="1"/>
    <col min="13572" max="13572" width="3.140625" style="25" customWidth="1"/>
    <col min="13573" max="13574" width="10.140625" style="25" customWidth="1"/>
    <col min="13575" max="13575" width="11.5703125" style="25" customWidth="1"/>
    <col min="13576" max="13576" width="7.5703125" style="25" customWidth="1"/>
    <col min="13577" max="13577" width="4.42578125" style="25" customWidth="1"/>
    <col min="13578" max="13578" width="11.42578125" style="25" customWidth="1"/>
    <col min="13579" max="13580" width="9.140625" style="25"/>
    <col min="13581" max="13581" width="11.140625" style="25" bestFit="1" customWidth="1"/>
    <col min="13582" max="13811" width="9.140625" style="25"/>
    <col min="13812" max="13812" width="10.5703125" style="25" customWidth="1"/>
    <col min="13813" max="13813" width="10.140625" style="25" bestFit="1" customWidth="1"/>
    <col min="13814" max="13814" width="11.140625" style="25" bestFit="1" customWidth="1"/>
    <col min="13815" max="13815" width="12.140625" style="25" bestFit="1" customWidth="1"/>
    <col min="13816" max="13823" width="12" style="25" bestFit="1" customWidth="1"/>
    <col min="13824" max="13824" width="13.140625" style="25" bestFit="1" customWidth="1"/>
    <col min="13825" max="13825" width="15.140625" style="25" customWidth="1"/>
    <col min="13826" max="13826" width="16" style="25" customWidth="1"/>
    <col min="13827" max="13827" width="15" style="25" customWidth="1"/>
    <col min="13828" max="13828" width="3.140625" style="25" customWidth="1"/>
    <col min="13829" max="13830" width="10.140625" style="25" customWidth="1"/>
    <col min="13831" max="13831" width="11.5703125" style="25" customWidth="1"/>
    <col min="13832" max="13832" width="7.5703125" style="25" customWidth="1"/>
    <col min="13833" max="13833" width="4.42578125" style="25" customWidth="1"/>
    <col min="13834" max="13834" width="11.42578125" style="25" customWidth="1"/>
    <col min="13835" max="13836" width="9.140625" style="25"/>
    <col min="13837" max="13837" width="11.140625" style="25" bestFit="1" customWidth="1"/>
    <col min="13838" max="14067" width="9.140625" style="25"/>
    <col min="14068" max="14068" width="10.5703125" style="25" customWidth="1"/>
    <col min="14069" max="14069" width="10.140625" style="25" bestFit="1" customWidth="1"/>
    <col min="14070" max="14070" width="11.140625" style="25" bestFit="1" customWidth="1"/>
    <col min="14071" max="14071" width="12.140625" style="25" bestFit="1" customWidth="1"/>
    <col min="14072" max="14079" width="12" style="25" bestFit="1" customWidth="1"/>
    <col min="14080" max="14080" width="13.140625" style="25" bestFit="1" customWidth="1"/>
    <col min="14081" max="14081" width="15.140625" style="25" customWidth="1"/>
    <col min="14082" max="14082" width="16" style="25" customWidth="1"/>
    <col min="14083" max="14083" width="15" style="25" customWidth="1"/>
    <col min="14084" max="14084" width="3.140625" style="25" customWidth="1"/>
    <col min="14085" max="14086" width="10.140625" style="25" customWidth="1"/>
    <col min="14087" max="14087" width="11.5703125" style="25" customWidth="1"/>
    <col min="14088" max="14088" width="7.5703125" style="25" customWidth="1"/>
    <col min="14089" max="14089" width="4.42578125" style="25" customWidth="1"/>
    <col min="14090" max="14090" width="11.42578125" style="25" customWidth="1"/>
    <col min="14091" max="14092" width="9.140625" style="25"/>
    <col min="14093" max="14093" width="11.140625" style="25" bestFit="1" customWidth="1"/>
    <col min="14094" max="14323" width="9.140625" style="25"/>
    <col min="14324" max="14324" width="10.5703125" style="25" customWidth="1"/>
    <col min="14325" max="14325" width="10.140625" style="25" bestFit="1" customWidth="1"/>
    <col min="14326" max="14326" width="11.140625" style="25" bestFit="1" customWidth="1"/>
    <col min="14327" max="14327" width="12.140625" style="25" bestFit="1" customWidth="1"/>
    <col min="14328" max="14335" width="12" style="25" bestFit="1" customWidth="1"/>
    <col min="14336" max="14336" width="13.140625" style="25" bestFit="1" customWidth="1"/>
    <col min="14337" max="14337" width="15.140625" style="25" customWidth="1"/>
    <col min="14338" max="14338" width="16" style="25" customWidth="1"/>
    <col min="14339" max="14339" width="15" style="25" customWidth="1"/>
    <col min="14340" max="14340" width="3.140625" style="25" customWidth="1"/>
    <col min="14341" max="14342" width="10.140625" style="25" customWidth="1"/>
    <col min="14343" max="14343" width="11.5703125" style="25" customWidth="1"/>
    <col min="14344" max="14344" width="7.5703125" style="25" customWidth="1"/>
    <col min="14345" max="14345" width="4.42578125" style="25" customWidth="1"/>
    <col min="14346" max="14346" width="11.42578125" style="25" customWidth="1"/>
    <col min="14347" max="14348" width="9.140625" style="25"/>
    <col min="14349" max="14349" width="11.140625" style="25" bestFit="1" customWidth="1"/>
    <col min="14350" max="14579" width="9.140625" style="25"/>
    <col min="14580" max="14580" width="10.5703125" style="25" customWidth="1"/>
    <col min="14581" max="14581" width="10.140625" style="25" bestFit="1" customWidth="1"/>
    <col min="14582" max="14582" width="11.140625" style="25" bestFit="1" customWidth="1"/>
    <col min="14583" max="14583" width="12.140625" style="25" bestFit="1" customWidth="1"/>
    <col min="14584" max="14591" width="12" style="25" bestFit="1" customWidth="1"/>
    <col min="14592" max="14592" width="13.140625" style="25" bestFit="1" customWidth="1"/>
    <col min="14593" max="14593" width="15.140625" style="25" customWidth="1"/>
    <col min="14594" max="14594" width="16" style="25" customWidth="1"/>
    <col min="14595" max="14595" width="15" style="25" customWidth="1"/>
    <col min="14596" max="14596" width="3.140625" style="25" customWidth="1"/>
    <col min="14597" max="14598" width="10.140625" style="25" customWidth="1"/>
    <col min="14599" max="14599" width="11.5703125" style="25" customWidth="1"/>
    <col min="14600" max="14600" width="7.5703125" style="25" customWidth="1"/>
    <col min="14601" max="14601" width="4.42578125" style="25" customWidth="1"/>
    <col min="14602" max="14602" width="11.42578125" style="25" customWidth="1"/>
    <col min="14603" max="14604" width="9.140625" style="25"/>
    <col min="14605" max="14605" width="11.140625" style="25" bestFit="1" customWidth="1"/>
    <col min="14606" max="14835" width="9.140625" style="25"/>
    <col min="14836" max="14836" width="10.5703125" style="25" customWidth="1"/>
    <col min="14837" max="14837" width="10.140625" style="25" bestFit="1" customWidth="1"/>
    <col min="14838" max="14838" width="11.140625" style="25" bestFit="1" customWidth="1"/>
    <col min="14839" max="14839" width="12.140625" style="25" bestFit="1" customWidth="1"/>
    <col min="14840" max="14847" width="12" style="25" bestFit="1" customWidth="1"/>
    <col min="14848" max="14848" width="13.140625" style="25" bestFit="1" customWidth="1"/>
    <col min="14849" max="14849" width="15.140625" style="25" customWidth="1"/>
    <col min="14850" max="14850" width="16" style="25" customWidth="1"/>
    <col min="14851" max="14851" width="15" style="25" customWidth="1"/>
    <col min="14852" max="14852" width="3.140625" style="25" customWidth="1"/>
    <col min="14853" max="14854" width="10.140625" style="25" customWidth="1"/>
    <col min="14855" max="14855" width="11.5703125" style="25" customWidth="1"/>
    <col min="14856" max="14856" width="7.5703125" style="25" customWidth="1"/>
    <col min="14857" max="14857" width="4.42578125" style="25" customWidth="1"/>
    <col min="14858" max="14858" width="11.42578125" style="25" customWidth="1"/>
    <col min="14859" max="14860" width="9.140625" style="25"/>
    <col min="14861" max="14861" width="11.140625" style="25" bestFit="1" customWidth="1"/>
    <col min="14862" max="15091" width="9.140625" style="25"/>
    <col min="15092" max="15092" width="10.5703125" style="25" customWidth="1"/>
    <col min="15093" max="15093" width="10.140625" style="25" bestFit="1" customWidth="1"/>
    <col min="15094" max="15094" width="11.140625" style="25" bestFit="1" customWidth="1"/>
    <col min="15095" max="15095" width="12.140625" style="25" bestFit="1" customWidth="1"/>
    <col min="15096" max="15103" width="12" style="25" bestFit="1" customWidth="1"/>
    <col min="15104" max="15104" width="13.140625" style="25" bestFit="1" customWidth="1"/>
    <col min="15105" max="15105" width="15.140625" style="25" customWidth="1"/>
    <col min="15106" max="15106" width="16" style="25" customWidth="1"/>
    <col min="15107" max="15107" width="15" style="25" customWidth="1"/>
    <col min="15108" max="15108" width="3.140625" style="25" customWidth="1"/>
    <col min="15109" max="15110" width="10.140625" style="25" customWidth="1"/>
    <col min="15111" max="15111" width="11.5703125" style="25" customWidth="1"/>
    <col min="15112" max="15112" width="7.5703125" style="25" customWidth="1"/>
    <col min="15113" max="15113" width="4.42578125" style="25" customWidth="1"/>
    <col min="15114" max="15114" width="11.42578125" style="25" customWidth="1"/>
    <col min="15115" max="15116" width="9.140625" style="25"/>
    <col min="15117" max="15117" width="11.140625" style="25" bestFit="1" customWidth="1"/>
    <col min="15118" max="15347" width="9.140625" style="25"/>
    <col min="15348" max="15348" width="10.5703125" style="25" customWidth="1"/>
    <col min="15349" max="15349" width="10.140625" style="25" bestFit="1" customWidth="1"/>
    <col min="15350" max="15350" width="11.140625" style="25" bestFit="1" customWidth="1"/>
    <col min="15351" max="15351" width="12.140625" style="25" bestFit="1" customWidth="1"/>
    <col min="15352" max="15359" width="12" style="25" bestFit="1" customWidth="1"/>
    <col min="15360" max="15360" width="13.140625" style="25" bestFit="1" customWidth="1"/>
    <col min="15361" max="15361" width="15.140625" style="25" customWidth="1"/>
    <col min="15362" max="15362" width="16" style="25" customWidth="1"/>
    <col min="15363" max="15363" width="15" style="25" customWidth="1"/>
    <col min="15364" max="15364" width="3.140625" style="25" customWidth="1"/>
    <col min="15365" max="15366" width="10.140625" style="25" customWidth="1"/>
    <col min="15367" max="15367" width="11.5703125" style="25" customWidth="1"/>
    <col min="15368" max="15368" width="7.5703125" style="25" customWidth="1"/>
    <col min="15369" max="15369" width="4.42578125" style="25" customWidth="1"/>
    <col min="15370" max="15370" width="11.42578125" style="25" customWidth="1"/>
    <col min="15371" max="15372" width="9.140625" style="25"/>
    <col min="15373" max="15373" width="11.140625" style="25" bestFit="1" customWidth="1"/>
    <col min="15374" max="15603" width="9.140625" style="25"/>
    <col min="15604" max="15604" width="10.5703125" style="25" customWidth="1"/>
    <col min="15605" max="15605" width="10.140625" style="25" bestFit="1" customWidth="1"/>
    <col min="15606" max="15606" width="11.140625" style="25" bestFit="1" customWidth="1"/>
    <col min="15607" max="15607" width="12.140625" style="25" bestFit="1" customWidth="1"/>
    <col min="15608" max="15615" width="12" style="25" bestFit="1" customWidth="1"/>
    <col min="15616" max="15616" width="13.140625" style="25" bestFit="1" customWidth="1"/>
    <col min="15617" max="15617" width="15.140625" style="25" customWidth="1"/>
    <col min="15618" max="15618" width="16" style="25" customWidth="1"/>
    <col min="15619" max="15619" width="15" style="25" customWidth="1"/>
    <col min="15620" max="15620" width="3.140625" style="25" customWidth="1"/>
    <col min="15621" max="15622" width="10.140625" style="25" customWidth="1"/>
    <col min="15623" max="15623" width="11.5703125" style="25" customWidth="1"/>
    <col min="15624" max="15624" width="7.5703125" style="25" customWidth="1"/>
    <col min="15625" max="15625" width="4.42578125" style="25" customWidth="1"/>
    <col min="15626" max="15626" width="11.42578125" style="25" customWidth="1"/>
    <col min="15627" max="15628" width="9.140625" style="25"/>
    <col min="15629" max="15629" width="11.140625" style="25" bestFit="1" customWidth="1"/>
    <col min="15630" max="15859" width="9.140625" style="25"/>
    <col min="15860" max="15860" width="10.5703125" style="25" customWidth="1"/>
    <col min="15861" max="15861" width="10.140625" style="25" bestFit="1" customWidth="1"/>
    <col min="15862" max="15862" width="11.140625" style="25" bestFit="1" customWidth="1"/>
    <col min="15863" max="15863" width="12.140625" style="25" bestFit="1" customWidth="1"/>
    <col min="15864" max="15871" width="12" style="25" bestFit="1" customWidth="1"/>
    <col min="15872" max="15872" width="13.140625" style="25" bestFit="1" customWidth="1"/>
    <col min="15873" max="15873" width="15.140625" style="25" customWidth="1"/>
    <col min="15874" max="15874" width="16" style="25" customWidth="1"/>
    <col min="15875" max="15875" width="15" style="25" customWidth="1"/>
    <col min="15876" max="15876" width="3.140625" style="25" customWidth="1"/>
    <col min="15877" max="15878" width="10.140625" style="25" customWidth="1"/>
    <col min="15879" max="15879" width="11.5703125" style="25" customWidth="1"/>
    <col min="15880" max="15880" width="7.5703125" style="25" customWidth="1"/>
    <col min="15881" max="15881" width="4.42578125" style="25" customWidth="1"/>
    <col min="15882" max="15882" width="11.42578125" style="25" customWidth="1"/>
    <col min="15883" max="15884" width="9.140625" style="25"/>
    <col min="15885" max="15885" width="11.140625" style="25" bestFit="1" customWidth="1"/>
    <col min="15886" max="16115" width="9.140625" style="25"/>
    <col min="16116" max="16116" width="10.5703125" style="25" customWidth="1"/>
    <col min="16117" max="16117" width="10.140625" style="25" bestFit="1" customWidth="1"/>
    <col min="16118" max="16118" width="11.140625" style="25" bestFit="1" customWidth="1"/>
    <col min="16119" max="16119" width="12.140625" style="25" bestFit="1" customWidth="1"/>
    <col min="16120" max="16127" width="12" style="25" bestFit="1" customWidth="1"/>
    <col min="16128" max="16128" width="13.140625" style="25" bestFit="1" customWidth="1"/>
    <col min="16129" max="16129" width="15.140625" style="25" customWidth="1"/>
    <col min="16130" max="16130" width="16" style="25" customWidth="1"/>
    <col min="16131" max="16131" width="15" style="25" customWidth="1"/>
    <col min="16132" max="16132" width="3.140625" style="25" customWidth="1"/>
    <col min="16133" max="16134" width="10.140625" style="25" customWidth="1"/>
    <col min="16135" max="16135" width="11.5703125" style="25" customWidth="1"/>
    <col min="16136" max="16136" width="7.5703125" style="25" customWidth="1"/>
    <col min="16137" max="16137" width="4.42578125" style="25" customWidth="1"/>
    <col min="16138" max="16138" width="11.42578125" style="25" customWidth="1"/>
    <col min="16139" max="16140" width="9.140625" style="25"/>
    <col min="16141" max="16141" width="11.140625" style="25" bestFit="1" customWidth="1"/>
    <col min="16142" max="16384" width="9.140625" style="25"/>
  </cols>
  <sheetData>
    <row r="1" spans="1:16" ht="15.75" x14ac:dyDescent="0.25">
      <c r="A1" s="48" t="s">
        <v>42</v>
      </c>
    </row>
    <row r="2" spans="1:16" ht="18.75" x14ac:dyDescent="0.2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5.75" x14ac:dyDescent="0.2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 t="s">
        <v>26</v>
      </c>
      <c r="N3" s="81" t="s">
        <v>27</v>
      </c>
      <c r="O3" s="81" t="s">
        <v>54</v>
      </c>
      <c r="P3" s="84" t="s">
        <v>55</v>
      </c>
    </row>
    <row r="4" spans="1:16" ht="12.75" customHeight="1" x14ac:dyDescent="0.2">
      <c r="A4" s="76" t="s">
        <v>3</v>
      </c>
      <c r="B4" s="78" t="s">
        <v>20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82"/>
      <c r="N4" s="82"/>
      <c r="O4" s="82"/>
      <c r="P4" s="84"/>
    </row>
    <row r="5" spans="1:16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3"/>
      <c r="N5" s="83"/>
      <c r="O5" s="83"/>
      <c r="P5" s="84"/>
    </row>
    <row r="6" spans="1:16" x14ac:dyDescent="0.2">
      <c r="A6" s="29">
        <v>2011</v>
      </c>
      <c r="B6" s="30">
        <v>704.74346803173296</v>
      </c>
      <c r="C6" s="30">
        <v>1004.9655860357989</v>
      </c>
      <c r="D6" s="30">
        <v>1107.1826270830043</v>
      </c>
      <c r="E6" s="30">
        <v>1155.2328778139015</v>
      </c>
      <c r="F6" s="30">
        <v>1198</v>
      </c>
      <c r="G6" s="30">
        <v>1217</v>
      </c>
      <c r="H6" s="30">
        <v>1282</v>
      </c>
      <c r="I6" s="30">
        <v>1284</v>
      </c>
      <c r="J6" s="30">
        <v>1287</v>
      </c>
      <c r="K6" s="30">
        <v>1287</v>
      </c>
      <c r="L6" s="30">
        <v>1287</v>
      </c>
      <c r="M6" s="31">
        <v>1287</v>
      </c>
      <c r="N6" s="31">
        <v>1287</v>
      </c>
      <c r="O6" s="31">
        <v>43</v>
      </c>
      <c r="P6" s="31">
        <v>0</v>
      </c>
    </row>
    <row r="7" spans="1:16" x14ac:dyDescent="0.2">
      <c r="A7" s="29">
        <v>2012</v>
      </c>
      <c r="B7" s="30">
        <v>798.44216868368881</v>
      </c>
      <c r="C7" s="30">
        <v>1166.3715188932208</v>
      </c>
      <c r="D7" s="30">
        <v>1274.78</v>
      </c>
      <c r="E7" s="30">
        <v>1319.78</v>
      </c>
      <c r="F7" s="30">
        <v>1334.78</v>
      </c>
      <c r="G7" s="30">
        <v>1396.5310063852742</v>
      </c>
      <c r="H7" s="30">
        <v>1403.8210063852744</v>
      </c>
      <c r="I7" s="30">
        <v>1408.8959187193811</v>
      </c>
      <c r="J7" s="30">
        <v>1411.8959187193811</v>
      </c>
      <c r="K7" s="30">
        <v>1411.8959187193811</v>
      </c>
      <c r="L7" s="33">
        <v>1411.8959187193811</v>
      </c>
      <c r="M7" s="31">
        <v>1411.8959187193811</v>
      </c>
      <c r="N7" s="31">
        <v>1411.8959187193811</v>
      </c>
      <c r="O7" s="31">
        <v>48</v>
      </c>
      <c r="P7" s="31">
        <v>0</v>
      </c>
    </row>
    <row r="8" spans="1:16" x14ac:dyDescent="0.2">
      <c r="A8" s="29">
        <v>2013</v>
      </c>
      <c r="B8" s="30">
        <v>1712.0373925988677</v>
      </c>
      <c r="C8" s="30">
        <v>2591.5856123502958</v>
      </c>
      <c r="D8" s="30">
        <v>2811.2443928268594</v>
      </c>
      <c r="E8" s="30">
        <v>2892.65</v>
      </c>
      <c r="F8" s="30">
        <v>2998.2</v>
      </c>
      <c r="G8" s="30">
        <v>3011.82</v>
      </c>
      <c r="H8" s="30">
        <v>3032.4631494854243</v>
      </c>
      <c r="I8" s="30">
        <v>3038.144449485424</v>
      </c>
      <c r="J8" s="30">
        <v>3042.144449485424</v>
      </c>
      <c r="K8" s="33">
        <v>3042.144449485424</v>
      </c>
      <c r="L8" s="33">
        <v>3042.144449485424</v>
      </c>
      <c r="M8" s="31">
        <v>3042.144449485424</v>
      </c>
      <c r="N8" s="31">
        <v>3042.144449485424</v>
      </c>
      <c r="O8" s="31">
        <v>48</v>
      </c>
      <c r="P8" s="31">
        <v>0</v>
      </c>
    </row>
    <row r="9" spans="1:16" x14ac:dyDescent="0.2">
      <c r="A9" s="29">
        <v>2014</v>
      </c>
      <c r="B9" s="30">
        <v>1052.5180424237687</v>
      </c>
      <c r="C9" s="30">
        <v>1893.3337913261714</v>
      </c>
      <c r="D9" s="30">
        <v>2037.8129705255876</v>
      </c>
      <c r="E9" s="30">
        <v>2208.3077705382671</v>
      </c>
      <c r="F9" s="30">
        <v>2239.0477705382673</v>
      </c>
      <c r="G9" s="30">
        <v>2249.0477705382673</v>
      </c>
      <c r="H9" s="30">
        <v>2260.0477705382673</v>
      </c>
      <c r="I9" s="30">
        <v>2261.0477705382673</v>
      </c>
      <c r="J9" s="33">
        <v>2264.9930363630942</v>
      </c>
      <c r="K9" s="33">
        <v>2264.9930363630942</v>
      </c>
      <c r="L9" s="33">
        <v>2264.9930363630942</v>
      </c>
      <c r="M9" s="31">
        <v>2264.9930363630942</v>
      </c>
      <c r="N9" s="31">
        <v>2261.0477705382673</v>
      </c>
      <c r="O9" s="31">
        <v>55</v>
      </c>
      <c r="P9" s="31">
        <v>0</v>
      </c>
    </row>
    <row r="10" spans="1:16" x14ac:dyDescent="0.2">
      <c r="A10" s="29">
        <v>2015</v>
      </c>
      <c r="B10" s="30">
        <v>2027.7019908413606</v>
      </c>
      <c r="C10" s="30">
        <v>3034.9850407446474</v>
      </c>
      <c r="D10" s="30">
        <v>3406.5098293858518</v>
      </c>
      <c r="E10" s="30">
        <v>3479.5098293858518</v>
      </c>
      <c r="F10" s="30">
        <v>3534.9064418630851</v>
      </c>
      <c r="G10" s="30">
        <v>3538.9064418630851</v>
      </c>
      <c r="H10" s="30">
        <v>3548.9064418630851</v>
      </c>
      <c r="I10" s="33">
        <v>3555.0254540849946</v>
      </c>
      <c r="J10" s="33">
        <v>3561.228560721283</v>
      </c>
      <c r="K10" s="33">
        <v>3561.228560721283</v>
      </c>
      <c r="L10" s="33">
        <v>3561.228560721283</v>
      </c>
      <c r="M10" s="31">
        <v>3561.228560721283</v>
      </c>
      <c r="N10" s="31">
        <v>3548.9064418630851</v>
      </c>
      <c r="O10" s="31">
        <v>110</v>
      </c>
      <c r="P10" s="31">
        <v>0</v>
      </c>
    </row>
    <row r="11" spans="1:16" x14ac:dyDescent="0.2">
      <c r="A11" s="29">
        <v>2016</v>
      </c>
      <c r="B11" s="30">
        <v>1042.2577505285813</v>
      </c>
      <c r="C11" s="30">
        <v>1585.1395785579289</v>
      </c>
      <c r="D11" s="30">
        <v>1735.5795785579289</v>
      </c>
      <c r="E11" s="30">
        <v>1794.4075352465945</v>
      </c>
      <c r="F11" s="30">
        <v>1823.4457352465945</v>
      </c>
      <c r="G11" s="30">
        <v>1845.4457352465945</v>
      </c>
      <c r="H11" s="33">
        <v>1863.8678698334272</v>
      </c>
      <c r="I11" s="33">
        <v>1867.0815443729985</v>
      </c>
      <c r="J11" s="33">
        <v>1870.3393848773705</v>
      </c>
      <c r="K11" s="33">
        <v>1870.3393848773705</v>
      </c>
      <c r="L11" s="33">
        <v>1870.3393848773705</v>
      </c>
      <c r="M11" s="31">
        <v>1870.3393848773705</v>
      </c>
      <c r="N11" s="31">
        <v>1845.4457352465945</v>
      </c>
      <c r="O11" s="31">
        <v>158</v>
      </c>
      <c r="P11" s="31">
        <v>0</v>
      </c>
    </row>
    <row r="12" spans="1:16" x14ac:dyDescent="0.2">
      <c r="A12" s="29">
        <v>2017</v>
      </c>
      <c r="B12" s="30">
        <v>1021.5900592486892</v>
      </c>
      <c r="C12" s="30">
        <v>1576.4200592486891</v>
      </c>
      <c r="D12" s="30">
        <v>1756.1352493737409</v>
      </c>
      <c r="E12" s="30">
        <v>1843.1352493737409</v>
      </c>
      <c r="F12" s="30">
        <v>1892.9027493737408</v>
      </c>
      <c r="G12" s="33">
        <v>1911.7001666795616</v>
      </c>
      <c r="H12" s="33">
        <v>1930.7836851421273</v>
      </c>
      <c r="I12" s="33">
        <v>1934.1127356991904</v>
      </c>
      <c r="J12" s="33">
        <v>1937.4875378493014</v>
      </c>
      <c r="K12" s="33">
        <v>1937.4875378493014</v>
      </c>
      <c r="L12" s="33">
        <v>1937.4875378493014</v>
      </c>
      <c r="M12" s="31">
        <v>1937.4875378493014</v>
      </c>
      <c r="N12" s="31">
        <v>1892.9027493737408</v>
      </c>
      <c r="O12" s="31">
        <v>279.23250000000007</v>
      </c>
      <c r="P12" s="31">
        <v>0</v>
      </c>
    </row>
    <row r="13" spans="1:16" x14ac:dyDescent="0.2">
      <c r="A13" s="29">
        <v>2018</v>
      </c>
      <c r="B13" s="30">
        <v>959.06999999999994</v>
      </c>
      <c r="C13" s="30">
        <v>1684.2642703137642</v>
      </c>
      <c r="D13" s="30">
        <v>1868.7193703137641</v>
      </c>
      <c r="E13" s="30">
        <v>1962.6481703137642</v>
      </c>
      <c r="F13" s="33">
        <v>2006.4960406483003</v>
      </c>
      <c r="G13" s="33">
        <v>2026.421492925773</v>
      </c>
      <c r="H13" s="33">
        <v>2046.6502153202252</v>
      </c>
      <c r="I13" s="33">
        <v>2050.1790425481822</v>
      </c>
      <c r="J13" s="33">
        <v>2053.7563669270544</v>
      </c>
      <c r="K13" s="33">
        <v>2053.7563669270544</v>
      </c>
      <c r="L13" s="33">
        <v>2053.7563669270544</v>
      </c>
      <c r="M13" s="31">
        <v>2053.7563669270544</v>
      </c>
      <c r="N13" s="31">
        <v>1962.6481703137642</v>
      </c>
      <c r="O13" s="31">
        <v>310.07119999999986</v>
      </c>
      <c r="P13" s="31">
        <v>0</v>
      </c>
    </row>
    <row r="14" spans="1:16" x14ac:dyDescent="0.2">
      <c r="A14" s="29">
        <v>2019</v>
      </c>
      <c r="B14" s="30">
        <v>902.22734527583532</v>
      </c>
      <c r="C14" s="30">
        <v>1521.9790452758352</v>
      </c>
      <c r="D14" s="30">
        <v>1680.2223452758353</v>
      </c>
      <c r="E14" s="33">
        <v>1749.2995536897042</v>
      </c>
      <c r="F14" s="33">
        <v>1788.3809647987498</v>
      </c>
      <c r="G14" s="33">
        <v>1806.1404314740614</v>
      </c>
      <c r="H14" s="33">
        <v>1824.1702014509549</v>
      </c>
      <c r="I14" s="33">
        <v>1827.3154294078977</v>
      </c>
      <c r="J14" s="33">
        <v>1830.5038826589785</v>
      </c>
      <c r="K14" s="33">
        <v>1830.5038826589785</v>
      </c>
      <c r="L14" s="33">
        <v>1830.5038826589785</v>
      </c>
      <c r="M14" s="31">
        <v>1830.5038826589785</v>
      </c>
      <c r="N14" s="31">
        <v>1680.2223452758353</v>
      </c>
      <c r="O14" s="31">
        <v>292.75669999999991</v>
      </c>
      <c r="P14" s="31">
        <v>0</v>
      </c>
    </row>
    <row r="15" spans="1:16" x14ac:dyDescent="0.2">
      <c r="A15" s="29">
        <v>2020</v>
      </c>
      <c r="B15" s="30">
        <v>767.30079999999998</v>
      </c>
      <c r="C15" s="30">
        <v>1252.7682</v>
      </c>
      <c r="D15" s="33">
        <v>1379.0776721418129</v>
      </c>
      <c r="E15" s="33">
        <v>1435.774237358492</v>
      </c>
      <c r="F15" s="33">
        <v>1467.8511238537919</v>
      </c>
      <c r="G15" s="33">
        <v>1482.4275779938826</v>
      </c>
      <c r="H15" s="33">
        <v>1497.2258892286404</v>
      </c>
      <c r="I15" s="33">
        <v>1499.8074009323809</v>
      </c>
      <c r="J15" s="33">
        <v>1502.4243907013818</v>
      </c>
      <c r="K15" s="33">
        <v>1502.4243907013818</v>
      </c>
      <c r="L15" s="33">
        <v>1502.4243907013818</v>
      </c>
      <c r="M15" s="31">
        <v>1502.4243907013818</v>
      </c>
      <c r="N15" s="31">
        <v>1252.7682</v>
      </c>
      <c r="O15" s="31">
        <v>254.5326</v>
      </c>
      <c r="P15" s="31">
        <v>0</v>
      </c>
    </row>
    <row r="16" spans="1:16" x14ac:dyDescent="0.2">
      <c r="A16" s="29">
        <v>2021</v>
      </c>
      <c r="B16" s="30">
        <v>916</v>
      </c>
      <c r="C16" s="33">
        <v>1443.190808559184</v>
      </c>
      <c r="D16" s="33">
        <v>1588.6995062009557</v>
      </c>
      <c r="E16" s="33">
        <v>1654.0140327012195</v>
      </c>
      <c r="F16" s="33">
        <v>1690.9666531119333</v>
      </c>
      <c r="G16" s="33">
        <v>1707.7587497155694</v>
      </c>
      <c r="H16" s="33">
        <v>1724.8064260184965</v>
      </c>
      <c r="I16" s="33">
        <v>1727.7803312972435</v>
      </c>
      <c r="J16" s="33">
        <v>1730.7951073593397</v>
      </c>
      <c r="K16" s="33">
        <v>1730.7951073593397</v>
      </c>
      <c r="L16" s="33">
        <v>1730.7951073593397</v>
      </c>
      <c r="M16" s="31">
        <v>1730.7951073593397</v>
      </c>
      <c r="N16" s="31">
        <v>916</v>
      </c>
      <c r="O16" s="31">
        <v>434</v>
      </c>
      <c r="P16" s="31">
        <v>380.79510735933968</v>
      </c>
    </row>
    <row r="17" spans="1:16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22492.568635662607</v>
      </c>
      <c r="N17" s="31">
        <v>21100.981780816095</v>
      </c>
      <c r="O17" s="31">
        <v>2032.5929999999998</v>
      </c>
      <c r="P17" s="31">
        <v>380.79510735933968</v>
      </c>
    </row>
    <row r="18" spans="1:16" ht="25.5" x14ac:dyDescent="0.2">
      <c r="A18" s="38" t="s">
        <v>4</v>
      </c>
      <c r="B18" s="39"/>
      <c r="C18" s="40">
        <v>1.5755358172043494</v>
      </c>
      <c r="D18" s="40">
        <v>1.1008242962599248</v>
      </c>
      <c r="E18" s="40">
        <v>1.0411119448613979</v>
      </c>
      <c r="F18" s="40">
        <v>1.0223411770880597</v>
      </c>
      <c r="G18" s="40">
        <v>1.0099304717646165</v>
      </c>
      <c r="H18" s="40">
        <v>1.0099824851172723</v>
      </c>
      <c r="I18" s="40">
        <v>1.0017241965439634</v>
      </c>
      <c r="J18" s="40">
        <v>1.0017448838880072</v>
      </c>
      <c r="K18" s="40">
        <v>1</v>
      </c>
      <c r="L18" s="40">
        <v>1</v>
      </c>
      <c r="M18" s="41"/>
    </row>
    <row r="19" spans="1:16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6" ht="15.75" x14ac:dyDescent="0.2">
      <c r="A20" s="80" t="s">
        <v>30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1" t="s">
        <v>26</v>
      </c>
      <c r="N20" s="81" t="s">
        <v>27</v>
      </c>
      <c r="O20" s="81" t="s">
        <v>54</v>
      </c>
      <c r="P20" s="84" t="s">
        <v>55</v>
      </c>
    </row>
    <row r="21" spans="1:16" ht="12.75" customHeight="1" x14ac:dyDescent="0.2">
      <c r="A21" s="76" t="s">
        <v>3</v>
      </c>
      <c r="B21" s="78" t="s">
        <v>20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2"/>
      <c r="N21" s="82"/>
      <c r="O21" s="82"/>
      <c r="P21" s="84"/>
    </row>
    <row r="22" spans="1:16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3"/>
      <c r="N22" s="83"/>
      <c r="O22" s="83"/>
      <c r="P22" s="84"/>
    </row>
    <row r="23" spans="1:16" x14ac:dyDescent="0.2">
      <c r="A23" s="29">
        <v>2011</v>
      </c>
      <c r="B23" s="30">
        <v>50</v>
      </c>
      <c r="C23" s="30">
        <v>98.460000000000008</v>
      </c>
      <c r="D23" s="30">
        <v>113.46000000000001</v>
      </c>
      <c r="E23" s="30">
        <v>124.71000000000001</v>
      </c>
      <c r="F23" s="30">
        <v>131.28</v>
      </c>
      <c r="G23" s="30">
        <v>139.28</v>
      </c>
      <c r="H23" s="30">
        <v>177.75</v>
      </c>
      <c r="I23" s="30">
        <v>180.75</v>
      </c>
      <c r="J23" s="30">
        <v>183.9997968639079</v>
      </c>
      <c r="K23" s="30">
        <v>184.97979686390789</v>
      </c>
      <c r="L23" s="30">
        <v>185.97979686390789</v>
      </c>
      <c r="M23" s="31">
        <v>185.97979686390789</v>
      </c>
      <c r="N23" s="31">
        <v>185.97979686390789</v>
      </c>
      <c r="O23" s="31">
        <v>13</v>
      </c>
      <c r="P23" s="31">
        <v>0</v>
      </c>
    </row>
    <row r="24" spans="1:16" x14ac:dyDescent="0.2">
      <c r="A24" s="29">
        <v>2012</v>
      </c>
      <c r="B24" s="30">
        <v>13</v>
      </c>
      <c r="C24" s="30">
        <v>42</v>
      </c>
      <c r="D24" s="30">
        <v>53.78</v>
      </c>
      <c r="E24" s="30">
        <v>62</v>
      </c>
      <c r="F24" s="30">
        <v>69</v>
      </c>
      <c r="G24" s="30">
        <v>88</v>
      </c>
      <c r="H24" s="30">
        <v>104</v>
      </c>
      <c r="I24" s="30">
        <v>111.42087111935759</v>
      </c>
      <c r="J24" s="30">
        <v>113.42087111935759</v>
      </c>
      <c r="K24" s="30">
        <v>113.42087111935759</v>
      </c>
      <c r="L24" s="33">
        <v>114.03402386923764</v>
      </c>
      <c r="M24" s="31">
        <v>114.03402386923764</v>
      </c>
      <c r="N24" s="31">
        <v>113.42087111935759</v>
      </c>
      <c r="O24" s="31">
        <v>6</v>
      </c>
      <c r="P24" s="31">
        <v>0</v>
      </c>
    </row>
    <row r="25" spans="1:16" x14ac:dyDescent="0.2">
      <c r="A25" s="29">
        <v>2013</v>
      </c>
      <c r="B25" s="30">
        <v>47</v>
      </c>
      <c r="C25" s="30">
        <v>100</v>
      </c>
      <c r="D25" s="30">
        <v>140</v>
      </c>
      <c r="E25" s="30">
        <v>158</v>
      </c>
      <c r="F25" s="30">
        <v>182</v>
      </c>
      <c r="G25" s="30">
        <v>184.4</v>
      </c>
      <c r="H25" s="30">
        <v>204.85068336409725</v>
      </c>
      <c r="I25" s="30">
        <v>208.85068336409725</v>
      </c>
      <c r="J25" s="30">
        <v>209.85068336409725</v>
      </c>
      <c r="K25" s="33">
        <v>210.54214058894749</v>
      </c>
      <c r="L25" s="33">
        <v>211.68033051108179</v>
      </c>
      <c r="M25" s="31">
        <v>211.68033051108179</v>
      </c>
      <c r="N25" s="31">
        <v>209.85068336409725</v>
      </c>
      <c r="O25" s="31">
        <v>8</v>
      </c>
      <c r="P25" s="31">
        <v>0</v>
      </c>
    </row>
    <row r="26" spans="1:16" x14ac:dyDescent="0.2">
      <c r="A26" s="29">
        <v>2014</v>
      </c>
      <c r="B26" s="30">
        <v>22.990455966248774</v>
      </c>
      <c r="C26" s="30">
        <v>57</v>
      </c>
      <c r="D26" s="30">
        <v>95</v>
      </c>
      <c r="E26" s="30">
        <v>138</v>
      </c>
      <c r="F26" s="30">
        <v>165.92000000000002</v>
      </c>
      <c r="G26" s="30">
        <v>192.09774193548387</v>
      </c>
      <c r="H26" s="30">
        <v>199.11774193548388</v>
      </c>
      <c r="I26" s="30">
        <v>204.80544193548388</v>
      </c>
      <c r="J26" s="33">
        <v>207.36020708932904</v>
      </c>
      <c r="K26" s="33">
        <v>208.04345820407326</v>
      </c>
      <c r="L26" s="33">
        <v>209.16814025979599</v>
      </c>
      <c r="M26" s="31">
        <v>209.16814025979599</v>
      </c>
      <c r="N26" s="31">
        <v>204.80544193548388</v>
      </c>
      <c r="O26" s="31">
        <v>28.312399999999997</v>
      </c>
      <c r="P26" s="31">
        <v>0</v>
      </c>
    </row>
    <row r="27" spans="1:16" x14ac:dyDescent="0.2">
      <c r="A27" s="29">
        <v>2015</v>
      </c>
      <c r="B27" s="30">
        <v>37</v>
      </c>
      <c r="C27" s="30">
        <v>104.7</v>
      </c>
      <c r="D27" s="30">
        <v>142.75</v>
      </c>
      <c r="E27" s="30">
        <v>165.82999999999998</v>
      </c>
      <c r="F27" s="30">
        <v>190.11923336223416</v>
      </c>
      <c r="G27" s="30">
        <v>201.12923336223417</v>
      </c>
      <c r="H27" s="30">
        <v>204.12923336223417</v>
      </c>
      <c r="I27" s="33">
        <v>210.11528690135432</v>
      </c>
      <c r="J27" s="33">
        <v>212.73628763352653</v>
      </c>
      <c r="K27" s="33">
        <v>213.43725291376248</v>
      </c>
      <c r="L27" s="33">
        <v>214.59109380088807</v>
      </c>
      <c r="M27" s="31">
        <v>214.59109380088807</v>
      </c>
      <c r="N27" s="31">
        <v>204.12923336223417</v>
      </c>
      <c r="O27" s="31">
        <v>30</v>
      </c>
      <c r="P27" s="31">
        <v>0</v>
      </c>
    </row>
    <row r="28" spans="1:16" x14ac:dyDescent="0.2">
      <c r="A28" s="29">
        <v>2016</v>
      </c>
      <c r="B28" s="30">
        <v>17</v>
      </c>
      <c r="C28" s="30">
        <v>57.999992752947371</v>
      </c>
      <c r="D28" s="30">
        <v>93.609992752947377</v>
      </c>
      <c r="E28" s="30">
        <v>123.47097523223088</v>
      </c>
      <c r="F28" s="30">
        <v>136.12097523223088</v>
      </c>
      <c r="G28" s="30">
        <v>144.2107752322309</v>
      </c>
      <c r="H28" s="33">
        <v>159.42913235003468</v>
      </c>
      <c r="I28" s="33">
        <v>164.10436336042724</v>
      </c>
      <c r="J28" s="33">
        <v>166.15141887391908</v>
      </c>
      <c r="K28" s="33">
        <v>166.69888718404204</v>
      </c>
      <c r="L28" s="33">
        <v>167.60006066357982</v>
      </c>
      <c r="M28" s="31">
        <v>167.60006066357982</v>
      </c>
      <c r="N28" s="31">
        <v>144.2107752322309</v>
      </c>
      <c r="O28" s="31">
        <v>55.910200000000003</v>
      </c>
      <c r="P28" s="31">
        <v>0</v>
      </c>
    </row>
    <row r="29" spans="1:16" x14ac:dyDescent="0.2">
      <c r="A29" s="29">
        <v>2017</v>
      </c>
      <c r="B29" s="30">
        <v>13</v>
      </c>
      <c r="C29" s="30">
        <v>41</v>
      </c>
      <c r="D29" s="30">
        <v>79.934125755428639</v>
      </c>
      <c r="E29" s="30">
        <v>132.93412575542862</v>
      </c>
      <c r="F29" s="30">
        <v>161.93412575542862</v>
      </c>
      <c r="G29" s="33">
        <v>175.76336456218979</v>
      </c>
      <c r="H29" s="33">
        <v>194.3114213618756</v>
      </c>
      <c r="I29" s="33">
        <v>200.00956930656835</v>
      </c>
      <c r="J29" s="33">
        <v>202.50451022840656</v>
      </c>
      <c r="K29" s="33">
        <v>203.17176183996907</v>
      </c>
      <c r="L29" s="33">
        <v>204.27010752573844</v>
      </c>
      <c r="M29" s="31">
        <v>204.27010752573844</v>
      </c>
      <c r="N29" s="31">
        <v>161.93412575542862</v>
      </c>
      <c r="O29" s="31">
        <v>58</v>
      </c>
      <c r="P29" s="31">
        <v>0</v>
      </c>
    </row>
    <row r="30" spans="1:16" x14ac:dyDescent="0.2">
      <c r="A30" s="29">
        <v>2018</v>
      </c>
      <c r="B30" s="30">
        <v>45</v>
      </c>
      <c r="C30" s="30">
        <v>81.421315177457956</v>
      </c>
      <c r="D30" s="30">
        <v>123.42131517745796</v>
      </c>
      <c r="E30" s="30">
        <v>164.42131517745796</v>
      </c>
      <c r="F30" s="33">
        <v>188.30095978639457</v>
      </c>
      <c r="G30" s="33">
        <v>204.38193671624398</v>
      </c>
      <c r="H30" s="33">
        <v>225.950070556225</v>
      </c>
      <c r="I30" s="33">
        <v>232.57601627325707</v>
      </c>
      <c r="J30" s="33">
        <v>235.47719456412599</v>
      </c>
      <c r="K30" s="33">
        <v>236.25309104851499</v>
      </c>
      <c r="L30" s="33">
        <v>237.53027426016232</v>
      </c>
      <c r="M30" s="31">
        <v>237.53027426016232</v>
      </c>
      <c r="N30" s="31">
        <v>164.42131517745796</v>
      </c>
      <c r="O30" s="31">
        <v>66</v>
      </c>
      <c r="P30" s="31">
        <v>7.1089590827043594</v>
      </c>
    </row>
    <row r="31" spans="1:16" x14ac:dyDescent="0.2">
      <c r="A31" s="29">
        <v>2019</v>
      </c>
      <c r="B31" s="30">
        <v>28</v>
      </c>
      <c r="C31" s="30">
        <v>75</v>
      </c>
      <c r="D31" s="30">
        <v>97</v>
      </c>
      <c r="E31" s="33">
        <v>123.1995640362142</v>
      </c>
      <c r="F31" s="33">
        <v>141.09238895362529</v>
      </c>
      <c r="G31" s="33">
        <v>153.1417351402533</v>
      </c>
      <c r="H31" s="33">
        <v>169.30256370005719</v>
      </c>
      <c r="I31" s="33">
        <v>174.26733133243462</v>
      </c>
      <c r="J31" s="33">
        <v>176.44116080363557</v>
      </c>
      <c r="K31" s="33">
        <v>177.02253377532591</v>
      </c>
      <c r="L31" s="33">
        <v>177.97951684470166</v>
      </c>
      <c r="M31" s="31">
        <v>177.97951684470166</v>
      </c>
      <c r="N31" s="31">
        <v>97</v>
      </c>
      <c r="O31" s="31">
        <v>103</v>
      </c>
      <c r="P31" s="31">
        <v>0</v>
      </c>
    </row>
    <row r="32" spans="1:16" x14ac:dyDescent="0.2">
      <c r="A32" s="29">
        <v>2020</v>
      </c>
      <c r="B32" s="30">
        <v>14</v>
      </c>
      <c r="C32" s="30">
        <v>43</v>
      </c>
      <c r="D32" s="33">
        <v>61.399378543107751</v>
      </c>
      <c r="E32" s="33">
        <v>77.983264624797513</v>
      </c>
      <c r="F32" s="33">
        <v>89.309123700154984</v>
      </c>
      <c r="G32" s="33">
        <v>96.936158418811956</v>
      </c>
      <c r="H32" s="33">
        <v>107.16569275194253</v>
      </c>
      <c r="I32" s="33">
        <v>110.3083076719313</v>
      </c>
      <c r="J32" s="33">
        <v>111.68430538935843</v>
      </c>
      <c r="K32" s="33">
        <v>112.05230476217849</v>
      </c>
      <c r="L32" s="33">
        <v>112.6580590481161</v>
      </c>
      <c r="M32" s="31">
        <v>112.6580590481161</v>
      </c>
      <c r="N32" s="31">
        <v>43</v>
      </c>
      <c r="O32" s="31">
        <v>82</v>
      </c>
      <c r="P32" s="31">
        <v>0</v>
      </c>
    </row>
    <row r="33" spans="1:16" x14ac:dyDescent="0.2">
      <c r="A33" s="29">
        <v>2021</v>
      </c>
      <c r="B33" s="30">
        <v>8</v>
      </c>
      <c r="C33" s="33">
        <v>19.529048255536321</v>
      </c>
      <c r="D33" s="33">
        <v>27.885382009960292</v>
      </c>
      <c r="E33" s="33">
        <v>35.417184604230911</v>
      </c>
      <c r="F33" s="33">
        <v>40.560981079069514</v>
      </c>
      <c r="G33" s="33">
        <v>44.024905010867251</v>
      </c>
      <c r="H33" s="33">
        <v>48.67079035094568</v>
      </c>
      <c r="I33" s="33">
        <v>50.098052639806824</v>
      </c>
      <c r="J33" s="33">
        <v>50.722981147321761</v>
      </c>
      <c r="K33" s="33">
        <v>50.89011318243363</v>
      </c>
      <c r="L33" s="33">
        <v>51.165224919202778</v>
      </c>
      <c r="M33" s="31">
        <v>51.165224919202778</v>
      </c>
      <c r="N33" s="31">
        <v>8</v>
      </c>
      <c r="O33" s="31">
        <v>31</v>
      </c>
      <c r="P33" s="31">
        <v>12.165224919202778</v>
      </c>
    </row>
    <row r="34" spans="1:16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1886.6566285664126</v>
      </c>
      <c r="N34" s="31">
        <v>1536.7522428101981</v>
      </c>
      <c r="O34" s="31">
        <v>481.2226</v>
      </c>
      <c r="P34" s="31">
        <v>19.274184001907138</v>
      </c>
    </row>
    <row r="35" spans="1:16" ht="25.5" x14ac:dyDescent="0.2">
      <c r="A35" s="38" t="s">
        <v>4</v>
      </c>
      <c r="B35" s="39"/>
      <c r="C35" s="40">
        <v>2.4411310319420401</v>
      </c>
      <c r="D35" s="40">
        <v>1.4278925242583198</v>
      </c>
      <c r="E35" s="40">
        <v>1.2700985983114865</v>
      </c>
      <c r="F35" s="40">
        <v>1.1452344824219634</v>
      </c>
      <c r="G35" s="40">
        <v>1.0854003981078557</v>
      </c>
      <c r="H35" s="40">
        <v>1.1055285715876417</v>
      </c>
      <c r="I35" s="40">
        <v>1.0293248225181824</v>
      </c>
      <c r="J35" s="40">
        <v>1.0124741077663841</v>
      </c>
      <c r="K35" s="40">
        <v>1.0032949962981561</v>
      </c>
      <c r="L35" s="40">
        <v>1.0054059957733423</v>
      </c>
      <c r="M35" s="41"/>
    </row>
    <row r="36" spans="1:16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P36" s="26"/>
    </row>
    <row r="53" s="44" customFormat="1" x14ac:dyDescent="0.2"/>
  </sheetData>
  <mergeCells count="15">
    <mergeCell ref="P20:P22"/>
    <mergeCell ref="A2:P2"/>
    <mergeCell ref="A3:L3"/>
    <mergeCell ref="A20:L20"/>
    <mergeCell ref="B4:L4"/>
    <mergeCell ref="A4:A5"/>
    <mergeCell ref="M3:M5"/>
    <mergeCell ref="N3:N5"/>
    <mergeCell ref="O3:O5"/>
    <mergeCell ref="P3:P5"/>
    <mergeCell ref="A21:A22"/>
    <mergeCell ref="B21:L21"/>
    <mergeCell ref="M20:M22"/>
    <mergeCell ref="N20:N22"/>
    <mergeCell ref="O20:O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3"/>
  <sheetViews>
    <sheetView zoomScaleNormal="100" workbookViewId="0"/>
  </sheetViews>
  <sheetFormatPr defaultRowHeight="12.75" x14ac:dyDescent="0.2"/>
  <cols>
    <col min="1" max="1" width="10.7109375" style="25" customWidth="1"/>
    <col min="2" max="12" width="11.85546875" style="25" customWidth="1"/>
    <col min="13" max="13" width="13.42578125" style="25" customWidth="1"/>
    <col min="14" max="14" width="12.42578125" style="25" customWidth="1"/>
    <col min="15" max="15" width="15" style="25" customWidth="1"/>
    <col min="16" max="16" width="15.7109375" style="25" customWidth="1"/>
    <col min="17" max="242" width="9.140625" style="25"/>
    <col min="243" max="243" width="10.5703125" style="25" customWidth="1"/>
    <col min="244" max="244" width="10.140625" style="25" bestFit="1" customWidth="1"/>
    <col min="245" max="245" width="11.140625" style="25" bestFit="1" customWidth="1"/>
    <col min="246" max="246" width="12.140625" style="25" bestFit="1" customWidth="1"/>
    <col min="247" max="254" width="12" style="25" bestFit="1" customWidth="1"/>
    <col min="255" max="255" width="13.140625" style="25" bestFit="1" customWidth="1"/>
    <col min="256" max="256" width="15.140625" style="25" customWidth="1"/>
    <col min="257" max="257" width="16" style="25" customWidth="1"/>
    <col min="258" max="258" width="15" style="25" customWidth="1"/>
    <col min="259" max="259" width="3.140625" style="25" customWidth="1"/>
    <col min="260" max="261" width="10.140625" style="25" customWidth="1"/>
    <col min="262" max="262" width="11.5703125" style="25" customWidth="1"/>
    <col min="263" max="263" width="7.5703125" style="25" customWidth="1"/>
    <col min="264" max="264" width="4.42578125" style="25" customWidth="1"/>
    <col min="265" max="265" width="11.42578125" style="25" customWidth="1"/>
    <col min="266" max="267" width="9.140625" style="25"/>
    <col min="268" max="268" width="11.140625" style="25" bestFit="1" customWidth="1"/>
    <col min="269" max="498" width="9.140625" style="25"/>
    <col min="499" max="499" width="10.5703125" style="25" customWidth="1"/>
    <col min="500" max="500" width="10.140625" style="25" bestFit="1" customWidth="1"/>
    <col min="501" max="501" width="11.140625" style="25" bestFit="1" customWidth="1"/>
    <col min="502" max="502" width="12.140625" style="25" bestFit="1" customWidth="1"/>
    <col min="503" max="510" width="12" style="25" bestFit="1" customWidth="1"/>
    <col min="511" max="511" width="13.140625" style="25" bestFit="1" customWidth="1"/>
    <col min="512" max="512" width="15.140625" style="25" customWidth="1"/>
    <col min="513" max="513" width="16" style="25" customWidth="1"/>
    <col min="514" max="514" width="15" style="25" customWidth="1"/>
    <col min="515" max="515" width="3.140625" style="25" customWidth="1"/>
    <col min="516" max="517" width="10.140625" style="25" customWidth="1"/>
    <col min="518" max="518" width="11.5703125" style="25" customWidth="1"/>
    <col min="519" max="519" width="7.5703125" style="25" customWidth="1"/>
    <col min="520" max="520" width="4.42578125" style="25" customWidth="1"/>
    <col min="521" max="521" width="11.42578125" style="25" customWidth="1"/>
    <col min="522" max="523" width="9.140625" style="25"/>
    <col min="524" max="524" width="11.140625" style="25" bestFit="1" customWidth="1"/>
    <col min="525" max="754" width="9.140625" style="25"/>
    <col min="755" max="755" width="10.5703125" style="25" customWidth="1"/>
    <col min="756" max="756" width="10.140625" style="25" bestFit="1" customWidth="1"/>
    <col min="757" max="757" width="11.140625" style="25" bestFit="1" customWidth="1"/>
    <col min="758" max="758" width="12.140625" style="25" bestFit="1" customWidth="1"/>
    <col min="759" max="766" width="12" style="25" bestFit="1" customWidth="1"/>
    <col min="767" max="767" width="13.140625" style="25" bestFit="1" customWidth="1"/>
    <col min="768" max="768" width="15.140625" style="25" customWidth="1"/>
    <col min="769" max="769" width="16" style="25" customWidth="1"/>
    <col min="770" max="770" width="15" style="25" customWidth="1"/>
    <col min="771" max="771" width="3.140625" style="25" customWidth="1"/>
    <col min="772" max="773" width="10.140625" style="25" customWidth="1"/>
    <col min="774" max="774" width="11.5703125" style="25" customWidth="1"/>
    <col min="775" max="775" width="7.5703125" style="25" customWidth="1"/>
    <col min="776" max="776" width="4.42578125" style="25" customWidth="1"/>
    <col min="777" max="777" width="11.42578125" style="25" customWidth="1"/>
    <col min="778" max="779" width="9.140625" style="25"/>
    <col min="780" max="780" width="11.140625" style="25" bestFit="1" customWidth="1"/>
    <col min="781" max="1010" width="9.140625" style="25"/>
    <col min="1011" max="1011" width="10.5703125" style="25" customWidth="1"/>
    <col min="1012" max="1012" width="10.140625" style="25" bestFit="1" customWidth="1"/>
    <col min="1013" max="1013" width="11.140625" style="25" bestFit="1" customWidth="1"/>
    <col min="1014" max="1014" width="12.140625" style="25" bestFit="1" customWidth="1"/>
    <col min="1015" max="1022" width="12" style="25" bestFit="1" customWidth="1"/>
    <col min="1023" max="1023" width="13.140625" style="25" bestFit="1" customWidth="1"/>
    <col min="1024" max="1024" width="15.140625" style="25" customWidth="1"/>
    <col min="1025" max="1025" width="16" style="25" customWidth="1"/>
    <col min="1026" max="1026" width="15" style="25" customWidth="1"/>
    <col min="1027" max="1027" width="3.140625" style="25" customWidth="1"/>
    <col min="1028" max="1029" width="10.140625" style="25" customWidth="1"/>
    <col min="1030" max="1030" width="11.5703125" style="25" customWidth="1"/>
    <col min="1031" max="1031" width="7.5703125" style="25" customWidth="1"/>
    <col min="1032" max="1032" width="4.42578125" style="25" customWidth="1"/>
    <col min="1033" max="1033" width="11.42578125" style="25" customWidth="1"/>
    <col min="1034" max="1035" width="9.140625" style="25"/>
    <col min="1036" max="1036" width="11.140625" style="25" bestFit="1" customWidth="1"/>
    <col min="1037" max="1266" width="9.140625" style="25"/>
    <col min="1267" max="1267" width="10.5703125" style="25" customWidth="1"/>
    <col min="1268" max="1268" width="10.140625" style="25" bestFit="1" customWidth="1"/>
    <col min="1269" max="1269" width="11.140625" style="25" bestFit="1" customWidth="1"/>
    <col min="1270" max="1270" width="12.140625" style="25" bestFit="1" customWidth="1"/>
    <col min="1271" max="1278" width="12" style="25" bestFit="1" customWidth="1"/>
    <col min="1279" max="1279" width="13.140625" style="25" bestFit="1" customWidth="1"/>
    <col min="1280" max="1280" width="15.140625" style="25" customWidth="1"/>
    <col min="1281" max="1281" width="16" style="25" customWidth="1"/>
    <col min="1282" max="1282" width="15" style="25" customWidth="1"/>
    <col min="1283" max="1283" width="3.140625" style="25" customWidth="1"/>
    <col min="1284" max="1285" width="10.140625" style="25" customWidth="1"/>
    <col min="1286" max="1286" width="11.5703125" style="25" customWidth="1"/>
    <col min="1287" max="1287" width="7.5703125" style="25" customWidth="1"/>
    <col min="1288" max="1288" width="4.42578125" style="25" customWidth="1"/>
    <col min="1289" max="1289" width="11.42578125" style="25" customWidth="1"/>
    <col min="1290" max="1291" width="9.140625" style="25"/>
    <col min="1292" max="1292" width="11.140625" style="25" bestFit="1" customWidth="1"/>
    <col min="1293" max="1522" width="9.140625" style="25"/>
    <col min="1523" max="1523" width="10.5703125" style="25" customWidth="1"/>
    <col min="1524" max="1524" width="10.140625" style="25" bestFit="1" customWidth="1"/>
    <col min="1525" max="1525" width="11.140625" style="25" bestFit="1" customWidth="1"/>
    <col min="1526" max="1526" width="12.140625" style="25" bestFit="1" customWidth="1"/>
    <col min="1527" max="1534" width="12" style="25" bestFit="1" customWidth="1"/>
    <col min="1535" max="1535" width="13.140625" style="25" bestFit="1" customWidth="1"/>
    <col min="1536" max="1536" width="15.140625" style="25" customWidth="1"/>
    <col min="1537" max="1537" width="16" style="25" customWidth="1"/>
    <col min="1538" max="1538" width="15" style="25" customWidth="1"/>
    <col min="1539" max="1539" width="3.140625" style="25" customWidth="1"/>
    <col min="1540" max="1541" width="10.140625" style="25" customWidth="1"/>
    <col min="1542" max="1542" width="11.5703125" style="25" customWidth="1"/>
    <col min="1543" max="1543" width="7.5703125" style="25" customWidth="1"/>
    <col min="1544" max="1544" width="4.42578125" style="25" customWidth="1"/>
    <col min="1545" max="1545" width="11.42578125" style="25" customWidth="1"/>
    <col min="1546" max="1547" width="9.140625" style="25"/>
    <col min="1548" max="1548" width="11.140625" style="25" bestFit="1" customWidth="1"/>
    <col min="1549" max="1778" width="9.140625" style="25"/>
    <col min="1779" max="1779" width="10.5703125" style="25" customWidth="1"/>
    <col min="1780" max="1780" width="10.140625" style="25" bestFit="1" customWidth="1"/>
    <col min="1781" max="1781" width="11.140625" style="25" bestFit="1" customWidth="1"/>
    <col min="1782" max="1782" width="12.140625" style="25" bestFit="1" customWidth="1"/>
    <col min="1783" max="1790" width="12" style="25" bestFit="1" customWidth="1"/>
    <col min="1791" max="1791" width="13.140625" style="25" bestFit="1" customWidth="1"/>
    <col min="1792" max="1792" width="15.140625" style="25" customWidth="1"/>
    <col min="1793" max="1793" width="16" style="25" customWidth="1"/>
    <col min="1794" max="1794" width="15" style="25" customWidth="1"/>
    <col min="1795" max="1795" width="3.140625" style="25" customWidth="1"/>
    <col min="1796" max="1797" width="10.140625" style="25" customWidth="1"/>
    <col min="1798" max="1798" width="11.5703125" style="25" customWidth="1"/>
    <col min="1799" max="1799" width="7.5703125" style="25" customWidth="1"/>
    <col min="1800" max="1800" width="4.42578125" style="25" customWidth="1"/>
    <col min="1801" max="1801" width="11.42578125" style="25" customWidth="1"/>
    <col min="1802" max="1803" width="9.140625" style="25"/>
    <col min="1804" max="1804" width="11.140625" style="25" bestFit="1" customWidth="1"/>
    <col min="1805" max="2034" width="9.140625" style="25"/>
    <col min="2035" max="2035" width="10.5703125" style="25" customWidth="1"/>
    <col min="2036" max="2036" width="10.140625" style="25" bestFit="1" customWidth="1"/>
    <col min="2037" max="2037" width="11.140625" style="25" bestFit="1" customWidth="1"/>
    <col min="2038" max="2038" width="12.140625" style="25" bestFit="1" customWidth="1"/>
    <col min="2039" max="2046" width="12" style="25" bestFit="1" customWidth="1"/>
    <col min="2047" max="2047" width="13.140625" style="25" bestFit="1" customWidth="1"/>
    <col min="2048" max="2048" width="15.140625" style="25" customWidth="1"/>
    <col min="2049" max="2049" width="16" style="25" customWidth="1"/>
    <col min="2050" max="2050" width="15" style="25" customWidth="1"/>
    <col min="2051" max="2051" width="3.140625" style="25" customWidth="1"/>
    <col min="2052" max="2053" width="10.140625" style="25" customWidth="1"/>
    <col min="2054" max="2054" width="11.5703125" style="25" customWidth="1"/>
    <col min="2055" max="2055" width="7.5703125" style="25" customWidth="1"/>
    <col min="2056" max="2056" width="4.42578125" style="25" customWidth="1"/>
    <col min="2057" max="2057" width="11.42578125" style="25" customWidth="1"/>
    <col min="2058" max="2059" width="9.140625" style="25"/>
    <col min="2060" max="2060" width="11.140625" style="25" bestFit="1" customWidth="1"/>
    <col min="2061" max="2290" width="9.140625" style="25"/>
    <col min="2291" max="2291" width="10.5703125" style="25" customWidth="1"/>
    <col min="2292" max="2292" width="10.140625" style="25" bestFit="1" customWidth="1"/>
    <col min="2293" max="2293" width="11.140625" style="25" bestFit="1" customWidth="1"/>
    <col min="2294" max="2294" width="12.140625" style="25" bestFit="1" customWidth="1"/>
    <col min="2295" max="2302" width="12" style="25" bestFit="1" customWidth="1"/>
    <col min="2303" max="2303" width="13.140625" style="25" bestFit="1" customWidth="1"/>
    <col min="2304" max="2304" width="15.140625" style="25" customWidth="1"/>
    <col min="2305" max="2305" width="16" style="25" customWidth="1"/>
    <col min="2306" max="2306" width="15" style="25" customWidth="1"/>
    <col min="2307" max="2307" width="3.140625" style="25" customWidth="1"/>
    <col min="2308" max="2309" width="10.140625" style="25" customWidth="1"/>
    <col min="2310" max="2310" width="11.5703125" style="25" customWidth="1"/>
    <col min="2311" max="2311" width="7.5703125" style="25" customWidth="1"/>
    <col min="2312" max="2312" width="4.42578125" style="25" customWidth="1"/>
    <col min="2313" max="2313" width="11.42578125" style="25" customWidth="1"/>
    <col min="2314" max="2315" width="9.140625" style="25"/>
    <col min="2316" max="2316" width="11.140625" style="25" bestFit="1" customWidth="1"/>
    <col min="2317" max="2546" width="9.140625" style="25"/>
    <col min="2547" max="2547" width="10.5703125" style="25" customWidth="1"/>
    <col min="2548" max="2548" width="10.140625" style="25" bestFit="1" customWidth="1"/>
    <col min="2549" max="2549" width="11.140625" style="25" bestFit="1" customWidth="1"/>
    <col min="2550" max="2550" width="12.140625" style="25" bestFit="1" customWidth="1"/>
    <col min="2551" max="2558" width="12" style="25" bestFit="1" customWidth="1"/>
    <col min="2559" max="2559" width="13.140625" style="25" bestFit="1" customWidth="1"/>
    <col min="2560" max="2560" width="15.140625" style="25" customWidth="1"/>
    <col min="2561" max="2561" width="16" style="25" customWidth="1"/>
    <col min="2562" max="2562" width="15" style="25" customWidth="1"/>
    <col min="2563" max="2563" width="3.140625" style="25" customWidth="1"/>
    <col min="2564" max="2565" width="10.140625" style="25" customWidth="1"/>
    <col min="2566" max="2566" width="11.5703125" style="25" customWidth="1"/>
    <col min="2567" max="2567" width="7.5703125" style="25" customWidth="1"/>
    <col min="2568" max="2568" width="4.42578125" style="25" customWidth="1"/>
    <col min="2569" max="2569" width="11.42578125" style="25" customWidth="1"/>
    <col min="2570" max="2571" width="9.140625" style="25"/>
    <col min="2572" max="2572" width="11.140625" style="25" bestFit="1" customWidth="1"/>
    <col min="2573" max="2802" width="9.140625" style="25"/>
    <col min="2803" max="2803" width="10.5703125" style="25" customWidth="1"/>
    <col min="2804" max="2804" width="10.140625" style="25" bestFit="1" customWidth="1"/>
    <col min="2805" max="2805" width="11.140625" style="25" bestFit="1" customWidth="1"/>
    <col min="2806" max="2806" width="12.140625" style="25" bestFit="1" customWidth="1"/>
    <col min="2807" max="2814" width="12" style="25" bestFit="1" customWidth="1"/>
    <col min="2815" max="2815" width="13.140625" style="25" bestFit="1" customWidth="1"/>
    <col min="2816" max="2816" width="15.140625" style="25" customWidth="1"/>
    <col min="2817" max="2817" width="16" style="25" customWidth="1"/>
    <col min="2818" max="2818" width="15" style="25" customWidth="1"/>
    <col min="2819" max="2819" width="3.140625" style="25" customWidth="1"/>
    <col min="2820" max="2821" width="10.140625" style="25" customWidth="1"/>
    <col min="2822" max="2822" width="11.5703125" style="25" customWidth="1"/>
    <col min="2823" max="2823" width="7.5703125" style="25" customWidth="1"/>
    <col min="2824" max="2824" width="4.42578125" style="25" customWidth="1"/>
    <col min="2825" max="2825" width="11.42578125" style="25" customWidth="1"/>
    <col min="2826" max="2827" width="9.140625" style="25"/>
    <col min="2828" max="2828" width="11.140625" style="25" bestFit="1" customWidth="1"/>
    <col min="2829" max="3058" width="9.140625" style="25"/>
    <col min="3059" max="3059" width="10.5703125" style="25" customWidth="1"/>
    <col min="3060" max="3060" width="10.140625" style="25" bestFit="1" customWidth="1"/>
    <col min="3061" max="3061" width="11.140625" style="25" bestFit="1" customWidth="1"/>
    <col min="3062" max="3062" width="12.140625" style="25" bestFit="1" customWidth="1"/>
    <col min="3063" max="3070" width="12" style="25" bestFit="1" customWidth="1"/>
    <col min="3071" max="3071" width="13.140625" style="25" bestFit="1" customWidth="1"/>
    <col min="3072" max="3072" width="15.140625" style="25" customWidth="1"/>
    <col min="3073" max="3073" width="16" style="25" customWidth="1"/>
    <col min="3074" max="3074" width="15" style="25" customWidth="1"/>
    <col min="3075" max="3075" width="3.140625" style="25" customWidth="1"/>
    <col min="3076" max="3077" width="10.140625" style="25" customWidth="1"/>
    <col min="3078" max="3078" width="11.5703125" style="25" customWidth="1"/>
    <col min="3079" max="3079" width="7.5703125" style="25" customWidth="1"/>
    <col min="3080" max="3080" width="4.42578125" style="25" customWidth="1"/>
    <col min="3081" max="3081" width="11.42578125" style="25" customWidth="1"/>
    <col min="3082" max="3083" width="9.140625" style="25"/>
    <col min="3084" max="3084" width="11.140625" style="25" bestFit="1" customWidth="1"/>
    <col min="3085" max="3314" width="9.140625" style="25"/>
    <col min="3315" max="3315" width="10.5703125" style="25" customWidth="1"/>
    <col min="3316" max="3316" width="10.140625" style="25" bestFit="1" customWidth="1"/>
    <col min="3317" max="3317" width="11.140625" style="25" bestFit="1" customWidth="1"/>
    <col min="3318" max="3318" width="12.140625" style="25" bestFit="1" customWidth="1"/>
    <col min="3319" max="3326" width="12" style="25" bestFit="1" customWidth="1"/>
    <col min="3327" max="3327" width="13.140625" style="25" bestFit="1" customWidth="1"/>
    <col min="3328" max="3328" width="15.140625" style="25" customWidth="1"/>
    <col min="3329" max="3329" width="16" style="25" customWidth="1"/>
    <col min="3330" max="3330" width="15" style="25" customWidth="1"/>
    <col min="3331" max="3331" width="3.140625" style="25" customWidth="1"/>
    <col min="3332" max="3333" width="10.140625" style="25" customWidth="1"/>
    <col min="3334" max="3334" width="11.5703125" style="25" customWidth="1"/>
    <col min="3335" max="3335" width="7.5703125" style="25" customWidth="1"/>
    <col min="3336" max="3336" width="4.42578125" style="25" customWidth="1"/>
    <col min="3337" max="3337" width="11.42578125" style="25" customWidth="1"/>
    <col min="3338" max="3339" width="9.140625" style="25"/>
    <col min="3340" max="3340" width="11.140625" style="25" bestFit="1" customWidth="1"/>
    <col min="3341" max="3570" width="9.140625" style="25"/>
    <col min="3571" max="3571" width="10.5703125" style="25" customWidth="1"/>
    <col min="3572" max="3572" width="10.140625" style="25" bestFit="1" customWidth="1"/>
    <col min="3573" max="3573" width="11.140625" style="25" bestFit="1" customWidth="1"/>
    <col min="3574" max="3574" width="12.140625" style="25" bestFit="1" customWidth="1"/>
    <col min="3575" max="3582" width="12" style="25" bestFit="1" customWidth="1"/>
    <col min="3583" max="3583" width="13.140625" style="25" bestFit="1" customWidth="1"/>
    <col min="3584" max="3584" width="15.140625" style="25" customWidth="1"/>
    <col min="3585" max="3585" width="16" style="25" customWidth="1"/>
    <col min="3586" max="3586" width="15" style="25" customWidth="1"/>
    <col min="3587" max="3587" width="3.140625" style="25" customWidth="1"/>
    <col min="3588" max="3589" width="10.140625" style="25" customWidth="1"/>
    <col min="3590" max="3590" width="11.5703125" style="25" customWidth="1"/>
    <col min="3591" max="3591" width="7.5703125" style="25" customWidth="1"/>
    <col min="3592" max="3592" width="4.42578125" style="25" customWidth="1"/>
    <col min="3593" max="3593" width="11.42578125" style="25" customWidth="1"/>
    <col min="3594" max="3595" width="9.140625" style="25"/>
    <col min="3596" max="3596" width="11.140625" style="25" bestFit="1" customWidth="1"/>
    <col min="3597" max="3826" width="9.140625" style="25"/>
    <col min="3827" max="3827" width="10.5703125" style="25" customWidth="1"/>
    <col min="3828" max="3828" width="10.140625" style="25" bestFit="1" customWidth="1"/>
    <col min="3829" max="3829" width="11.140625" style="25" bestFit="1" customWidth="1"/>
    <col min="3830" max="3830" width="12.140625" style="25" bestFit="1" customWidth="1"/>
    <col min="3831" max="3838" width="12" style="25" bestFit="1" customWidth="1"/>
    <col min="3839" max="3839" width="13.140625" style="25" bestFit="1" customWidth="1"/>
    <col min="3840" max="3840" width="15.140625" style="25" customWidth="1"/>
    <col min="3841" max="3841" width="16" style="25" customWidth="1"/>
    <col min="3842" max="3842" width="15" style="25" customWidth="1"/>
    <col min="3843" max="3843" width="3.140625" style="25" customWidth="1"/>
    <col min="3844" max="3845" width="10.140625" style="25" customWidth="1"/>
    <col min="3846" max="3846" width="11.5703125" style="25" customWidth="1"/>
    <col min="3847" max="3847" width="7.5703125" style="25" customWidth="1"/>
    <col min="3848" max="3848" width="4.42578125" style="25" customWidth="1"/>
    <col min="3849" max="3849" width="11.42578125" style="25" customWidth="1"/>
    <col min="3850" max="3851" width="9.140625" style="25"/>
    <col min="3852" max="3852" width="11.140625" style="25" bestFit="1" customWidth="1"/>
    <col min="3853" max="4082" width="9.140625" style="25"/>
    <col min="4083" max="4083" width="10.5703125" style="25" customWidth="1"/>
    <col min="4084" max="4084" width="10.140625" style="25" bestFit="1" customWidth="1"/>
    <col min="4085" max="4085" width="11.140625" style="25" bestFit="1" customWidth="1"/>
    <col min="4086" max="4086" width="12.140625" style="25" bestFit="1" customWidth="1"/>
    <col min="4087" max="4094" width="12" style="25" bestFit="1" customWidth="1"/>
    <col min="4095" max="4095" width="13.140625" style="25" bestFit="1" customWidth="1"/>
    <col min="4096" max="4096" width="15.140625" style="25" customWidth="1"/>
    <col min="4097" max="4097" width="16" style="25" customWidth="1"/>
    <col min="4098" max="4098" width="15" style="25" customWidth="1"/>
    <col min="4099" max="4099" width="3.140625" style="25" customWidth="1"/>
    <col min="4100" max="4101" width="10.140625" style="25" customWidth="1"/>
    <col min="4102" max="4102" width="11.5703125" style="25" customWidth="1"/>
    <col min="4103" max="4103" width="7.5703125" style="25" customWidth="1"/>
    <col min="4104" max="4104" width="4.42578125" style="25" customWidth="1"/>
    <col min="4105" max="4105" width="11.42578125" style="25" customWidth="1"/>
    <col min="4106" max="4107" width="9.140625" style="25"/>
    <col min="4108" max="4108" width="11.140625" style="25" bestFit="1" customWidth="1"/>
    <col min="4109" max="4338" width="9.140625" style="25"/>
    <col min="4339" max="4339" width="10.5703125" style="25" customWidth="1"/>
    <col min="4340" max="4340" width="10.140625" style="25" bestFit="1" customWidth="1"/>
    <col min="4341" max="4341" width="11.140625" style="25" bestFit="1" customWidth="1"/>
    <col min="4342" max="4342" width="12.140625" style="25" bestFit="1" customWidth="1"/>
    <col min="4343" max="4350" width="12" style="25" bestFit="1" customWidth="1"/>
    <col min="4351" max="4351" width="13.140625" style="25" bestFit="1" customWidth="1"/>
    <col min="4352" max="4352" width="15.140625" style="25" customWidth="1"/>
    <col min="4353" max="4353" width="16" style="25" customWidth="1"/>
    <col min="4354" max="4354" width="15" style="25" customWidth="1"/>
    <col min="4355" max="4355" width="3.140625" style="25" customWidth="1"/>
    <col min="4356" max="4357" width="10.140625" style="25" customWidth="1"/>
    <col min="4358" max="4358" width="11.5703125" style="25" customWidth="1"/>
    <col min="4359" max="4359" width="7.5703125" style="25" customWidth="1"/>
    <col min="4360" max="4360" width="4.42578125" style="25" customWidth="1"/>
    <col min="4361" max="4361" width="11.42578125" style="25" customWidth="1"/>
    <col min="4362" max="4363" width="9.140625" style="25"/>
    <col min="4364" max="4364" width="11.140625" style="25" bestFit="1" customWidth="1"/>
    <col min="4365" max="4594" width="9.140625" style="25"/>
    <col min="4595" max="4595" width="10.5703125" style="25" customWidth="1"/>
    <col min="4596" max="4596" width="10.140625" style="25" bestFit="1" customWidth="1"/>
    <col min="4597" max="4597" width="11.140625" style="25" bestFit="1" customWidth="1"/>
    <col min="4598" max="4598" width="12.140625" style="25" bestFit="1" customWidth="1"/>
    <col min="4599" max="4606" width="12" style="25" bestFit="1" customWidth="1"/>
    <col min="4607" max="4607" width="13.140625" style="25" bestFit="1" customWidth="1"/>
    <col min="4608" max="4608" width="15.140625" style="25" customWidth="1"/>
    <col min="4609" max="4609" width="16" style="25" customWidth="1"/>
    <col min="4610" max="4610" width="15" style="25" customWidth="1"/>
    <col min="4611" max="4611" width="3.140625" style="25" customWidth="1"/>
    <col min="4612" max="4613" width="10.140625" style="25" customWidth="1"/>
    <col min="4614" max="4614" width="11.5703125" style="25" customWidth="1"/>
    <col min="4615" max="4615" width="7.5703125" style="25" customWidth="1"/>
    <col min="4616" max="4616" width="4.42578125" style="25" customWidth="1"/>
    <col min="4617" max="4617" width="11.42578125" style="25" customWidth="1"/>
    <col min="4618" max="4619" width="9.140625" style="25"/>
    <col min="4620" max="4620" width="11.140625" style="25" bestFit="1" customWidth="1"/>
    <col min="4621" max="4850" width="9.140625" style="25"/>
    <col min="4851" max="4851" width="10.5703125" style="25" customWidth="1"/>
    <col min="4852" max="4852" width="10.140625" style="25" bestFit="1" customWidth="1"/>
    <col min="4853" max="4853" width="11.140625" style="25" bestFit="1" customWidth="1"/>
    <col min="4854" max="4854" width="12.140625" style="25" bestFit="1" customWidth="1"/>
    <col min="4855" max="4862" width="12" style="25" bestFit="1" customWidth="1"/>
    <col min="4863" max="4863" width="13.140625" style="25" bestFit="1" customWidth="1"/>
    <col min="4864" max="4864" width="15.140625" style="25" customWidth="1"/>
    <col min="4865" max="4865" width="16" style="25" customWidth="1"/>
    <col min="4866" max="4866" width="15" style="25" customWidth="1"/>
    <col min="4867" max="4867" width="3.140625" style="25" customWidth="1"/>
    <col min="4868" max="4869" width="10.140625" style="25" customWidth="1"/>
    <col min="4870" max="4870" width="11.5703125" style="25" customWidth="1"/>
    <col min="4871" max="4871" width="7.5703125" style="25" customWidth="1"/>
    <col min="4872" max="4872" width="4.42578125" style="25" customWidth="1"/>
    <col min="4873" max="4873" width="11.42578125" style="25" customWidth="1"/>
    <col min="4874" max="4875" width="9.140625" style="25"/>
    <col min="4876" max="4876" width="11.140625" style="25" bestFit="1" customWidth="1"/>
    <col min="4877" max="5106" width="9.140625" style="25"/>
    <col min="5107" max="5107" width="10.5703125" style="25" customWidth="1"/>
    <col min="5108" max="5108" width="10.140625" style="25" bestFit="1" customWidth="1"/>
    <col min="5109" max="5109" width="11.140625" style="25" bestFit="1" customWidth="1"/>
    <col min="5110" max="5110" width="12.140625" style="25" bestFit="1" customWidth="1"/>
    <col min="5111" max="5118" width="12" style="25" bestFit="1" customWidth="1"/>
    <col min="5119" max="5119" width="13.140625" style="25" bestFit="1" customWidth="1"/>
    <col min="5120" max="5120" width="15.140625" style="25" customWidth="1"/>
    <col min="5121" max="5121" width="16" style="25" customWidth="1"/>
    <col min="5122" max="5122" width="15" style="25" customWidth="1"/>
    <col min="5123" max="5123" width="3.140625" style="25" customWidth="1"/>
    <col min="5124" max="5125" width="10.140625" style="25" customWidth="1"/>
    <col min="5126" max="5126" width="11.5703125" style="25" customWidth="1"/>
    <col min="5127" max="5127" width="7.5703125" style="25" customWidth="1"/>
    <col min="5128" max="5128" width="4.42578125" style="25" customWidth="1"/>
    <col min="5129" max="5129" width="11.42578125" style="25" customWidth="1"/>
    <col min="5130" max="5131" width="9.140625" style="25"/>
    <col min="5132" max="5132" width="11.140625" style="25" bestFit="1" customWidth="1"/>
    <col min="5133" max="5362" width="9.140625" style="25"/>
    <col min="5363" max="5363" width="10.5703125" style="25" customWidth="1"/>
    <col min="5364" max="5364" width="10.140625" style="25" bestFit="1" customWidth="1"/>
    <col min="5365" max="5365" width="11.140625" style="25" bestFit="1" customWidth="1"/>
    <col min="5366" max="5366" width="12.140625" style="25" bestFit="1" customWidth="1"/>
    <col min="5367" max="5374" width="12" style="25" bestFit="1" customWidth="1"/>
    <col min="5375" max="5375" width="13.140625" style="25" bestFit="1" customWidth="1"/>
    <col min="5376" max="5376" width="15.140625" style="25" customWidth="1"/>
    <col min="5377" max="5377" width="16" style="25" customWidth="1"/>
    <col min="5378" max="5378" width="15" style="25" customWidth="1"/>
    <col min="5379" max="5379" width="3.140625" style="25" customWidth="1"/>
    <col min="5380" max="5381" width="10.140625" style="25" customWidth="1"/>
    <col min="5382" max="5382" width="11.5703125" style="25" customWidth="1"/>
    <col min="5383" max="5383" width="7.5703125" style="25" customWidth="1"/>
    <col min="5384" max="5384" width="4.42578125" style="25" customWidth="1"/>
    <col min="5385" max="5385" width="11.42578125" style="25" customWidth="1"/>
    <col min="5386" max="5387" width="9.140625" style="25"/>
    <col min="5388" max="5388" width="11.140625" style="25" bestFit="1" customWidth="1"/>
    <col min="5389" max="5618" width="9.140625" style="25"/>
    <col min="5619" max="5619" width="10.5703125" style="25" customWidth="1"/>
    <col min="5620" max="5620" width="10.140625" style="25" bestFit="1" customWidth="1"/>
    <col min="5621" max="5621" width="11.140625" style="25" bestFit="1" customWidth="1"/>
    <col min="5622" max="5622" width="12.140625" style="25" bestFit="1" customWidth="1"/>
    <col min="5623" max="5630" width="12" style="25" bestFit="1" customWidth="1"/>
    <col min="5631" max="5631" width="13.140625" style="25" bestFit="1" customWidth="1"/>
    <col min="5632" max="5632" width="15.140625" style="25" customWidth="1"/>
    <col min="5633" max="5633" width="16" style="25" customWidth="1"/>
    <col min="5634" max="5634" width="15" style="25" customWidth="1"/>
    <col min="5635" max="5635" width="3.140625" style="25" customWidth="1"/>
    <col min="5636" max="5637" width="10.140625" style="25" customWidth="1"/>
    <col min="5638" max="5638" width="11.5703125" style="25" customWidth="1"/>
    <col min="5639" max="5639" width="7.5703125" style="25" customWidth="1"/>
    <col min="5640" max="5640" width="4.42578125" style="25" customWidth="1"/>
    <col min="5641" max="5641" width="11.42578125" style="25" customWidth="1"/>
    <col min="5642" max="5643" width="9.140625" style="25"/>
    <col min="5644" max="5644" width="11.140625" style="25" bestFit="1" customWidth="1"/>
    <col min="5645" max="5874" width="9.140625" style="25"/>
    <col min="5875" max="5875" width="10.5703125" style="25" customWidth="1"/>
    <col min="5876" max="5876" width="10.140625" style="25" bestFit="1" customWidth="1"/>
    <col min="5877" max="5877" width="11.140625" style="25" bestFit="1" customWidth="1"/>
    <col min="5878" max="5878" width="12.140625" style="25" bestFit="1" customWidth="1"/>
    <col min="5879" max="5886" width="12" style="25" bestFit="1" customWidth="1"/>
    <col min="5887" max="5887" width="13.140625" style="25" bestFit="1" customWidth="1"/>
    <col min="5888" max="5888" width="15.140625" style="25" customWidth="1"/>
    <col min="5889" max="5889" width="16" style="25" customWidth="1"/>
    <col min="5890" max="5890" width="15" style="25" customWidth="1"/>
    <col min="5891" max="5891" width="3.140625" style="25" customWidth="1"/>
    <col min="5892" max="5893" width="10.140625" style="25" customWidth="1"/>
    <col min="5894" max="5894" width="11.5703125" style="25" customWidth="1"/>
    <col min="5895" max="5895" width="7.5703125" style="25" customWidth="1"/>
    <col min="5896" max="5896" width="4.42578125" style="25" customWidth="1"/>
    <col min="5897" max="5897" width="11.42578125" style="25" customWidth="1"/>
    <col min="5898" max="5899" width="9.140625" style="25"/>
    <col min="5900" max="5900" width="11.140625" style="25" bestFit="1" customWidth="1"/>
    <col min="5901" max="6130" width="9.140625" style="25"/>
    <col min="6131" max="6131" width="10.5703125" style="25" customWidth="1"/>
    <col min="6132" max="6132" width="10.140625" style="25" bestFit="1" customWidth="1"/>
    <col min="6133" max="6133" width="11.140625" style="25" bestFit="1" customWidth="1"/>
    <col min="6134" max="6134" width="12.140625" style="25" bestFit="1" customWidth="1"/>
    <col min="6135" max="6142" width="12" style="25" bestFit="1" customWidth="1"/>
    <col min="6143" max="6143" width="13.140625" style="25" bestFit="1" customWidth="1"/>
    <col min="6144" max="6144" width="15.140625" style="25" customWidth="1"/>
    <col min="6145" max="6145" width="16" style="25" customWidth="1"/>
    <col min="6146" max="6146" width="15" style="25" customWidth="1"/>
    <col min="6147" max="6147" width="3.140625" style="25" customWidth="1"/>
    <col min="6148" max="6149" width="10.140625" style="25" customWidth="1"/>
    <col min="6150" max="6150" width="11.5703125" style="25" customWidth="1"/>
    <col min="6151" max="6151" width="7.5703125" style="25" customWidth="1"/>
    <col min="6152" max="6152" width="4.42578125" style="25" customWidth="1"/>
    <col min="6153" max="6153" width="11.42578125" style="25" customWidth="1"/>
    <col min="6154" max="6155" width="9.140625" style="25"/>
    <col min="6156" max="6156" width="11.140625" style="25" bestFit="1" customWidth="1"/>
    <col min="6157" max="6386" width="9.140625" style="25"/>
    <col min="6387" max="6387" width="10.5703125" style="25" customWidth="1"/>
    <col min="6388" max="6388" width="10.140625" style="25" bestFit="1" customWidth="1"/>
    <col min="6389" max="6389" width="11.140625" style="25" bestFit="1" customWidth="1"/>
    <col min="6390" max="6390" width="12.140625" style="25" bestFit="1" customWidth="1"/>
    <col min="6391" max="6398" width="12" style="25" bestFit="1" customWidth="1"/>
    <col min="6399" max="6399" width="13.140625" style="25" bestFit="1" customWidth="1"/>
    <col min="6400" max="6400" width="15.140625" style="25" customWidth="1"/>
    <col min="6401" max="6401" width="16" style="25" customWidth="1"/>
    <col min="6402" max="6402" width="15" style="25" customWidth="1"/>
    <col min="6403" max="6403" width="3.140625" style="25" customWidth="1"/>
    <col min="6404" max="6405" width="10.140625" style="25" customWidth="1"/>
    <col min="6406" max="6406" width="11.5703125" style="25" customWidth="1"/>
    <col min="6407" max="6407" width="7.5703125" style="25" customWidth="1"/>
    <col min="6408" max="6408" width="4.42578125" style="25" customWidth="1"/>
    <col min="6409" max="6409" width="11.42578125" style="25" customWidth="1"/>
    <col min="6410" max="6411" width="9.140625" style="25"/>
    <col min="6412" max="6412" width="11.140625" style="25" bestFit="1" customWidth="1"/>
    <col min="6413" max="6642" width="9.140625" style="25"/>
    <col min="6643" max="6643" width="10.5703125" style="25" customWidth="1"/>
    <col min="6644" max="6644" width="10.140625" style="25" bestFit="1" customWidth="1"/>
    <col min="6645" max="6645" width="11.140625" style="25" bestFit="1" customWidth="1"/>
    <col min="6646" max="6646" width="12.140625" style="25" bestFit="1" customWidth="1"/>
    <col min="6647" max="6654" width="12" style="25" bestFit="1" customWidth="1"/>
    <col min="6655" max="6655" width="13.140625" style="25" bestFit="1" customWidth="1"/>
    <col min="6656" max="6656" width="15.140625" style="25" customWidth="1"/>
    <col min="6657" max="6657" width="16" style="25" customWidth="1"/>
    <col min="6658" max="6658" width="15" style="25" customWidth="1"/>
    <col min="6659" max="6659" width="3.140625" style="25" customWidth="1"/>
    <col min="6660" max="6661" width="10.140625" style="25" customWidth="1"/>
    <col min="6662" max="6662" width="11.5703125" style="25" customWidth="1"/>
    <col min="6663" max="6663" width="7.5703125" style="25" customWidth="1"/>
    <col min="6664" max="6664" width="4.42578125" style="25" customWidth="1"/>
    <col min="6665" max="6665" width="11.42578125" style="25" customWidth="1"/>
    <col min="6666" max="6667" width="9.140625" style="25"/>
    <col min="6668" max="6668" width="11.140625" style="25" bestFit="1" customWidth="1"/>
    <col min="6669" max="6898" width="9.140625" style="25"/>
    <col min="6899" max="6899" width="10.5703125" style="25" customWidth="1"/>
    <col min="6900" max="6900" width="10.140625" style="25" bestFit="1" customWidth="1"/>
    <col min="6901" max="6901" width="11.140625" style="25" bestFit="1" customWidth="1"/>
    <col min="6902" max="6902" width="12.140625" style="25" bestFit="1" customWidth="1"/>
    <col min="6903" max="6910" width="12" style="25" bestFit="1" customWidth="1"/>
    <col min="6911" max="6911" width="13.140625" style="25" bestFit="1" customWidth="1"/>
    <col min="6912" max="6912" width="15.140625" style="25" customWidth="1"/>
    <col min="6913" max="6913" width="16" style="25" customWidth="1"/>
    <col min="6914" max="6914" width="15" style="25" customWidth="1"/>
    <col min="6915" max="6915" width="3.140625" style="25" customWidth="1"/>
    <col min="6916" max="6917" width="10.140625" style="25" customWidth="1"/>
    <col min="6918" max="6918" width="11.5703125" style="25" customWidth="1"/>
    <col min="6919" max="6919" width="7.5703125" style="25" customWidth="1"/>
    <col min="6920" max="6920" width="4.42578125" style="25" customWidth="1"/>
    <col min="6921" max="6921" width="11.42578125" style="25" customWidth="1"/>
    <col min="6922" max="6923" width="9.140625" style="25"/>
    <col min="6924" max="6924" width="11.140625" style="25" bestFit="1" customWidth="1"/>
    <col min="6925" max="7154" width="9.140625" style="25"/>
    <col min="7155" max="7155" width="10.5703125" style="25" customWidth="1"/>
    <col min="7156" max="7156" width="10.140625" style="25" bestFit="1" customWidth="1"/>
    <col min="7157" max="7157" width="11.140625" style="25" bestFit="1" customWidth="1"/>
    <col min="7158" max="7158" width="12.140625" style="25" bestFit="1" customWidth="1"/>
    <col min="7159" max="7166" width="12" style="25" bestFit="1" customWidth="1"/>
    <col min="7167" max="7167" width="13.140625" style="25" bestFit="1" customWidth="1"/>
    <col min="7168" max="7168" width="15.140625" style="25" customWidth="1"/>
    <col min="7169" max="7169" width="16" style="25" customWidth="1"/>
    <col min="7170" max="7170" width="15" style="25" customWidth="1"/>
    <col min="7171" max="7171" width="3.140625" style="25" customWidth="1"/>
    <col min="7172" max="7173" width="10.140625" style="25" customWidth="1"/>
    <col min="7174" max="7174" width="11.5703125" style="25" customWidth="1"/>
    <col min="7175" max="7175" width="7.5703125" style="25" customWidth="1"/>
    <col min="7176" max="7176" width="4.42578125" style="25" customWidth="1"/>
    <col min="7177" max="7177" width="11.42578125" style="25" customWidth="1"/>
    <col min="7178" max="7179" width="9.140625" style="25"/>
    <col min="7180" max="7180" width="11.140625" style="25" bestFit="1" customWidth="1"/>
    <col min="7181" max="7410" width="9.140625" style="25"/>
    <col min="7411" max="7411" width="10.5703125" style="25" customWidth="1"/>
    <col min="7412" max="7412" width="10.140625" style="25" bestFit="1" customWidth="1"/>
    <col min="7413" max="7413" width="11.140625" style="25" bestFit="1" customWidth="1"/>
    <col min="7414" max="7414" width="12.140625" style="25" bestFit="1" customWidth="1"/>
    <col min="7415" max="7422" width="12" style="25" bestFit="1" customWidth="1"/>
    <col min="7423" max="7423" width="13.140625" style="25" bestFit="1" customWidth="1"/>
    <col min="7424" max="7424" width="15.140625" style="25" customWidth="1"/>
    <col min="7425" max="7425" width="16" style="25" customWidth="1"/>
    <col min="7426" max="7426" width="15" style="25" customWidth="1"/>
    <col min="7427" max="7427" width="3.140625" style="25" customWidth="1"/>
    <col min="7428" max="7429" width="10.140625" style="25" customWidth="1"/>
    <col min="7430" max="7430" width="11.5703125" style="25" customWidth="1"/>
    <col min="7431" max="7431" width="7.5703125" style="25" customWidth="1"/>
    <col min="7432" max="7432" width="4.42578125" style="25" customWidth="1"/>
    <col min="7433" max="7433" width="11.42578125" style="25" customWidth="1"/>
    <col min="7434" max="7435" width="9.140625" style="25"/>
    <col min="7436" max="7436" width="11.140625" style="25" bestFit="1" customWidth="1"/>
    <col min="7437" max="7666" width="9.140625" style="25"/>
    <col min="7667" max="7667" width="10.5703125" style="25" customWidth="1"/>
    <col min="7668" max="7668" width="10.140625" style="25" bestFit="1" customWidth="1"/>
    <col min="7669" max="7669" width="11.140625" style="25" bestFit="1" customWidth="1"/>
    <col min="7670" max="7670" width="12.140625" style="25" bestFit="1" customWidth="1"/>
    <col min="7671" max="7678" width="12" style="25" bestFit="1" customWidth="1"/>
    <col min="7679" max="7679" width="13.140625" style="25" bestFit="1" customWidth="1"/>
    <col min="7680" max="7680" width="15.140625" style="25" customWidth="1"/>
    <col min="7681" max="7681" width="16" style="25" customWidth="1"/>
    <col min="7682" max="7682" width="15" style="25" customWidth="1"/>
    <col min="7683" max="7683" width="3.140625" style="25" customWidth="1"/>
    <col min="7684" max="7685" width="10.140625" style="25" customWidth="1"/>
    <col min="7686" max="7686" width="11.5703125" style="25" customWidth="1"/>
    <col min="7687" max="7687" width="7.5703125" style="25" customWidth="1"/>
    <col min="7688" max="7688" width="4.42578125" style="25" customWidth="1"/>
    <col min="7689" max="7689" width="11.42578125" style="25" customWidth="1"/>
    <col min="7690" max="7691" width="9.140625" style="25"/>
    <col min="7692" max="7692" width="11.140625" style="25" bestFit="1" customWidth="1"/>
    <col min="7693" max="7922" width="9.140625" style="25"/>
    <col min="7923" max="7923" width="10.5703125" style="25" customWidth="1"/>
    <col min="7924" max="7924" width="10.140625" style="25" bestFit="1" customWidth="1"/>
    <col min="7925" max="7925" width="11.140625" style="25" bestFit="1" customWidth="1"/>
    <col min="7926" max="7926" width="12.140625" style="25" bestFit="1" customWidth="1"/>
    <col min="7927" max="7934" width="12" style="25" bestFit="1" customWidth="1"/>
    <col min="7935" max="7935" width="13.140625" style="25" bestFit="1" customWidth="1"/>
    <col min="7936" max="7936" width="15.140625" style="25" customWidth="1"/>
    <col min="7937" max="7937" width="16" style="25" customWidth="1"/>
    <col min="7938" max="7938" width="15" style="25" customWidth="1"/>
    <col min="7939" max="7939" width="3.140625" style="25" customWidth="1"/>
    <col min="7940" max="7941" width="10.140625" style="25" customWidth="1"/>
    <col min="7942" max="7942" width="11.5703125" style="25" customWidth="1"/>
    <col min="7943" max="7943" width="7.5703125" style="25" customWidth="1"/>
    <col min="7944" max="7944" width="4.42578125" style="25" customWidth="1"/>
    <col min="7945" max="7945" width="11.42578125" style="25" customWidth="1"/>
    <col min="7946" max="7947" width="9.140625" style="25"/>
    <col min="7948" max="7948" width="11.140625" style="25" bestFit="1" customWidth="1"/>
    <col min="7949" max="8178" width="9.140625" style="25"/>
    <col min="8179" max="8179" width="10.5703125" style="25" customWidth="1"/>
    <col min="8180" max="8180" width="10.140625" style="25" bestFit="1" customWidth="1"/>
    <col min="8181" max="8181" width="11.140625" style="25" bestFit="1" customWidth="1"/>
    <col min="8182" max="8182" width="12.140625" style="25" bestFit="1" customWidth="1"/>
    <col min="8183" max="8190" width="12" style="25" bestFit="1" customWidth="1"/>
    <col min="8191" max="8191" width="13.140625" style="25" bestFit="1" customWidth="1"/>
    <col min="8192" max="8192" width="15.140625" style="25" customWidth="1"/>
    <col min="8193" max="8193" width="16" style="25" customWidth="1"/>
    <col min="8194" max="8194" width="15" style="25" customWidth="1"/>
    <col min="8195" max="8195" width="3.140625" style="25" customWidth="1"/>
    <col min="8196" max="8197" width="10.140625" style="25" customWidth="1"/>
    <col min="8198" max="8198" width="11.5703125" style="25" customWidth="1"/>
    <col min="8199" max="8199" width="7.5703125" style="25" customWidth="1"/>
    <col min="8200" max="8200" width="4.42578125" style="25" customWidth="1"/>
    <col min="8201" max="8201" width="11.42578125" style="25" customWidth="1"/>
    <col min="8202" max="8203" width="9.140625" style="25"/>
    <col min="8204" max="8204" width="11.140625" style="25" bestFit="1" customWidth="1"/>
    <col min="8205" max="8434" width="9.140625" style="25"/>
    <col min="8435" max="8435" width="10.5703125" style="25" customWidth="1"/>
    <col min="8436" max="8436" width="10.140625" style="25" bestFit="1" customWidth="1"/>
    <col min="8437" max="8437" width="11.140625" style="25" bestFit="1" customWidth="1"/>
    <col min="8438" max="8438" width="12.140625" style="25" bestFit="1" customWidth="1"/>
    <col min="8439" max="8446" width="12" style="25" bestFit="1" customWidth="1"/>
    <col min="8447" max="8447" width="13.140625" style="25" bestFit="1" customWidth="1"/>
    <col min="8448" max="8448" width="15.140625" style="25" customWidth="1"/>
    <col min="8449" max="8449" width="16" style="25" customWidth="1"/>
    <col min="8450" max="8450" width="15" style="25" customWidth="1"/>
    <col min="8451" max="8451" width="3.140625" style="25" customWidth="1"/>
    <col min="8452" max="8453" width="10.140625" style="25" customWidth="1"/>
    <col min="8454" max="8454" width="11.5703125" style="25" customWidth="1"/>
    <col min="8455" max="8455" width="7.5703125" style="25" customWidth="1"/>
    <col min="8456" max="8456" width="4.42578125" style="25" customWidth="1"/>
    <col min="8457" max="8457" width="11.42578125" style="25" customWidth="1"/>
    <col min="8458" max="8459" width="9.140625" style="25"/>
    <col min="8460" max="8460" width="11.140625" style="25" bestFit="1" customWidth="1"/>
    <col min="8461" max="8690" width="9.140625" style="25"/>
    <col min="8691" max="8691" width="10.5703125" style="25" customWidth="1"/>
    <col min="8692" max="8692" width="10.140625" style="25" bestFit="1" customWidth="1"/>
    <col min="8693" max="8693" width="11.140625" style="25" bestFit="1" customWidth="1"/>
    <col min="8694" max="8694" width="12.140625" style="25" bestFit="1" customWidth="1"/>
    <col min="8695" max="8702" width="12" style="25" bestFit="1" customWidth="1"/>
    <col min="8703" max="8703" width="13.140625" style="25" bestFit="1" customWidth="1"/>
    <col min="8704" max="8704" width="15.140625" style="25" customWidth="1"/>
    <col min="8705" max="8705" width="16" style="25" customWidth="1"/>
    <col min="8706" max="8706" width="15" style="25" customWidth="1"/>
    <col min="8707" max="8707" width="3.140625" style="25" customWidth="1"/>
    <col min="8708" max="8709" width="10.140625" style="25" customWidth="1"/>
    <col min="8710" max="8710" width="11.5703125" style="25" customWidth="1"/>
    <col min="8711" max="8711" width="7.5703125" style="25" customWidth="1"/>
    <col min="8712" max="8712" width="4.42578125" style="25" customWidth="1"/>
    <col min="8713" max="8713" width="11.42578125" style="25" customWidth="1"/>
    <col min="8714" max="8715" width="9.140625" style="25"/>
    <col min="8716" max="8716" width="11.140625" style="25" bestFit="1" customWidth="1"/>
    <col min="8717" max="8946" width="9.140625" style="25"/>
    <col min="8947" max="8947" width="10.5703125" style="25" customWidth="1"/>
    <col min="8948" max="8948" width="10.140625" style="25" bestFit="1" customWidth="1"/>
    <col min="8949" max="8949" width="11.140625" style="25" bestFit="1" customWidth="1"/>
    <col min="8950" max="8950" width="12.140625" style="25" bestFit="1" customWidth="1"/>
    <col min="8951" max="8958" width="12" style="25" bestFit="1" customWidth="1"/>
    <col min="8959" max="8959" width="13.140625" style="25" bestFit="1" customWidth="1"/>
    <col min="8960" max="8960" width="15.140625" style="25" customWidth="1"/>
    <col min="8961" max="8961" width="16" style="25" customWidth="1"/>
    <col min="8962" max="8962" width="15" style="25" customWidth="1"/>
    <col min="8963" max="8963" width="3.140625" style="25" customWidth="1"/>
    <col min="8964" max="8965" width="10.140625" style="25" customWidth="1"/>
    <col min="8966" max="8966" width="11.5703125" style="25" customWidth="1"/>
    <col min="8967" max="8967" width="7.5703125" style="25" customWidth="1"/>
    <col min="8968" max="8968" width="4.42578125" style="25" customWidth="1"/>
    <col min="8969" max="8969" width="11.42578125" style="25" customWidth="1"/>
    <col min="8970" max="8971" width="9.140625" style="25"/>
    <col min="8972" max="8972" width="11.140625" style="25" bestFit="1" customWidth="1"/>
    <col min="8973" max="9202" width="9.140625" style="25"/>
    <col min="9203" max="9203" width="10.5703125" style="25" customWidth="1"/>
    <col min="9204" max="9204" width="10.140625" style="25" bestFit="1" customWidth="1"/>
    <col min="9205" max="9205" width="11.140625" style="25" bestFit="1" customWidth="1"/>
    <col min="9206" max="9206" width="12.140625" style="25" bestFit="1" customWidth="1"/>
    <col min="9207" max="9214" width="12" style="25" bestFit="1" customWidth="1"/>
    <col min="9215" max="9215" width="13.140625" style="25" bestFit="1" customWidth="1"/>
    <col min="9216" max="9216" width="15.140625" style="25" customWidth="1"/>
    <col min="9217" max="9217" width="16" style="25" customWidth="1"/>
    <col min="9218" max="9218" width="15" style="25" customWidth="1"/>
    <col min="9219" max="9219" width="3.140625" style="25" customWidth="1"/>
    <col min="9220" max="9221" width="10.140625" style="25" customWidth="1"/>
    <col min="9222" max="9222" width="11.5703125" style="25" customWidth="1"/>
    <col min="9223" max="9223" width="7.5703125" style="25" customWidth="1"/>
    <col min="9224" max="9224" width="4.42578125" style="25" customWidth="1"/>
    <col min="9225" max="9225" width="11.42578125" style="25" customWidth="1"/>
    <col min="9226" max="9227" width="9.140625" style="25"/>
    <col min="9228" max="9228" width="11.140625" style="25" bestFit="1" customWidth="1"/>
    <col min="9229" max="9458" width="9.140625" style="25"/>
    <col min="9459" max="9459" width="10.5703125" style="25" customWidth="1"/>
    <col min="9460" max="9460" width="10.140625" style="25" bestFit="1" customWidth="1"/>
    <col min="9461" max="9461" width="11.140625" style="25" bestFit="1" customWidth="1"/>
    <col min="9462" max="9462" width="12.140625" style="25" bestFit="1" customWidth="1"/>
    <col min="9463" max="9470" width="12" style="25" bestFit="1" customWidth="1"/>
    <col min="9471" max="9471" width="13.140625" style="25" bestFit="1" customWidth="1"/>
    <col min="9472" max="9472" width="15.140625" style="25" customWidth="1"/>
    <col min="9473" max="9473" width="16" style="25" customWidth="1"/>
    <col min="9474" max="9474" width="15" style="25" customWidth="1"/>
    <col min="9475" max="9475" width="3.140625" style="25" customWidth="1"/>
    <col min="9476" max="9477" width="10.140625" style="25" customWidth="1"/>
    <col min="9478" max="9478" width="11.5703125" style="25" customWidth="1"/>
    <col min="9479" max="9479" width="7.5703125" style="25" customWidth="1"/>
    <col min="9480" max="9480" width="4.42578125" style="25" customWidth="1"/>
    <col min="9481" max="9481" width="11.42578125" style="25" customWidth="1"/>
    <col min="9482" max="9483" width="9.140625" style="25"/>
    <col min="9484" max="9484" width="11.140625" style="25" bestFit="1" customWidth="1"/>
    <col min="9485" max="9714" width="9.140625" style="25"/>
    <col min="9715" max="9715" width="10.5703125" style="25" customWidth="1"/>
    <col min="9716" max="9716" width="10.140625" style="25" bestFit="1" customWidth="1"/>
    <col min="9717" max="9717" width="11.140625" style="25" bestFit="1" customWidth="1"/>
    <col min="9718" max="9718" width="12.140625" style="25" bestFit="1" customWidth="1"/>
    <col min="9719" max="9726" width="12" style="25" bestFit="1" customWidth="1"/>
    <col min="9727" max="9727" width="13.140625" style="25" bestFit="1" customWidth="1"/>
    <col min="9728" max="9728" width="15.140625" style="25" customWidth="1"/>
    <col min="9729" max="9729" width="16" style="25" customWidth="1"/>
    <col min="9730" max="9730" width="15" style="25" customWidth="1"/>
    <col min="9731" max="9731" width="3.140625" style="25" customWidth="1"/>
    <col min="9732" max="9733" width="10.140625" style="25" customWidth="1"/>
    <col min="9734" max="9734" width="11.5703125" style="25" customWidth="1"/>
    <col min="9735" max="9735" width="7.5703125" style="25" customWidth="1"/>
    <col min="9736" max="9736" width="4.42578125" style="25" customWidth="1"/>
    <col min="9737" max="9737" width="11.42578125" style="25" customWidth="1"/>
    <col min="9738" max="9739" width="9.140625" style="25"/>
    <col min="9740" max="9740" width="11.140625" style="25" bestFit="1" customWidth="1"/>
    <col min="9741" max="9970" width="9.140625" style="25"/>
    <col min="9971" max="9971" width="10.5703125" style="25" customWidth="1"/>
    <col min="9972" max="9972" width="10.140625" style="25" bestFit="1" customWidth="1"/>
    <col min="9973" max="9973" width="11.140625" style="25" bestFit="1" customWidth="1"/>
    <col min="9974" max="9974" width="12.140625" style="25" bestFit="1" customWidth="1"/>
    <col min="9975" max="9982" width="12" style="25" bestFit="1" customWidth="1"/>
    <col min="9983" max="9983" width="13.140625" style="25" bestFit="1" customWidth="1"/>
    <col min="9984" max="9984" width="15.140625" style="25" customWidth="1"/>
    <col min="9985" max="9985" width="16" style="25" customWidth="1"/>
    <col min="9986" max="9986" width="15" style="25" customWidth="1"/>
    <col min="9987" max="9987" width="3.140625" style="25" customWidth="1"/>
    <col min="9988" max="9989" width="10.140625" style="25" customWidth="1"/>
    <col min="9990" max="9990" width="11.5703125" style="25" customWidth="1"/>
    <col min="9991" max="9991" width="7.5703125" style="25" customWidth="1"/>
    <col min="9992" max="9992" width="4.42578125" style="25" customWidth="1"/>
    <col min="9993" max="9993" width="11.42578125" style="25" customWidth="1"/>
    <col min="9994" max="9995" width="9.140625" style="25"/>
    <col min="9996" max="9996" width="11.140625" style="25" bestFit="1" customWidth="1"/>
    <col min="9997" max="10226" width="9.140625" style="25"/>
    <col min="10227" max="10227" width="10.5703125" style="25" customWidth="1"/>
    <col min="10228" max="10228" width="10.140625" style="25" bestFit="1" customWidth="1"/>
    <col min="10229" max="10229" width="11.140625" style="25" bestFit="1" customWidth="1"/>
    <col min="10230" max="10230" width="12.140625" style="25" bestFit="1" customWidth="1"/>
    <col min="10231" max="10238" width="12" style="25" bestFit="1" customWidth="1"/>
    <col min="10239" max="10239" width="13.140625" style="25" bestFit="1" customWidth="1"/>
    <col min="10240" max="10240" width="15.140625" style="25" customWidth="1"/>
    <col min="10241" max="10241" width="16" style="25" customWidth="1"/>
    <col min="10242" max="10242" width="15" style="25" customWidth="1"/>
    <col min="10243" max="10243" width="3.140625" style="25" customWidth="1"/>
    <col min="10244" max="10245" width="10.140625" style="25" customWidth="1"/>
    <col min="10246" max="10246" width="11.5703125" style="25" customWidth="1"/>
    <col min="10247" max="10247" width="7.5703125" style="25" customWidth="1"/>
    <col min="10248" max="10248" width="4.42578125" style="25" customWidth="1"/>
    <col min="10249" max="10249" width="11.42578125" style="25" customWidth="1"/>
    <col min="10250" max="10251" width="9.140625" style="25"/>
    <col min="10252" max="10252" width="11.140625" style="25" bestFit="1" customWidth="1"/>
    <col min="10253" max="10482" width="9.140625" style="25"/>
    <col min="10483" max="10483" width="10.5703125" style="25" customWidth="1"/>
    <col min="10484" max="10484" width="10.140625" style="25" bestFit="1" customWidth="1"/>
    <col min="10485" max="10485" width="11.140625" style="25" bestFit="1" customWidth="1"/>
    <col min="10486" max="10486" width="12.140625" style="25" bestFit="1" customWidth="1"/>
    <col min="10487" max="10494" width="12" style="25" bestFit="1" customWidth="1"/>
    <col min="10495" max="10495" width="13.140625" style="25" bestFit="1" customWidth="1"/>
    <col min="10496" max="10496" width="15.140625" style="25" customWidth="1"/>
    <col min="10497" max="10497" width="16" style="25" customWidth="1"/>
    <col min="10498" max="10498" width="15" style="25" customWidth="1"/>
    <col min="10499" max="10499" width="3.140625" style="25" customWidth="1"/>
    <col min="10500" max="10501" width="10.140625" style="25" customWidth="1"/>
    <col min="10502" max="10502" width="11.5703125" style="25" customWidth="1"/>
    <col min="10503" max="10503" width="7.5703125" style="25" customWidth="1"/>
    <col min="10504" max="10504" width="4.42578125" style="25" customWidth="1"/>
    <col min="10505" max="10505" width="11.42578125" style="25" customWidth="1"/>
    <col min="10506" max="10507" width="9.140625" style="25"/>
    <col min="10508" max="10508" width="11.140625" style="25" bestFit="1" customWidth="1"/>
    <col min="10509" max="10738" width="9.140625" style="25"/>
    <col min="10739" max="10739" width="10.5703125" style="25" customWidth="1"/>
    <col min="10740" max="10740" width="10.140625" style="25" bestFit="1" customWidth="1"/>
    <col min="10741" max="10741" width="11.140625" style="25" bestFit="1" customWidth="1"/>
    <col min="10742" max="10742" width="12.140625" style="25" bestFit="1" customWidth="1"/>
    <col min="10743" max="10750" width="12" style="25" bestFit="1" customWidth="1"/>
    <col min="10751" max="10751" width="13.140625" style="25" bestFit="1" customWidth="1"/>
    <col min="10752" max="10752" width="15.140625" style="25" customWidth="1"/>
    <col min="10753" max="10753" width="16" style="25" customWidth="1"/>
    <col min="10754" max="10754" width="15" style="25" customWidth="1"/>
    <col min="10755" max="10755" width="3.140625" style="25" customWidth="1"/>
    <col min="10756" max="10757" width="10.140625" style="25" customWidth="1"/>
    <col min="10758" max="10758" width="11.5703125" style="25" customWidth="1"/>
    <col min="10759" max="10759" width="7.5703125" style="25" customWidth="1"/>
    <col min="10760" max="10760" width="4.42578125" style="25" customWidth="1"/>
    <col min="10761" max="10761" width="11.42578125" style="25" customWidth="1"/>
    <col min="10762" max="10763" width="9.140625" style="25"/>
    <col min="10764" max="10764" width="11.140625" style="25" bestFit="1" customWidth="1"/>
    <col min="10765" max="10994" width="9.140625" style="25"/>
    <col min="10995" max="10995" width="10.5703125" style="25" customWidth="1"/>
    <col min="10996" max="10996" width="10.140625" style="25" bestFit="1" customWidth="1"/>
    <col min="10997" max="10997" width="11.140625" style="25" bestFit="1" customWidth="1"/>
    <col min="10998" max="10998" width="12.140625" style="25" bestFit="1" customWidth="1"/>
    <col min="10999" max="11006" width="12" style="25" bestFit="1" customWidth="1"/>
    <col min="11007" max="11007" width="13.140625" style="25" bestFit="1" customWidth="1"/>
    <col min="11008" max="11008" width="15.140625" style="25" customWidth="1"/>
    <col min="11009" max="11009" width="16" style="25" customWidth="1"/>
    <col min="11010" max="11010" width="15" style="25" customWidth="1"/>
    <col min="11011" max="11011" width="3.140625" style="25" customWidth="1"/>
    <col min="11012" max="11013" width="10.140625" style="25" customWidth="1"/>
    <col min="11014" max="11014" width="11.5703125" style="25" customWidth="1"/>
    <col min="11015" max="11015" width="7.5703125" style="25" customWidth="1"/>
    <col min="11016" max="11016" width="4.42578125" style="25" customWidth="1"/>
    <col min="11017" max="11017" width="11.42578125" style="25" customWidth="1"/>
    <col min="11018" max="11019" width="9.140625" style="25"/>
    <col min="11020" max="11020" width="11.140625" style="25" bestFit="1" customWidth="1"/>
    <col min="11021" max="11250" width="9.140625" style="25"/>
    <col min="11251" max="11251" width="10.5703125" style="25" customWidth="1"/>
    <col min="11252" max="11252" width="10.140625" style="25" bestFit="1" customWidth="1"/>
    <col min="11253" max="11253" width="11.140625" style="25" bestFit="1" customWidth="1"/>
    <col min="11254" max="11254" width="12.140625" style="25" bestFit="1" customWidth="1"/>
    <col min="11255" max="11262" width="12" style="25" bestFit="1" customWidth="1"/>
    <col min="11263" max="11263" width="13.140625" style="25" bestFit="1" customWidth="1"/>
    <col min="11264" max="11264" width="15.140625" style="25" customWidth="1"/>
    <col min="11265" max="11265" width="16" style="25" customWidth="1"/>
    <col min="11266" max="11266" width="15" style="25" customWidth="1"/>
    <col min="11267" max="11267" width="3.140625" style="25" customWidth="1"/>
    <col min="11268" max="11269" width="10.140625" style="25" customWidth="1"/>
    <col min="11270" max="11270" width="11.5703125" style="25" customWidth="1"/>
    <col min="11271" max="11271" width="7.5703125" style="25" customWidth="1"/>
    <col min="11272" max="11272" width="4.42578125" style="25" customWidth="1"/>
    <col min="11273" max="11273" width="11.42578125" style="25" customWidth="1"/>
    <col min="11274" max="11275" width="9.140625" style="25"/>
    <col min="11276" max="11276" width="11.140625" style="25" bestFit="1" customWidth="1"/>
    <col min="11277" max="11506" width="9.140625" style="25"/>
    <col min="11507" max="11507" width="10.5703125" style="25" customWidth="1"/>
    <col min="11508" max="11508" width="10.140625" style="25" bestFit="1" customWidth="1"/>
    <col min="11509" max="11509" width="11.140625" style="25" bestFit="1" customWidth="1"/>
    <col min="11510" max="11510" width="12.140625" style="25" bestFit="1" customWidth="1"/>
    <col min="11511" max="11518" width="12" style="25" bestFit="1" customWidth="1"/>
    <col min="11519" max="11519" width="13.140625" style="25" bestFit="1" customWidth="1"/>
    <col min="11520" max="11520" width="15.140625" style="25" customWidth="1"/>
    <col min="11521" max="11521" width="16" style="25" customWidth="1"/>
    <col min="11522" max="11522" width="15" style="25" customWidth="1"/>
    <col min="11523" max="11523" width="3.140625" style="25" customWidth="1"/>
    <col min="11524" max="11525" width="10.140625" style="25" customWidth="1"/>
    <col min="11526" max="11526" width="11.5703125" style="25" customWidth="1"/>
    <col min="11527" max="11527" width="7.5703125" style="25" customWidth="1"/>
    <col min="11528" max="11528" width="4.42578125" style="25" customWidth="1"/>
    <col min="11529" max="11529" width="11.42578125" style="25" customWidth="1"/>
    <col min="11530" max="11531" width="9.140625" style="25"/>
    <col min="11532" max="11532" width="11.140625" style="25" bestFit="1" customWidth="1"/>
    <col min="11533" max="11762" width="9.140625" style="25"/>
    <col min="11763" max="11763" width="10.5703125" style="25" customWidth="1"/>
    <col min="11764" max="11764" width="10.140625" style="25" bestFit="1" customWidth="1"/>
    <col min="11765" max="11765" width="11.140625" style="25" bestFit="1" customWidth="1"/>
    <col min="11766" max="11766" width="12.140625" style="25" bestFit="1" customWidth="1"/>
    <col min="11767" max="11774" width="12" style="25" bestFit="1" customWidth="1"/>
    <col min="11775" max="11775" width="13.140625" style="25" bestFit="1" customWidth="1"/>
    <col min="11776" max="11776" width="15.140625" style="25" customWidth="1"/>
    <col min="11777" max="11777" width="16" style="25" customWidth="1"/>
    <col min="11778" max="11778" width="15" style="25" customWidth="1"/>
    <col min="11779" max="11779" width="3.140625" style="25" customWidth="1"/>
    <col min="11780" max="11781" width="10.140625" style="25" customWidth="1"/>
    <col min="11782" max="11782" width="11.5703125" style="25" customWidth="1"/>
    <col min="11783" max="11783" width="7.5703125" style="25" customWidth="1"/>
    <col min="11784" max="11784" width="4.42578125" style="25" customWidth="1"/>
    <col min="11785" max="11785" width="11.42578125" style="25" customWidth="1"/>
    <col min="11786" max="11787" width="9.140625" style="25"/>
    <col min="11788" max="11788" width="11.140625" style="25" bestFit="1" customWidth="1"/>
    <col min="11789" max="12018" width="9.140625" style="25"/>
    <col min="12019" max="12019" width="10.5703125" style="25" customWidth="1"/>
    <col min="12020" max="12020" width="10.140625" style="25" bestFit="1" customWidth="1"/>
    <col min="12021" max="12021" width="11.140625" style="25" bestFit="1" customWidth="1"/>
    <col min="12022" max="12022" width="12.140625" style="25" bestFit="1" customWidth="1"/>
    <col min="12023" max="12030" width="12" style="25" bestFit="1" customWidth="1"/>
    <col min="12031" max="12031" width="13.140625" style="25" bestFit="1" customWidth="1"/>
    <col min="12032" max="12032" width="15.140625" style="25" customWidth="1"/>
    <col min="12033" max="12033" width="16" style="25" customWidth="1"/>
    <col min="12034" max="12034" width="15" style="25" customWidth="1"/>
    <col min="12035" max="12035" width="3.140625" style="25" customWidth="1"/>
    <col min="12036" max="12037" width="10.140625" style="25" customWidth="1"/>
    <col min="12038" max="12038" width="11.5703125" style="25" customWidth="1"/>
    <col min="12039" max="12039" width="7.5703125" style="25" customWidth="1"/>
    <col min="12040" max="12040" width="4.42578125" style="25" customWidth="1"/>
    <col min="12041" max="12041" width="11.42578125" style="25" customWidth="1"/>
    <col min="12042" max="12043" width="9.140625" style="25"/>
    <col min="12044" max="12044" width="11.140625" style="25" bestFit="1" customWidth="1"/>
    <col min="12045" max="12274" width="9.140625" style="25"/>
    <col min="12275" max="12275" width="10.5703125" style="25" customWidth="1"/>
    <col min="12276" max="12276" width="10.140625" style="25" bestFit="1" customWidth="1"/>
    <col min="12277" max="12277" width="11.140625" style="25" bestFit="1" customWidth="1"/>
    <col min="12278" max="12278" width="12.140625" style="25" bestFit="1" customWidth="1"/>
    <col min="12279" max="12286" width="12" style="25" bestFit="1" customWidth="1"/>
    <col min="12287" max="12287" width="13.140625" style="25" bestFit="1" customWidth="1"/>
    <col min="12288" max="12288" width="15.140625" style="25" customWidth="1"/>
    <col min="12289" max="12289" width="16" style="25" customWidth="1"/>
    <col min="12290" max="12290" width="15" style="25" customWidth="1"/>
    <col min="12291" max="12291" width="3.140625" style="25" customWidth="1"/>
    <col min="12292" max="12293" width="10.140625" style="25" customWidth="1"/>
    <col min="12294" max="12294" width="11.5703125" style="25" customWidth="1"/>
    <col min="12295" max="12295" width="7.5703125" style="25" customWidth="1"/>
    <col min="12296" max="12296" width="4.42578125" style="25" customWidth="1"/>
    <col min="12297" max="12297" width="11.42578125" style="25" customWidth="1"/>
    <col min="12298" max="12299" width="9.140625" style="25"/>
    <col min="12300" max="12300" width="11.140625" style="25" bestFit="1" customWidth="1"/>
    <col min="12301" max="12530" width="9.140625" style="25"/>
    <col min="12531" max="12531" width="10.5703125" style="25" customWidth="1"/>
    <col min="12532" max="12532" width="10.140625" style="25" bestFit="1" customWidth="1"/>
    <col min="12533" max="12533" width="11.140625" style="25" bestFit="1" customWidth="1"/>
    <col min="12534" max="12534" width="12.140625" style="25" bestFit="1" customWidth="1"/>
    <col min="12535" max="12542" width="12" style="25" bestFit="1" customWidth="1"/>
    <col min="12543" max="12543" width="13.140625" style="25" bestFit="1" customWidth="1"/>
    <col min="12544" max="12544" width="15.140625" style="25" customWidth="1"/>
    <col min="12545" max="12545" width="16" style="25" customWidth="1"/>
    <col min="12546" max="12546" width="15" style="25" customWidth="1"/>
    <col min="12547" max="12547" width="3.140625" style="25" customWidth="1"/>
    <col min="12548" max="12549" width="10.140625" style="25" customWidth="1"/>
    <col min="12550" max="12550" width="11.5703125" style="25" customWidth="1"/>
    <col min="12551" max="12551" width="7.5703125" style="25" customWidth="1"/>
    <col min="12552" max="12552" width="4.42578125" style="25" customWidth="1"/>
    <col min="12553" max="12553" width="11.42578125" style="25" customWidth="1"/>
    <col min="12554" max="12555" width="9.140625" style="25"/>
    <col min="12556" max="12556" width="11.140625" style="25" bestFit="1" customWidth="1"/>
    <col min="12557" max="12786" width="9.140625" style="25"/>
    <col min="12787" max="12787" width="10.5703125" style="25" customWidth="1"/>
    <col min="12788" max="12788" width="10.140625" style="25" bestFit="1" customWidth="1"/>
    <col min="12789" max="12789" width="11.140625" style="25" bestFit="1" customWidth="1"/>
    <col min="12790" max="12790" width="12.140625" style="25" bestFit="1" customWidth="1"/>
    <col min="12791" max="12798" width="12" style="25" bestFit="1" customWidth="1"/>
    <col min="12799" max="12799" width="13.140625" style="25" bestFit="1" customWidth="1"/>
    <col min="12800" max="12800" width="15.140625" style="25" customWidth="1"/>
    <col min="12801" max="12801" width="16" style="25" customWidth="1"/>
    <col min="12802" max="12802" width="15" style="25" customWidth="1"/>
    <col min="12803" max="12803" width="3.140625" style="25" customWidth="1"/>
    <col min="12804" max="12805" width="10.140625" style="25" customWidth="1"/>
    <col min="12806" max="12806" width="11.5703125" style="25" customWidth="1"/>
    <col min="12807" max="12807" width="7.5703125" style="25" customWidth="1"/>
    <col min="12808" max="12808" width="4.42578125" style="25" customWidth="1"/>
    <col min="12809" max="12809" width="11.42578125" style="25" customWidth="1"/>
    <col min="12810" max="12811" width="9.140625" style="25"/>
    <col min="12812" max="12812" width="11.140625" style="25" bestFit="1" customWidth="1"/>
    <col min="12813" max="13042" width="9.140625" style="25"/>
    <col min="13043" max="13043" width="10.5703125" style="25" customWidth="1"/>
    <col min="13044" max="13044" width="10.140625" style="25" bestFit="1" customWidth="1"/>
    <col min="13045" max="13045" width="11.140625" style="25" bestFit="1" customWidth="1"/>
    <col min="13046" max="13046" width="12.140625" style="25" bestFit="1" customWidth="1"/>
    <col min="13047" max="13054" width="12" style="25" bestFit="1" customWidth="1"/>
    <col min="13055" max="13055" width="13.140625" style="25" bestFit="1" customWidth="1"/>
    <col min="13056" max="13056" width="15.140625" style="25" customWidth="1"/>
    <col min="13057" max="13057" width="16" style="25" customWidth="1"/>
    <col min="13058" max="13058" width="15" style="25" customWidth="1"/>
    <col min="13059" max="13059" width="3.140625" style="25" customWidth="1"/>
    <col min="13060" max="13061" width="10.140625" style="25" customWidth="1"/>
    <col min="13062" max="13062" width="11.5703125" style="25" customWidth="1"/>
    <col min="13063" max="13063" width="7.5703125" style="25" customWidth="1"/>
    <col min="13064" max="13064" width="4.42578125" style="25" customWidth="1"/>
    <col min="13065" max="13065" width="11.42578125" style="25" customWidth="1"/>
    <col min="13066" max="13067" width="9.140625" style="25"/>
    <col min="13068" max="13068" width="11.140625" style="25" bestFit="1" customWidth="1"/>
    <col min="13069" max="13298" width="9.140625" style="25"/>
    <col min="13299" max="13299" width="10.5703125" style="25" customWidth="1"/>
    <col min="13300" max="13300" width="10.140625" style="25" bestFit="1" customWidth="1"/>
    <col min="13301" max="13301" width="11.140625" style="25" bestFit="1" customWidth="1"/>
    <col min="13302" max="13302" width="12.140625" style="25" bestFit="1" customWidth="1"/>
    <col min="13303" max="13310" width="12" style="25" bestFit="1" customWidth="1"/>
    <col min="13311" max="13311" width="13.140625" style="25" bestFit="1" customWidth="1"/>
    <col min="13312" max="13312" width="15.140625" style="25" customWidth="1"/>
    <col min="13313" max="13313" width="16" style="25" customWidth="1"/>
    <col min="13314" max="13314" width="15" style="25" customWidth="1"/>
    <col min="13315" max="13315" width="3.140625" style="25" customWidth="1"/>
    <col min="13316" max="13317" width="10.140625" style="25" customWidth="1"/>
    <col min="13318" max="13318" width="11.5703125" style="25" customWidth="1"/>
    <col min="13319" max="13319" width="7.5703125" style="25" customWidth="1"/>
    <col min="13320" max="13320" width="4.42578125" style="25" customWidth="1"/>
    <col min="13321" max="13321" width="11.42578125" style="25" customWidth="1"/>
    <col min="13322" max="13323" width="9.140625" style="25"/>
    <col min="13324" max="13324" width="11.140625" style="25" bestFit="1" customWidth="1"/>
    <col min="13325" max="13554" width="9.140625" style="25"/>
    <col min="13555" max="13555" width="10.5703125" style="25" customWidth="1"/>
    <col min="13556" max="13556" width="10.140625" style="25" bestFit="1" customWidth="1"/>
    <col min="13557" max="13557" width="11.140625" style="25" bestFit="1" customWidth="1"/>
    <col min="13558" max="13558" width="12.140625" style="25" bestFit="1" customWidth="1"/>
    <col min="13559" max="13566" width="12" style="25" bestFit="1" customWidth="1"/>
    <col min="13567" max="13567" width="13.140625" style="25" bestFit="1" customWidth="1"/>
    <col min="13568" max="13568" width="15.140625" style="25" customWidth="1"/>
    <col min="13569" max="13569" width="16" style="25" customWidth="1"/>
    <col min="13570" max="13570" width="15" style="25" customWidth="1"/>
    <col min="13571" max="13571" width="3.140625" style="25" customWidth="1"/>
    <col min="13572" max="13573" width="10.140625" style="25" customWidth="1"/>
    <col min="13574" max="13574" width="11.5703125" style="25" customWidth="1"/>
    <col min="13575" max="13575" width="7.5703125" style="25" customWidth="1"/>
    <col min="13576" max="13576" width="4.42578125" style="25" customWidth="1"/>
    <col min="13577" max="13577" width="11.42578125" style="25" customWidth="1"/>
    <col min="13578" max="13579" width="9.140625" style="25"/>
    <col min="13580" max="13580" width="11.140625" style="25" bestFit="1" customWidth="1"/>
    <col min="13581" max="13810" width="9.140625" style="25"/>
    <col min="13811" max="13811" width="10.5703125" style="25" customWidth="1"/>
    <col min="13812" max="13812" width="10.140625" style="25" bestFit="1" customWidth="1"/>
    <col min="13813" max="13813" width="11.140625" style="25" bestFit="1" customWidth="1"/>
    <col min="13814" max="13814" width="12.140625" style="25" bestFit="1" customWidth="1"/>
    <col min="13815" max="13822" width="12" style="25" bestFit="1" customWidth="1"/>
    <col min="13823" max="13823" width="13.140625" style="25" bestFit="1" customWidth="1"/>
    <col min="13824" max="13824" width="15.140625" style="25" customWidth="1"/>
    <col min="13825" max="13825" width="16" style="25" customWidth="1"/>
    <col min="13826" max="13826" width="15" style="25" customWidth="1"/>
    <col min="13827" max="13827" width="3.140625" style="25" customWidth="1"/>
    <col min="13828" max="13829" width="10.140625" style="25" customWidth="1"/>
    <col min="13830" max="13830" width="11.5703125" style="25" customWidth="1"/>
    <col min="13831" max="13831" width="7.5703125" style="25" customWidth="1"/>
    <col min="13832" max="13832" width="4.42578125" style="25" customWidth="1"/>
    <col min="13833" max="13833" width="11.42578125" style="25" customWidth="1"/>
    <col min="13834" max="13835" width="9.140625" style="25"/>
    <col min="13836" max="13836" width="11.140625" style="25" bestFit="1" customWidth="1"/>
    <col min="13837" max="14066" width="9.140625" style="25"/>
    <col min="14067" max="14067" width="10.5703125" style="25" customWidth="1"/>
    <col min="14068" max="14068" width="10.140625" style="25" bestFit="1" customWidth="1"/>
    <col min="14069" max="14069" width="11.140625" style="25" bestFit="1" customWidth="1"/>
    <col min="14070" max="14070" width="12.140625" style="25" bestFit="1" customWidth="1"/>
    <col min="14071" max="14078" width="12" style="25" bestFit="1" customWidth="1"/>
    <col min="14079" max="14079" width="13.140625" style="25" bestFit="1" customWidth="1"/>
    <col min="14080" max="14080" width="15.140625" style="25" customWidth="1"/>
    <col min="14081" max="14081" width="16" style="25" customWidth="1"/>
    <col min="14082" max="14082" width="15" style="25" customWidth="1"/>
    <col min="14083" max="14083" width="3.140625" style="25" customWidth="1"/>
    <col min="14084" max="14085" width="10.140625" style="25" customWidth="1"/>
    <col min="14086" max="14086" width="11.5703125" style="25" customWidth="1"/>
    <col min="14087" max="14087" width="7.5703125" style="25" customWidth="1"/>
    <col min="14088" max="14088" width="4.42578125" style="25" customWidth="1"/>
    <col min="14089" max="14089" width="11.42578125" style="25" customWidth="1"/>
    <col min="14090" max="14091" width="9.140625" style="25"/>
    <col min="14092" max="14092" width="11.140625" style="25" bestFit="1" customWidth="1"/>
    <col min="14093" max="14322" width="9.140625" style="25"/>
    <col min="14323" max="14323" width="10.5703125" style="25" customWidth="1"/>
    <col min="14324" max="14324" width="10.140625" style="25" bestFit="1" customWidth="1"/>
    <col min="14325" max="14325" width="11.140625" style="25" bestFit="1" customWidth="1"/>
    <col min="14326" max="14326" width="12.140625" style="25" bestFit="1" customWidth="1"/>
    <col min="14327" max="14334" width="12" style="25" bestFit="1" customWidth="1"/>
    <col min="14335" max="14335" width="13.140625" style="25" bestFit="1" customWidth="1"/>
    <col min="14336" max="14336" width="15.140625" style="25" customWidth="1"/>
    <col min="14337" max="14337" width="16" style="25" customWidth="1"/>
    <col min="14338" max="14338" width="15" style="25" customWidth="1"/>
    <col min="14339" max="14339" width="3.140625" style="25" customWidth="1"/>
    <col min="14340" max="14341" width="10.140625" style="25" customWidth="1"/>
    <col min="14342" max="14342" width="11.5703125" style="25" customWidth="1"/>
    <col min="14343" max="14343" width="7.5703125" style="25" customWidth="1"/>
    <col min="14344" max="14344" width="4.42578125" style="25" customWidth="1"/>
    <col min="14345" max="14345" width="11.42578125" style="25" customWidth="1"/>
    <col min="14346" max="14347" width="9.140625" style="25"/>
    <col min="14348" max="14348" width="11.140625" style="25" bestFit="1" customWidth="1"/>
    <col min="14349" max="14578" width="9.140625" style="25"/>
    <col min="14579" max="14579" width="10.5703125" style="25" customWidth="1"/>
    <col min="14580" max="14580" width="10.140625" style="25" bestFit="1" customWidth="1"/>
    <col min="14581" max="14581" width="11.140625" style="25" bestFit="1" customWidth="1"/>
    <col min="14582" max="14582" width="12.140625" style="25" bestFit="1" customWidth="1"/>
    <col min="14583" max="14590" width="12" style="25" bestFit="1" customWidth="1"/>
    <col min="14591" max="14591" width="13.140625" style="25" bestFit="1" customWidth="1"/>
    <col min="14592" max="14592" width="15.140625" style="25" customWidth="1"/>
    <col min="14593" max="14593" width="16" style="25" customWidth="1"/>
    <col min="14594" max="14594" width="15" style="25" customWidth="1"/>
    <col min="14595" max="14595" width="3.140625" style="25" customWidth="1"/>
    <col min="14596" max="14597" width="10.140625" style="25" customWidth="1"/>
    <col min="14598" max="14598" width="11.5703125" style="25" customWidth="1"/>
    <col min="14599" max="14599" width="7.5703125" style="25" customWidth="1"/>
    <col min="14600" max="14600" width="4.42578125" style="25" customWidth="1"/>
    <col min="14601" max="14601" width="11.42578125" style="25" customWidth="1"/>
    <col min="14602" max="14603" width="9.140625" style="25"/>
    <col min="14604" max="14604" width="11.140625" style="25" bestFit="1" customWidth="1"/>
    <col min="14605" max="14834" width="9.140625" style="25"/>
    <col min="14835" max="14835" width="10.5703125" style="25" customWidth="1"/>
    <col min="14836" max="14836" width="10.140625" style="25" bestFit="1" customWidth="1"/>
    <col min="14837" max="14837" width="11.140625" style="25" bestFit="1" customWidth="1"/>
    <col min="14838" max="14838" width="12.140625" style="25" bestFit="1" customWidth="1"/>
    <col min="14839" max="14846" width="12" style="25" bestFit="1" customWidth="1"/>
    <col min="14847" max="14847" width="13.140625" style="25" bestFit="1" customWidth="1"/>
    <col min="14848" max="14848" width="15.140625" style="25" customWidth="1"/>
    <col min="14849" max="14849" width="16" style="25" customWidth="1"/>
    <col min="14850" max="14850" width="15" style="25" customWidth="1"/>
    <col min="14851" max="14851" width="3.140625" style="25" customWidth="1"/>
    <col min="14852" max="14853" width="10.140625" style="25" customWidth="1"/>
    <col min="14854" max="14854" width="11.5703125" style="25" customWidth="1"/>
    <col min="14855" max="14855" width="7.5703125" style="25" customWidth="1"/>
    <col min="14856" max="14856" width="4.42578125" style="25" customWidth="1"/>
    <col min="14857" max="14857" width="11.42578125" style="25" customWidth="1"/>
    <col min="14858" max="14859" width="9.140625" style="25"/>
    <col min="14860" max="14860" width="11.140625" style="25" bestFit="1" customWidth="1"/>
    <col min="14861" max="15090" width="9.140625" style="25"/>
    <col min="15091" max="15091" width="10.5703125" style="25" customWidth="1"/>
    <col min="15092" max="15092" width="10.140625" style="25" bestFit="1" customWidth="1"/>
    <col min="15093" max="15093" width="11.140625" style="25" bestFit="1" customWidth="1"/>
    <col min="15094" max="15094" width="12.140625" style="25" bestFit="1" customWidth="1"/>
    <col min="15095" max="15102" width="12" style="25" bestFit="1" customWidth="1"/>
    <col min="15103" max="15103" width="13.140625" style="25" bestFit="1" customWidth="1"/>
    <col min="15104" max="15104" width="15.140625" style="25" customWidth="1"/>
    <col min="15105" max="15105" width="16" style="25" customWidth="1"/>
    <col min="15106" max="15106" width="15" style="25" customWidth="1"/>
    <col min="15107" max="15107" width="3.140625" style="25" customWidth="1"/>
    <col min="15108" max="15109" width="10.140625" style="25" customWidth="1"/>
    <col min="15110" max="15110" width="11.5703125" style="25" customWidth="1"/>
    <col min="15111" max="15111" width="7.5703125" style="25" customWidth="1"/>
    <col min="15112" max="15112" width="4.42578125" style="25" customWidth="1"/>
    <col min="15113" max="15113" width="11.42578125" style="25" customWidth="1"/>
    <col min="15114" max="15115" width="9.140625" style="25"/>
    <col min="15116" max="15116" width="11.140625" style="25" bestFit="1" customWidth="1"/>
    <col min="15117" max="15346" width="9.140625" style="25"/>
    <col min="15347" max="15347" width="10.5703125" style="25" customWidth="1"/>
    <col min="15348" max="15348" width="10.140625" style="25" bestFit="1" customWidth="1"/>
    <col min="15349" max="15349" width="11.140625" style="25" bestFit="1" customWidth="1"/>
    <col min="15350" max="15350" width="12.140625" style="25" bestFit="1" customWidth="1"/>
    <col min="15351" max="15358" width="12" style="25" bestFit="1" customWidth="1"/>
    <col min="15359" max="15359" width="13.140625" style="25" bestFit="1" customWidth="1"/>
    <col min="15360" max="15360" width="15.140625" style="25" customWidth="1"/>
    <col min="15361" max="15361" width="16" style="25" customWidth="1"/>
    <col min="15362" max="15362" width="15" style="25" customWidth="1"/>
    <col min="15363" max="15363" width="3.140625" style="25" customWidth="1"/>
    <col min="15364" max="15365" width="10.140625" style="25" customWidth="1"/>
    <col min="15366" max="15366" width="11.5703125" style="25" customWidth="1"/>
    <col min="15367" max="15367" width="7.5703125" style="25" customWidth="1"/>
    <col min="15368" max="15368" width="4.42578125" style="25" customWidth="1"/>
    <col min="15369" max="15369" width="11.42578125" style="25" customWidth="1"/>
    <col min="15370" max="15371" width="9.140625" style="25"/>
    <col min="15372" max="15372" width="11.140625" style="25" bestFit="1" customWidth="1"/>
    <col min="15373" max="15602" width="9.140625" style="25"/>
    <col min="15603" max="15603" width="10.5703125" style="25" customWidth="1"/>
    <col min="15604" max="15604" width="10.140625" style="25" bestFit="1" customWidth="1"/>
    <col min="15605" max="15605" width="11.140625" style="25" bestFit="1" customWidth="1"/>
    <col min="15606" max="15606" width="12.140625" style="25" bestFit="1" customWidth="1"/>
    <col min="15607" max="15614" width="12" style="25" bestFit="1" customWidth="1"/>
    <col min="15615" max="15615" width="13.140625" style="25" bestFit="1" customWidth="1"/>
    <col min="15616" max="15616" width="15.140625" style="25" customWidth="1"/>
    <col min="15617" max="15617" width="16" style="25" customWidth="1"/>
    <col min="15618" max="15618" width="15" style="25" customWidth="1"/>
    <col min="15619" max="15619" width="3.140625" style="25" customWidth="1"/>
    <col min="15620" max="15621" width="10.140625" style="25" customWidth="1"/>
    <col min="15622" max="15622" width="11.5703125" style="25" customWidth="1"/>
    <col min="15623" max="15623" width="7.5703125" style="25" customWidth="1"/>
    <col min="15624" max="15624" width="4.42578125" style="25" customWidth="1"/>
    <col min="15625" max="15625" width="11.42578125" style="25" customWidth="1"/>
    <col min="15626" max="15627" width="9.140625" style="25"/>
    <col min="15628" max="15628" width="11.140625" style="25" bestFit="1" customWidth="1"/>
    <col min="15629" max="15858" width="9.140625" style="25"/>
    <col min="15859" max="15859" width="10.5703125" style="25" customWidth="1"/>
    <col min="15860" max="15860" width="10.140625" style="25" bestFit="1" customWidth="1"/>
    <col min="15861" max="15861" width="11.140625" style="25" bestFit="1" customWidth="1"/>
    <col min="15862" max="15862" width="12.140625" style="25" bestFit="1" customWidth="1"/>
    <col min="15863" max="15870" width="12" style="25" bestFit="1" customWidth="1"/>
    <col min="15871" max="15871" width="13.140625" style="25" bestFit="1" customWidth="1"/>
    <col min="15872" max="15872" width="15.140625" style="25" customWidth="1"/>
    <col min="15873" max="15873" width="16" style="25" customWidth="1"/>
    <col min="15874" max="15874" width="15" style="25" customWidth="1"/>
    <col min="15875" max="15875" width="3.140625" style="25" customWidth="1"/>
    <col min="15876" max="15877" width="10.140625" style="25" customWidth="1"/>
    <col min="15878" max="15878" width="11.5703125" style="25" customWidth="1"/>
    <col min="15879" max="15879" width="7.5703125" style="25" customWidth="1"/>
    <col min="15880" max="15880" width="4.42578125" style="25" customWidth="1"/>
    <col min="15881" max="15881" width="11.42578125" style="25" customWidth="1"/>
    <col min="15882" max="15883" width="9.140625" style="25"/>
    <col min="15884" max="15884" width="11.140625" style="25" bestFit="1" customWidth="1"/>
    <col min="15885" max="16114" width="9.140625" style="25"/>
    <col min="16115" max="16115" width="10.5703125" style="25" customWidth="1"/>
    <col min="16116" max="16116" width="10.140625" style="25" bestFit="1" customWidth="1"/>
    <col min="16117" max="16117" width="11.140625" style="25" bestFit="1" customWidth="1"/>
    <col min="16118" max="16118" width="12.140625" style="25" bestFit="1" customWidth="1"/>
    <col min="16119" max="16126" width="12" style="25" bestFit="1" customWidth="1"/>
    <col min="16127" max="16127" width="13.140625" style="25" bestFit="1" customWidth="1"/>
    <col min="16128" max="16128" width="15.140625" style="25" customWidth="1"/>
    <col min="16129" max="16129" width="16" style="25" customWidth="1"/>
    <col min="16130" max="16130" width="15" style="25" customWidth="1"/>
    <col min="16131" max="16131" width="3.140625" style="25" customWidth="1"/>
    <col min="16132" max="16133" width="10.140625" style="25" customWidth="1"/>
    <col min="16134" max="16134" width="11.5703125" style="25" customWidth="1"/>
    <col min="16135" max="16135" width="7.5703125" style="25" customWidth="1"/>
    <col min="16136" max="16136" width="4.42578125" style="25" customWidth="1"/>
    <col min="16137" max="16137" width="11.42578125" style="25" customWidth="1"/>
    <col min="16138" max="16139" width="9.140625" style="25"/>
    <col min="16140" max="16140" width="11.140625" style="25" bestFit="1" customWidth="1"/>
    <col min="16141" max="16384" width="9.140625" style="25"/>
  </cols>
  <sheetData>
    <row r="1" spans="1:17" ht="15.75" x14ac:dyDescent="0.25">
      <c r="A1" s="47" t="s">
        <v>18</v>
      </c>
      <c r="B1" s="46"/>
      <c r="C1" s="46"/>
      <c r="D1" s="51"/>
      <c r="E1" s="51"/>
      <c r="F1" s="51"/>
      <c r="G1" s="51"/>
      <c r="H1" s="51"/>
    </row>
    <row r="2" spans="1:17" ht="18.75" x14ac:dyDescent="0.2">
      <c r="A2" s="85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7" ht="15.75" customHeight="1" x14ac:dyDescent="0.2">
      <c r="A3" s="80" t="s">
        <v>29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4" t="s">
        <v>49</v>
      </c>
      <c r="N3" s="84" t="s">
        <v>50</v>
      </c>
      <c r="O3" s="84" t="s">
        <v>55</v>
      </c>
    </row>
    <row r="4" spans="1:17" ht="12.75" customHeight="1" x14ac:dyDescent="0.2">
      <c r="A4" s="76" t="s">
        <v>3</v>
      </c>
      <c r="B4" s="86" t="s">
        <v>47</v>
      </c>
      <c r="C4" s="87"/>
      <c r="D4" s="87"/>
      <c r="E4" s="87"/>
      <c r="F4" s="87"/>
      <c r="G4" s="87"/>
      <c r="H4" s="87"/>
      <c r="I4" s="87"/>
      <c r="J4" s="87"/>
      <c r="K4" s="87"/>
      <c r="L4" s="88"/>
      <c r="M4" s="84"/>
      <c r="N4" s="84"/>
      <c r="O4" s="84"/>
    </row>
    <row r="5" spans="1:17" ht="39.75" customHeight="1" x14ac:dyDescent="0.2">
      <c r="A5" s="77"/>
      <c r="B5" s="27">
        <v>0</v>
      </c>
      <c r="C5" s="28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84"/>
      <c r="N5" s="84"/>
      <c r="O5" s="84"/>
    </row>
    <row r="6" spans="1:17" x14ac:dyDescent="0.2">
      <c r="A6" s="29">
        <v>2011</v>
      </c>
      <c r="B6" s="30">
        <v>57303.106099539917</v>
      </c>
      <c r="C6" s="30">
        <v>72118.338815342286</v>
      </c>
      <c r="D6" s="30">
        <v>75815.947672268143</v>
      </c>
      <c r="E6" s="30">
        <v>77260.219259291858</v>
      </c>
      <c r="F6" s="30">
        <v>77845.07962789337</v>
      </c>
      <c r="G6" s="30">
        <v>77628.344099687805</v>
      </c>
      <c r="H6" s="30">
        <v>78853.632903866383</v>
      </c>
      <c r="I6" s="30">
        <v>78922.750047106296</v>
      </c>
      <c r="J6" s="30">
        <v>79028.092313491463</v>
      </c>
      <c r="K6" s="30">
        <v>79090.552313491455</v>
      </c>
      <c r="L6" s="30">
        <v>79088.585413491455</v>
      </c>
      <c r="M6" s="31">
        <v>79088.585413491455</v>
      </c>
      <c r="N6" s="31">
        <v>79088.585413491455</v>
      </c>
      <c r="O6" s="31">
        <v>0</v>
      </c>
      <c r="P6" s="26"/>
      <c r="Q6" s="26"/>
    </row>
    <row r="7" spans="1:17" x14ac:dyDescent="0.2">
      <c r="A7" s="29">
        <v>2012</v>
      </c>
      <c r="B7" s="30">
        <v>63052.975464167059</v>
      </c>
      <c r="C7" s="30">
        <v>77321.540911743097</v>
      </c>
      <c r="D7" s="30">
        <v>79615.633291145088</v>
      </c>
      <c r="E7" s="30">
        <v>80387.820370621383</v>
      </c>
      <c r="F7" s="30">
        <v>80738.103112642304</v>
      </c>
      <c r="G7" s="30">
        <v>82140.87048720826</v>
      </c>
      <c r="H7" s="30">
        <v>82727.521051134958</v>
      </c>
      <c r="I7" s="30">
        <v>82919.59102504584</v>
      </c>
      <c r="J7" s="30">
        <v>83018.547603005529</v>
      </c>
      <c r="K7" s="30">
        <v>83037.189603005536</v>
      </c>
      <c r="L7" s="33">
        <v>83037.189603005536</v>
      </c>
      <c r="M7" s="31">
        <v>83037.189603005536</v>
      </c>
      <c r="N7" s="31">
        <v>83037.189603005536</v>
      </c>
      <c r="O7" s="31">
        <v>0</v>
      </c>
      <c r="P7" s="26"/>
      <c r="Q7" s="26"/>
    </row>
    <row r="8" spans="1:17" x14ac:dyDescent="0.2">
      <c r="A8" s="29">
        <v>2013</v>
      </c>
      <c r="B8" s="30">
        <v>68350.868631955353</v>
      </c>
      <c r="C8" s="30">
        <v>80739.767750299128</v>
      </c>
      <c r="D8" s="30">
        <v>82928.410643251133</v>
      </c>
      <c r="E8" s="30">
        <v>83170.171468877204</v>
      </c>
      <c r="F8" s="30">
        <v>84647.507260823186</v>
      </c>
      <c r="G8" s="30">
        <v>85515.366127836271</v>
      </c>
      <c r="H8" s="30">
        <v>85919.63942423265</v>
      </c>
      <c r="I8" s="30">
        <v>86121.215226444314</v>
      </c>
      <c r="J8" s="30">
        <v>86261.65132644432</v>
      </c>
      <c r="K8" s="33">
        <v>86304.824035545127</v>
      </c>
      <c r="L8" s="33">
        <v>86304.824035545127</v>
      </c>
      <c r="M8" s="31">
        <v>86304.824035545127</v>
      </c>
      <c r="N8" s="31">
        <v>86261.65132644432</v>
      </c>
      <c r="O8" s="31">
        <v>43.172709100806969</v>
      </c>
      <c r="P8" s="26"/>
      <c r="Q8" s="26"/>
    </row>
    <row r="9" spans="1:17" x14ac:dyDescent="0.2">
      <c r="A9" s="29">
        <v>2014</v>
      </c>
      <c r="B9" s="30">
        <v>72053.725146048018</v>
      </c>
      <c r="C9" s="30">
        <v>87146.677294640511</v>
      </c>
      <c r="D9" s="30">
        <v>88354.316844348126</v>
      </c>
      <c r="E9" s="30">
        <v>89929.908817188203</v>
      </c>
      <c r="F9" s="30">
        <v>91510.4070707746</v>
      </c>
      <c r="G9" s="30">
        <v>91683.483321441687</v>
      </c>
      <c r="H9" s="30">
        <v>91955.20722955669</v>
      </c>
      <c r="I9" s="30">
        <v>92215.855329556682</v>
      </c>
      <c r="J9" s="33">
        <v>92344.059765036174</v>
      </c>
      <c r="K9" s="33">
        <v>92390.276631605724</v>
      </c>
      <c r="L9" s="33">
        <v>92390.276631605724</v>
      </c>
      <c r="M9" s="31">
        <v>92390.276631605724</v>
      </c>
      <c r="N9" s="31">
        <v>92215.855329556682</v>
      </c>
      <c r="O9" s="31">
        <v>174.42130204904242</v>
      </c>
      <c r="P9" s="26"/>
      <c r="Q9" s="26"/>
    </row>
    <row r="10" spans="1:17" x14ac:dyDescent="0.2">
      <c r="A10" s="29">
        <v>2015</v>
      </c>
      <c r="B10" s="30">
        <v>77878.000522787101</v>
      </c>
      <c r="C10" s="30">
        <v>93104.330662703054</v>
      </c>
      <c r="D10" s="30">
        <v>95614.574074750824</v>
      </c>
      <c r="E10" s="30">
        <v>98666.789736524777</v>
      </c>
      <c r="F10" s="30">
        <v>99707.795741463051</v>
      </c>
      <c r="G10" s="30">
        <v>99756.054377419088</v>
      </c>
      <c r="H10" s="30">
        <v>100020.78847741909</v>
      </c>
      <c r="I10" s="33">
        <v>100233.9417002819</v>
      </c>
      <c r="J10" s="33">
        <v>100373.29339707682</v>
      </c>
      <c r="K10" s="33">
        <v>100423.52877897234</v>
      </c>
      <c r="L10" s="33">
        <v>100423.52877897234</v>
      </c>
      <c r="M10" s="31">
        <v>100423.52877897234</v>
      </c>
      <c r="N10" s="31">
        <v>100020.78847741909</v>
      </c>
      <c r="O10" s="31">
        <v>402.74030155324726</v>
      </c>
      <c r="P10" s="26"/>
      <c r="Q10" s="26"/>
    </row>
    <row r="11" spans="1:17" x14ac:dyDescent="0.2">
      <c r="A11" s="29">
        <v>2016</v>
      </c>
      <c r="B11" s="30">
        <v>86056.030472855666</v>
      </c>
      <c r="C11" s="30">
        <v>100366.62605958755</v>
      </c>
      <c r="D11" s="30">
        <v>107144.88329175586</v>
      </c>
      <c r="E11" s="30">
        <v>109179.04233071985</v>
      </c>
      <c r="F11" s="30">
        <v>110638.36941112208</v>
      </c>
      <c r="G11" s="30">
        <v>110776.05991112208</v>
      </c>
      <c r="H11" s="33">
        <v>111474.28105002557</v>
      </c>
      <c r="I11" s="33">
        <v>111711.84268729953</v>
      </c>
      <c r="J11" s="33">
        <v>111867.15170305302</v>
      </c>
      <c r="K11" s="33">
        <v>111923.13959482356</v>
      </c>
      <c r="L11" s="33">
        <v>111923.13959482356</v>
      </c>
      <c r="M11" s="31">
        <v>111923.13959482356</v>
      </c>
      <c r="N11" s="31">
        <v>110776.05991112208</v>
      </c>
      <c r="O11" s="31">
        <v>1147.0796837014786</v>
      </c>
      <c r="P11" s="26"/>
      <c r="Q11" s="26"/>
    </row>
    <row r="12" spans="1:17" x14ac:dyDescent="0.2">
      <c r="A12" s="29">
        <v>2017</v>
      </c>
      <c r="B12" s="30">
        <v>83337.498607832342</v>
      </c>
      <c r="C12" s="30">
        <v>105150.79871401025</v>
      </c>
      <c r="D12" s="30">
        <v>109721.18392159845</v>
      </c>
      <c r="E12" s="30">
        <v>111494.90258982553</v>
      </c>
      <c r="F12" s="30">
        <v>112571.13438982553</v>
      </c>
      <c r="G12" s="33">
        <v>113069.448552324</v>
      </c>
      <c r="H12" s="33">
        <v>113782.12491224088</v>
      </c>
      <c r="I12" s="33">
        <v>114024.6047706625</v>
      </c>
      <c r="J12" s="33">
        <v>114183.12913757481</v>
      </c>
      <c r="K12" s="33">
        <v>114240.2761425611</v>
      </c>
      <c r="L12" s="33">
        <v>114240.2761425611</v>
      </c>
      <c r="M12" s="31">
        <v>114240.2761425611</v>
      </c>
      <c r="N12" s="31">
        <v>112571.13438982553</v>
      </c>
      <c r="O12" s="31">
        <v>1669.1417527355661</v>
      </c>
      <c r="P12" s="26"/>
      <c r="Q12" s="26"/>
    </row>
    <row r="13" spans="1:17" x14ac:dyDescent="0.2">
      <c r="A13" s="29">
        <v>2018</v>
      </c>
      <c r="B13" s="30">
        <v>86729.894438269286</v>
      </c>
      <c r="C13" s="30">
        <v>106841.09</v>
      </c>
      <c r="D13" s="30">
        <v>110690.99017695754</v>
      </c>
      <c r="E13" s="30">
        <v>112650.70777695753</v>
      </c>
      <c r="F13" s="33">
        <v>113962.39657537863</v>
      </c>
      <c r="G13" s="33">
        <v>114466.86938284917</v>
      </c>
      <c r="H13" s="33">
        <v>115188.35368163479</v>
      </c>
      <c r="I13" s="33">
        <v>115433.83033901032</v>
      </c>
      <c r="J13" s="33">
        <v>115594.31390228651</v>
      </c>
      <c r="K13" s="33">
        <v>115652.16718484106</v>
      </c>
      <c r="L13" s="33">
        <v>115652.16718484106</v>
      </c>
      <c r="M13" s="31">
        <v>115652.16718484106</v>
      </c>
      <c r="N13" s="31">
        <v>112650.70777695753</v>
      </c>
      <c r="O13" s="31">
        <v>3001.4594078835362</v>
      </c>
      <c r="P13" s="26"/>
      <c r="Q13" s="26"/>
    </row>
    <row r="14" spans="1:17" x14ac:dyDescent="0.2">
      <c r="A14" s="29">
        <v>2019</v>
      </c>
      <c r="B14" s="30">
        <v>92078.33</v>
      </c>
      <c r="C14" s="30">
        <v>111524.26929299938</v>
      </c>
      <c r="D14" s="30">
        <v>115193.88009299939</v>
      </c>
      <c r="E14" s="33">
        <v>117168.39189886238</v>
      </c>
      <c r="F14" s="33">
        <v>118532.68396782165</v>
      </c>
      <c r="G14" s="33">
        <v>119057.38788468526</v>
      </c>
      <c r="H14" s="33">
        <v>119807.80620639137</v>
      </c>
      <c r="I14" s="33">
        <v>120063.12732918756</v>
      </c>
      <c r="J14" s="33">
        <v>120230.04684000413</v>
      </c>
      <c r="K14" s="33">
        <v>120290.22023985891</v>
      </c>
      <c r="L14" s="33">
        <v>120290.22023985891</v>
      </c>
      <c r="M14" s="31">
        <v>120290.22023985891</v>
      </c>
      <c r="N14" s="31">
        <v>115193.88009299939</v>
      </c>
      <c r="O14" s="31">
        <v>5096.3401468595257</v>
      </c>
      <c r="P14" s="26"/>
      <c r="Q14" s="26"/>
    </row>
    <row r="15" spans="1:17" x14ac:dyDescent="0.2">
      <c r="A15" s="29">
        <v>2020</v>
      </c>
      <c r="B15" s="30">
        <v>80780.1247</v>
      </c>
      <c r="C15" s="30">
        <v>95679.542799999996</v>
      </c>
      <c r="D15" s="33">
        <v>99207.84892719335</v>
      </c>
      <c r="E15" s="33">
        <v>100908.34784938322</v>
      </c>
      <c r="F15" s="33">
        <v>102083.31028107325</v>
      </c>
      <c r="G15" s="33">
        <v>102535.19840979751</v>
      </c>
      <c r="H15" s="33">
        <v>103181.47742593894</v>
      </c>
      <c r="I15" s="33">
        <v>103401.36635890861</v>
      </c>
      <c r="J15" s="33">
        <v>103545.12161395099</v>
      </c>
      <c r="K15" s="33">
        <v>103596.94445000279</v>
      </c>
      <c r="L15" s="33">
        <v>103596.94445000279</v>
      </c>
      <c r="M15" s="31">
        <v>103596.94445000279</v>
      </c>
      <c r="N15" s="31">
        <v>95679.542799999996</v>
      </c>
      <c r="O15" s="31">
        <v>7917.4016500027938</v>
      </c>
      <c r="P15" s="26"/>
      <c r="Q15" s="26"/>
    </row>
    <row r="16" spans="1:17" x14ac:dyDescent="0.2">
      <c r="A16" s="29">
        <v>2021</v>
      </c>
      <c r="B16" s="30">
        <v>92944.9997</v>
      </c>
      <c r="C16" s="33">
        <v>112605.37123606166</v>
      </c>
      <c r="D16" s="33">
        <v>116757.83904328741</v>
      </c>
      <c r="E16" s="33">
        <v>118759.15830983092</v>
      </c>
      <c r="F16" s="33">
        <v>120141.97303633358</v>
      </c>
      <c r="G16" s="33">
        <v>120673.80072909889</v>
      </c>
      <c r="H16" s="33">
        <v>121434.40729561231</v>
      </c>
      <c r="I16" s="33">
        <v>121693.19485043487</v>
      </c>
      <c r="J16" s="33">
        <v>121862.38058635566</v>
      </c>
      <c r="K16" s="33">
        <v>121923.37094564611</v>
      </c>
      <c r="L16" s="33">
        <v>121923.37094564611</v>
      </c>
      <c r="M16" s="31">
        <v>121923.37094564611</v>
      </c>
      <c r="N16" s="31">
        <v>92944.9997</v>
      </c>
      <c r="O16" s="31">
        <v>28978.371245646107</v>
      </c>
      <c r="P16" s="26"/>
      <c r="Q16" s="26"/>
    </row>
    <row r="17" spans="1:17" ht="15" x14ac:dyDescent="0.25">
      <c r="A17" s="34"/>
      <c r="B17" s="35"/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1">
        <v>1128870.5230203539</v>
      </c>
      <c r="N17" s="31">
        <v>1080440.3948208217</v>
      </c>
      <c r="O17" s="31">
        <v>48430.128199532104</v>
      </c>
      <c r="P17" s="26"/>
      <c r="Q17" s="26"/>
    </row>
    <row r="18" spans="1:17" ht="25.5" x14ac:dyDescent="0.2">
      <c r="A18" s="38" t="s">
        <v>4</v>
      </c>
      <c r="B18" s="39"/>
      <c r="C18" s="40">
        <v>1.2115269417345715</v>
      </c>
      <c r="D18" s="40">
        <v>1.0368762853995719</v>
      </c>
      <c r="E18" s="40">
        <v>1.0171407700154635</v>
      </c>
      <c r="F18" s="40">
        <v>1.0116438575869242</v>
      </c>
      <c r="G18" s="40">
        <v>1.0044266602197758</v>
      </c>
      <c r="H18" s="40">
        <v>1.0063029966895707</v>
      </c>
      <c r="I18" s="40">
        <v>1.0021310892076294</v>
      </c>
      <c r="J18" s="40">
        <v>1.0013902645594006</v>
      </c>
      <c r="K18" s="40">
        <v>1.000500485539483</v>
      </c>
      <c r="L18" s="40">
        <v>1</v>
      </c>
      <c r="M18" s="41"/>
    </row>
    <row r="19" spans="1:17" ht="15.75" x14ac:dyDescent="0.25">
      <c r="A19" s="42"/>
      <c r="B19" s="43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3"/>
    </row>
    <row r="20" spans="1:17" ht="15.75" customHeight="1" x14ac:dyDescent="0.2">
      <c r="A20" s="80" t="s">
        <v>32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4" t="s">
        <v>49</v>
      </c>
      <c r="N20" s="84" t="s">
        <v>50</v>
      </c>
      <c r="O20" s="84" t="s">
        <v>55</v>
      </c>
    </row>
    <row r="21" spans="1:17" ht="12.75" customHeight="1" x14ac:dyDescent="0.2">
      <c r="A21" s="76" t="s">
        <v>3</v>
      </c>
      <c r="B21" s="86" t="s">
        <v>47</v>
      </c>
      <c r="C21" s="87"/>
      <c r="D21" s="87"/>
      <c r="E21" s="87"/>
      <c r="F21" s="87"/>
      <c r="G21" s="87"/>
      <c r="H21" s="87"/>
      <c r="I21" s="87"/>
      <c r="J21" s="87"/>
      <c r="K21" s="87"/>
      <c r="L21" s="88"/>
      <c r="M21" s="84"/>
      <c r="N21" s="84"/>
      <c r="O21" s="84"/>
    </row>
    <row r="22" spans="1:17" ht="39.75" customHeight="1" x14ac:dyDescent="0.2">
      <c r="A22" s="77"/>
      <c r="B22" s="27">
        <v>0</v>
      </c>
      <c r="C22" s="28">
        <v>1</v>
      </c>
      <c r="D22" s="28">
        <v>2</v>
      </c>
      <c r="E22" s="28">
        <v>3</v>
      </c>
      <c r="F22" s="28">
        <v>4</v>
      </c>
      <c r="G22" s="28">
        <v>5</v>
      </c>
      <c r="H22" s="28">
        <v>6</v>
      </c>
      <c r="I22" s="28">
        <v>7</v>
      </c>
      <c r="J22" s="28">
        <v>8</v>
      </c>
      <c r="K22" s="28">
        <v>9</v>
      </c>
      <c r="L22" s="28">
        <v>10</v>
      </c>
      <c r="M22" s="84"/>
      <c r="N22" s="84"/>
      <c r="O22" s="84"/>
    </row>
    <row r="23" spans="1:17" x14ac:dyDescent="0.2">
      <c r="A23" s="29">
        <v>2011</v>
      </c>
      <c r="B23" s="30">
        <v>2157.8825530307786</v>
      </c>
      <c r="C23" s="30">
        <v>4110.4122760260352</v>
      </c>
      <c r="D23" s="30">
        <v>4877.0202121951443</v>
      </c>
      <c r="E23" s="30">
        <v>5348.0425965016111</v>
      </c>
      <c r="F23" s="30">
        <v>5662.553934252297</v>
      </c>
      <c r="G23" s="30">
        <v>5870.4757044401995</v>
      </c>
      <c r="H23" s="30">
        <v>6055.4355281434591</v>
      </c>
      <c r="I23" s="30">
        <v>6266.143271653511</v>
      </c>
      <c r="J23" s="30">
        <v>6365.7336167369449</v>
      </c>
      <c r="K23" s="30">
        <v>6414.6099517316316</v>
      </c>
      <c r="L23" s="30">
        <v>6461.6099517316316</v>
      </c>
      <c r="M23" s="31">
        <v>6461.6099517316316</v>
      </c>
      <c r="N23" s="31">
        <v>6461.6099517316316</v>
      </c>
      <c r="O23" s="31">
        <v>0</v>
      </c>
      <c r="P23" s="26"/>
      <c r="Q23" s="26"/>
    </row>
    <row r="24" spans="1:17" x14ac:dyDescent="0.2">
      <c r="A24" s="29">
        <v>2012</v>
      </c>
      <c r="B24" s="30">
        <v>2390.6919185986571</v>
      </c>
      <c r="C24" s="30">
        <v>4129.4369939685221</v>
      </c>
      <c r="D24" s="30">
        <v>4706.9571382887134</v>
      </c>
      <c r="E24" s="30">
        <v>5037.0503198235947</v>
      </c>
      <c r="F24" s="30">
        <v>5260.4032747108795</v>
      </c>
      <c r="G24" s="30">
        <v>5617.3939016166014</v>
      </c>
      <c r="H24" s="30">
        <v>5952.4892717256871</v>
      </c>
      <c r="I24" s="30">
        <v>6119.8444652532107</v>
      </c>
      <c r="J24" s="30">
        <v>6195.6782567567552</v>
      </c>
      <c r="K24" s="30">
        <v>6242.3981567567553</v>
      </c>
      <c r="L24" s="33">
        <v>6288.1363568305369</v>
      </c>
      <c r="M24" s="31">
        <v>6288.1363568305369</v>
      </c>
      <c r="N24" s="31">
        <v>6242.3981567567553</v>
      </c>
      <c r="O24" s="31">
        <v>45.738200073781627</v>
      </c>
      <c r="P24" s="26"/>
      <c r="Q24" s="26"/>
    </row>
    <row r="25" spans="1:17" x14ac:dyDescent="0.2">
      <c r="A25" s="29">
        <v>2013</v>
      </c>
      <c r="B25" s="30">
        <v>2734.0382880861698</v>
      </c>
      <c r="C25" s="30">
        <v>4494.7998114850097</v>
      </c>
      <c r="D25" s="30">
        <v>5181.1800711991527</v>
      </c>
      <c r="E25" s="30">
        <v>5574.8287352254083</v>
      </c>
      <c r="F25" s="30">
        <v>6245.8913173106503</v>
      </c>
      <c r="G25" s="30">
        <v>6948.9864181880439</v>
      </c>
      <c r="H25" s="30">
        <v>7350.4057279018498</v>
      </c>
      <c r="I25" s="30">
        <v>7630.6719130186966</v>
      </c>
      <c r="J25" s="30">
        <v>7764.4012130186966</v>
      </c>
      <c r="K25" s="33">
        <v>7823.4907111123794</v>
      </c>
      <c r="L25" s="33">
        <v>7880.8136140151537</v>
      </c>
      <c r="M25" s="31">
        <v>7880.8136140151537</v>
      </c>
      <c r="N25" s="31">
        <v>7764.4012130186966</v>
      </c>
      <c r="O25" s="31">
        <v>116.41240099645711</v>
      </c>
      <c r="P25" s="26"/>
      <c r="Q25" s="26"/>
    </row>
    <row r="26" spans="1:17" x14ac:dyDescent="0.2">
      <c r="A26" s="29">
        <v>2014</v>
      </c>
      <c r="B26" s="30">
        <v>2549.6074499132474</v>
      </c>
      <c r="C26" s="30">
        <v>4409.0033447560181</v>
      </c>
      <c r="D26" s="30">
        <v>5148.1741623126936</v>
      </c>
      <c r="E26" s="30">
        <v>5932.6861396026379</v>
      </c>
      <c r="F26" s="30">
        <v>6977.7327968183999</v>
      </c>
      <c r="G26" s="30">
        <v>7938.8901552139214</v>
      </c>
      <c r="H26" s="30">
        <v>8666.5480936012882</v>
      </c>
      <c r="I26" s="30">
        <v>8979.3121936012885</v>
      </c>
      <c r="J26" s="33">
        <v>9117.9959336153006</v>
      </c>
      <c r="K26" s="33">
        <v>9187.3867067806787</v>
      </c>
      <c r="L26" s="33">
        <v>9254.7029081503551</v>
      </c>
      <c r="M26" s="31">
        <v>9254.7029081503551</v>
      </c>
      <c r="N26" s="31">
        <v>8979.3121936012885</v>
      </c>
      <c r="O26" s="31">
        <v>275.39071454906662</v>
      </c>
      <c r="P26" s="26"/>
      <c r="Q26" s="26"/>
    </row>
    <row r="27" spans="1:17" x14ac:dyDescent="0.2">
      <c r="A27" s="29">
        <v>2015</v>
      </c>
      <c r="B27" s="30">
        <v>2693.6283726882843</v>
      </c>
      <c r="C27" s="30">
        <v>4841.9136738234502</v>
      </c>
      <c r="D27" s="30">
        <v>5531.0577676470712</v>
      </c>
      <c r="E27" s="30">
        <v>7022.9692043056439</v>
      </c>
      <c r="F27" s="30">
        <v>8514.8941725929071</v>
      </c>
      <c r="G27" s="30">
        <v>9618.0262880769478</v>
      </c>
      <c r="H27" s="30">
        <v>10124.690788076949</v>
      </c>
      <c r="I27" s="33">
        <v>10475.522587691336</v>
      </c>
      <c r="J27" s="33">
        <v>10637.315007838788</v>
      </c>
      <c r="K27" s="33">
        <v>10718.268269736651</v>
      </c>
      <c r="L27" s="33">
        <v>10796.801276804623</v>
      </c>
      <c r="M27" s="31">
        <v>10796.801276804623</v>
      </c>
      <c r="N27" s="31">
        <v>10124.690788076949</v>
      </c>
      <c r="O27" s="31">
        <v>672.11048872767424</v>
      </c>
      <c r="P27" s="26"/>
      <c r="Q27" s="26"/>
    </row>
    <row r="28" spans="1:17" x14ac:dyDescent="0.2">
      <c r="A28" s="29">
        <v>2016</v>
      </c>
      <c r="B28" s="30">
        <v>3036.9555636651244</v>
      </c>
      <c r="C28" s="30">
        <v>5091.9615286505359</v>
      </c>
      <c r="D28" s="30">
        <v>6722.4859434538193</v>
      </c>
      <c r="E28" s="30">
        <v>8405.4596694996726</v>
      </c>
      <c r="F28" s="30">
        <v>10057.303782648654</v>
      </c>
      <c r="G28" s="30">
        <v>11113.693882648655</v>
      </c>
      <c r="H28" s="33">
        <v>11779.333120858166</v>
      </c>
      <c r="I28" s="33">
        <v>12187.500118107566</v>
      </c>
      <c r="J28" s="33">
        <v>12375.733700074436</v>
      </c>
      <c r="K28" s="33">
        <v>12469.916866659431</v>
      </c>
      <c r="L28" s="33">
        <v>12561.284244745262</v>
      </c>
      <c r="M28" s="31">
        <v>12561.284244745262</v>
      </c>
      <c r="N28" s="31">
        <v>11113.693882648655</v>
      </c>
      <c r="O28" s="31">
        <v>1447.5903620966074</v>
      </c>
      <c r="P28" s="26"/>
      <c r="Q28" s="26"/>
    </row>
    <row r="29" spans="1:17" x14ac:dyDescent="0.2">
      <c r="A29" s="29">
        <v>2017</v>
      </c>
      <c r="B29" s="30">
        <v>2869.547816143122</v>
      </c>
      <c r="C29" s="30">
        <v>5176.607873198991</v>
      </c>
      <c r="D29" s="30">
        <v>6601.6763059517725</v>
      </c>
      <c r="E29" s="30">
        <v>8056.5488221923588</v>
      </c>
      <c r="F29" s="30">
        <v>9364.4139221923579</v>
      </c>
      <c r="G29" s="33">
        <v>10326.461129768517</v>
      </c>
      <c r="H29" s="33">
        <v>10944.950157125195</v>
      </c>
      <c r="I29" s="33">
        <v>11324.204856422864</v>
      </c>
      <c r="J29" s="33">
        <v>11499.105010055198</v>
      </c>
      <c r="K29" s="33">
        <v>11586.616760791549</v>
      </c>
      <c r="L29" s="33">
        <v>11671.512177949407</v>
      </c>
      <c r="M29" s="31">
        <v>11671.512177949407</v>
      </c>
      <c r="N29" s="31">
        <v>9364.4139221923579</v>
      </c>
      <c r="O29" s="31">
        <v>2307.0982557570496</v>
      </c>
      <c r="P29" s="26"/>
      <c r="Q29" s="26"/>
    </row>
    <row r="30" spans="1:17" x14ac:dyDescent="0.2">
      <c r="A30" s="29">
        <v>2018</v>
      </c>
      <c r="B30" s="30">
        <v>3430.9700000000003</v>
      </c>
      <c r="C30" s="30">
        <v>5868.91</v>
      </c>
      <c r="D30" s="30">
        <v>7651.8386898989902</v>
      </c>
      <c r="E30" s="30">
        <v>9357.0362898989915</v>
      </c>
      <c r="F30" s="33">
        <v>10739.758928097652</v>
      </c>
      <c r="G30" s="33">
        <v>11843.101344683029</v>
      </c>
      <c r="H30" s="33">
        <v>12552.427428373403</v>
      </c>
      <c r="I30" s="33">
        <v>12987.38300345242</v>
      </c>
      <c r="J30" s="33">
        <v>13187.970621866745</v>
      </c>
      <c r="K30" s="33">
        <v>13288.335163000158</v>
      </c>
      <c r="L30" s="33">
        <v>13385.699111449185</v>
      </c>
      <c r="M30" s="31">
        <v>13385.699111449185</v>
      </c>
      <c r="N30" s="31">
        <v>9357.0362898989915</v>
      </c>
      <c r="O30" s="31">
        <v>4028.6628215501933</v>
      </c>
      <c r="P30" s="26"/>
      <c r="Q30" s="26"/>
    </row>
    <row r="31" spans="1:17" x14ac:dyDescent="0.2">
      <c r="A31" s="29">
        <v>2019</v>
      </c>
      <c r="B31" s="30">
        <v>3243.3</v>
      </c>
      <c r="C31" s="30">
        <v>5475.3297999999995</v>
      </c>
      <c r="D31" s="30">
        <v>7153.9088000000002</v>
      </c>
      <c r="E31" s="33">
        <v>8435.2261999802722</v>
      </c>
      <c r="F31" s="33">
        <v>9681.729672199368</v>
      </c>
      <c r="G31" s="33">
        <v>10676.376114895915</v>
      </c>
      <c r="H31" s="33">
        <v>11315.822813626099</v>
      </c>
      <c r="I31" s="33">
        <v>11707.928663070616</v>
      </c>
      <c r="J31" s="33">
        <v>11888.755356675159</v>
      </c>
      <c r="K31" s="33">
        <v>11979.232467235421</v>
      </c>
      <c r="L31" s="33">
        <v>12067.004589031865</v>
      </c>
      <c r="M31" s="31">
        <v>12067.004589031865</v>
      </c>
      <c r="N31" s="31">
        <v>7153.9088000000002</v>
      </c>
      <c r="O31" s="31">
        <v>4913.095789031865</v>
      </c>
      <c r="P31" s="26"/>
      <c r="Q31" s="26"/>
    </row>
    <row r="32" spans="1:17" x14ac:dyDescent="0.2">
      <c r="A32" s="29">
        <v>2020</v>
      </c>
      <c r="B32" s="30">
        <v>2754</v>
      </c>
      <c r="C32" s="30">
        <v>4635.4285</v>
      </c>
      <c r="D32" s="33">
        <v>5696.0799835775115</v>
      </c>
      <c r="E32" s="33">
        <v>6716.2895778956845</v>
      </c>
      <c r="F32" s="33">
        <v>7708.7796523521911</v>
      </c>
      <c r="G32" s="33">
        <v>8500.7363086881469</v>
      </c>
      <c r="H32" s="33">
        <v>9009.8760870987589</v>
      </c>
      <c r="I32" s="33">
        <v>9322.0783170830946</v>
      </c>
      <c r="J32" s="33">
        <v>9466.0560135750238</v>
      </c>
      <c r="K32" s="33">
        <v>9538.0956317533037</v>
      </c>
      <c r="L32" s="33">
        <v>9607.9814857749334</v>
      </c>
      <c r="M32" s="31">
        <v>9607.9814857749334</v>
      </c>
      <c r="N32" s="31">
        <v>4635.4285</v>
      </c>
      <c r="O32" s="31">
        <v>4972.5529857749334</v>
      </c>
      <c r="P32" s="26"/>
      <c r="Q32" s="26"/>
    </row>
    <row r="33" spans="1:17" x14ac:dyDescent="0.2">
      <c r="A33" s="29">
        <v>2021</v>
      </c>
      <c r="B33" s="30">
        <v>3060</v>
      </c>
      <c r="C33" s="33">
        <v>5297.6362062012167</v>
      </c>
      <c r="D33" s="33">
        <v>6509.8101619770978</v>
      </c>
      <c r="E33" s="33">
        <v>7675.7647840306599</v>
      </c>
      <c r="F33" s="33">
        <v>8810.0399330780747</v>
      </c>
      <c r="G33" s="33">
        <v>9715.1338756008463</v>
      </c>
      <c r="H33" s="33">
        <v>10297.008307301243</v>
      </c>
      <c r="I33" s="33">
        <v>10653.811100661507</v>
      </c>
      <c r="J33" s="33">
        <v>10818.357152406474</v>
      </c>
      <c r="K33" s="33">
        <v>10900.688201098556</v>
      </c>
      <c r="L33" s="33">
        <v>10980.557803351352</v>
      </c>
      <c r="M33" s="31">
        <v>10980.557803351352</v>
      </c>
      <c r="N33" s="31">
        <v>3060</v>
      </c>
      <c r="O33" s="31">
        <v>7920.557803351352</v>
      </c>
      <c r="P33" s="26"/>
      <c r="Q33" s="26"/>
    </row>
    <row r="34" spans="1:17" ht="15" x14ac:dyDescent="0.25">
      <c r="A34" s="34"/>
      <c r="B34" s="35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1">
        <v>110956.10351983432</v>
      </c>
      <c r="N34" s="31">
        <v>84256.893697925334</v>
      </c>
      <c r="O34" s="31">
        <v>26699.209821908982</v>
      </c>
      <c r="P34" s="26"/>
      <c r="Q34" s="26"/>
    </row>
    <row r="35" spans="1:17" ht="25.5" x14ac:dyDescent="0.2">
      <c r="A35" s="38" t="s">
        <v>4</v>
      </c>
      <c r="B35" s="39"/>
      <c r="C35" s="40">
        <v>1.7312536621572603</v>
      </c>
      <c r="D35" s="40">
        <v>1.2288141179564114</v>
      </c>
      <c r="E35" s="40">
        <v>1.1791073154273748</v>
      </c>
      <c r="F35" s="40">
        <v>1.1477735679716581</v>
      </c>
      <c r="G35" s="40">
        <v>1.1027343745769547</v>
      </c>
      <c r="H35" s="40">
        <v>1.0598936092030342</v>
      </c>
      <c r="I35" s="40">
        <v>1.0346511125087923</v>
      </c>
      <c r="J35" s="40">
        <v>1.015444806575813</v>
      </c>
      <c r="K35" s="40">
        <v>1.0076103097293074</v>
      </c>
      <c r="L35" s="40">
        <v>1.0073270238336647</v>
      </c>
      <c r="M35" s="41"/>
    </row>
    <row r="36" spans="1:17" ht="15.75" x14ac:dyDescent="0.25">
      <c r="A36" s="42"/>
      <c r="B36" s="43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3"/>
      <c r="O36" s="26"/>
    </row>
    <row r="53" s="44" customFormat="1" x14ac:dyDescent="0.2"/>
  </sheetData>
  <mergeCells count="13">
    <mergeCell ref="A2:P2"/>
    <mergeCell ref="O3:O5"/>
    <mergeCell ref="M20:M22"/>
    <mergeCell ref="N20:N22"/>
    <mergeCell ref="O20:O22"/>
    <mergeCell ref="A3:L3"/>
    <mergeCell ref="A20:L20"/>
    <mergeCell ref="B4:L4"/>
    <mergeCell ref="A4:A5"/>
    <mergeCell ref="A21:A22"/>
    <mergeCell ref="B21:L21"/>
    <mergeCell ref="M3:M5"/>
    <mergeCell ref="N3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Описание на групите</vt:lpstr>
      <vt:lpstr>изложеност</vt:lpstr>
      <vt:lpstr>Обобщени данни</vt:lpstr>
      <vt:lpstr>платени-брой</vt:lpstr>
      <vt:lpstr>платени-брой(1)</vt:lpstr>
      <vt:lpstr>платени-брой(2)</vt:lpstr>
      <vt:lpstr>платени-брой(3)</vt:lpstr>
      <vt:lpstr>платени-брой(4)</vt:lpstr>
      <vt:lpstr>предявени-брой</vt:lpstr>
      <vt:lpstr>предявени-брой(1)</vt:lpstr>
      <vt:lpstr>предявени-брой(2)</vt:lpstr>
      <vt:lpstr>предявени-брой(3)</vt:lpstr>
      <vt:lpstr>предявени-брой(4)</vt:lpstr>
      <vt:lpstr>платени</vt:lpstr>
      <vt:lpstr>платени(1)</vt:lpstr>
      <vt:lpstr>платени(2)</vt:lpstr>
      <vt:lpstr>платени(3)</vt:lpstr>
      <vt:lpstr>платени(4)</vt:lpstr>
      <vt:lpstr>предявени</vt:lpstr>
      <vt:lpstr>предявени(1)</vt:lpstr>
      <vt:lpstr>предявени(2)</vt:lpstr>
      <vt:lpstr>предявени(3)</vt:lpstr>
      <vt:lpstr>предявени(4)</vt:lpstr>
      <vt:lpstr>изложеност!Print_Area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Viktor T. Matev</cp:lastModifiedBy>
  <cp:lastPrinted>2021-02-03T09:09:16Z</cp:lastPrinted>
  <dcterms:created xsi:type="dcterms:W3CDTF">2017-03-27T14:48:46Z</dcterms:created>
  <dcterms:modified xsi:type="dcterms:W3CDTF">2022-01-20T12:14:19Z</dcterms:modified>
</cp:coreProperties>
</file>