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hristova\Documents\BIOMETR_TABLIZI\БМТ 2021\"/>
    </mc:Choice>
  </mc:AlternateContent>
  <bookViews>
    <workbookView xWindow="0" yWindow="0" windowWidth="27870" windowHeight="12885"/>
  </bookViews>
  <sheets>
    <sheet name="ДПФ - старост" sheetId="1" r:id="rId1"/>
    <sheet name="ДПФ - инвалидност" sheetId="8" r:id="rId2"/>
    <sheet name="НСИ 2018-2020" sheetId="7" state="veryHidden" r:id="rId3"/>
  </sheets>
  <definedNames>
    <definedName name="_xlnm.Print_Titles" localSheetId="1">'ДПФ - инвалидност'!$6:$6</definedName>
    <definedName name="_xlnm.Print_Titles" localSheetId="0">'ДПФ - старост'!$6:$6</definedName>
  </definedNames>
  <calcPr calcId="162913"/>
</workbook>
</file>

<file path=xl/calcChain.xml><?xml version="1.0" encoding="utf-8"?>
<calcChain xmlns="http://schemas.openxmlformats.org/spreadsheetml/2006/main">
  <c r="D8" i="8" l="1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7" i="8"/>
  <c r="G7" i="8"/>
  <c r="C7" i="8"/>
  <c r="B8" i="8" s="1"/>
  <c r="D108" i="1"/>
  <c r="G8" i="8" l="1"/>
  <c r="C8" i="8"/>
  <c r="B9" i="8" s="1"/>
  <c r="G9" i="8" l="1"/>
  <c r="C9" i="8"/>
  <c r="B10" i="8" s="1"/>
  <c r="C10" i="8" l="1"/>
  <c r="B11" i="8" s="1"/>
  <c r="G10" i="8"/>
  <c r="G11" i="8" l="1"/>
  <c r="C11" i="8"/>
  <c r="B12" i="8" s="1"/>
  <c r="G12" i="8" l="1"/>
  <c r="C12" i="8"/>
  <c r="B13" i="8"/>
  <c r="G13" i="8" l="1"/>
  <c r="C13" i="8"/>
  <c r="B14" i="8" s="1"/>
  <c r="G14" i="8" l="1"/>
  <c r="C14" i="8"/>
  <c r="B15" i="8" s="1"/>
  <c r="C15" i="8" l="1"/>
  <c r="B16" i="8" s="1"/>
  <c r="G15" i="8"/>
  <c r="G16" i="8" l="1"/>
  <c r="C16" i="8"/>
  <c r="B17" i="8" s="1"/>
  <c r="G17" i="8" l="1"/>
  <c r="C17" i="8"/>
  <c r="B18" i="8"/>
  <c r="C18" i="8" l="1"/>
  <c r="B19" i="8" s="1"/>
  <c r="G18" i="8"/>
  <c r="C19" i="8" l="1"/>
  <c r="B20" i="8" s="1"/>
  <c r="G19" i="8"/>
  <c r="G20" i="8" l="1"/>
  <c r="C20" i="8"/>
  <c r="B21" i="8"/>
  <c r="G21" i="8" l="1"/>
  <c r="C21" i="8"/>
  <c r="B22" i="8"/>
  <c r="G22" i="8" l="1"/>
  <c r="C22" i="8"/>
  <c r="B23" i="8" s="1"/>
  <c r="C23" i="8" l="1"/>
  <c r="B24" i="8" s="1"/>
  <c r="G23" i="8"/>
  <c r="G24" i="8" l="1"/>
  <c r="C24" i="8"/>
  <c r="B25" i="8" s="1"/>
  <c r="G25" i="8" l="1"/>
  <c r="C25" i="8"/>
  <c r="B26" i="8"/>
  <c r="G26" i="8" l="1"/>
  <c r="C26" i="8"/>
  <c r="B27" i="8" s="1"/>
  <c r="C27" i="8" l="1"/>
  <c r="B28" i="8" s="1"/>
  <c r="G27" i="8"/>
  <c r="G28" i="8" l="1"/>
  <c r="C28" i="8"/>
  <c r="B29" i="8"/>
  <c r="G29" i="8" l="1"/>
  <c r="C29" i="8"/>
  <c r="B30" i="8" s="1"/>
  <c r="G30" i="8" l="1"/>
  <c r="C30" i="8"/>
  <c r="B31" i="8" s="1"/>
  <c r="G31" i="8" l="1"/>
  <c r="C31" i="8"/>
  <c r="B32" i="8" s="1"/>
  <c r="G32" i="8" l="1"/>
  <c r="C32" i="8"/>
  <c r="B33" i="8" s="1"/>
  <c r="G33" i="8" l="1"/>
  <c r="C33" i="8"/>
  <c r="B34" i="8"/>
  <c r="G34" i="8" l="1"/>
  <c r="C34" i="8"/>
  <c r="B35" i="8" s="1"/>
  <c r="G35" i="8" l="1"/>
  <c r="C35" i="8"/>
  <c r="B36" i="8" s="1"/>
  <c r="G36" i="8" l="1"/>
  <c r="C36" i="8"/>
  <c r="B37" i="8" s="1"/>
  <c r="G37" i="8" l="1"/>
  <c r="C37" i="8"/>
  <c r="B38" i="8"/>
  <c r="G38" i="8" l="1"/>
  <c r="C38" i="8"/>
  <c r="B39" i="8" s="1"/>
  <c r="C39" i="8" l="1"/>
  <c r="B40" i="8" s="1"/>
  <c r="G39" i="8"/>
  <c r="G40" i="8" l="1"/>
  <c r="C40" i="8"/>
  <c r="B41" i="8" s="1"/>
  <c r="G41" i="8" l="1"/>
  <c r="C41" i="8"/>
  <c r="B42" i="8" s="1"/>
  <c r="G42" i="8" l="1"/>
  <c r="C42" i="8"/>
  <c r="B43" i="8" s="1"/>
  <c r="G43" i="8" l="1"/>
  <c r="C43" i="8"/>
  <c r="B44" i="8" s="1"/>
  <c r="G44" i="8" l="1"/>
  <c r="C44" i="8"/>
  <c r="B45" i="8" s="1"/>
  <c r="G45" i="8" l="1"/>
  <c r="C45" i="8"/>
  <c r="B46" i="8"/>
  <c r="G46" i="8" l="1"/>
  <c r="C46" i="8"/>
  <c r="B47" i="8" s="1"/>
  <c r="G47" i="8" l="1"/>
  <c r="C47" i="8"/>
  <c r="B48" i="8" s="1"/>
  <c r="G48" i="8" l="1"/>
  <c r="C48" i="8"/>
  <c r="B49" i="8" s="1"/>
  <c r="G49" i="8" l="1"/>
  <c r="C49" i="8"/>
  <c r="B50" i="8"/>
  <c r="G50" i="8" l="1"/>
  <c r="C50" i="8"/>
  <c r="B51" i="8" s="1"/>
  <c r="G51" i="8" l="1"/>
  <c r="C51" i="8"/>
  <c r="B52" i="8" s="1"/>
  <c r="G52" i="8" l="1"/>
  <c r="C52" i="8"/>
  <c r="B53" i="8"/>
  <c r="G53" i="8" l="1"/>
  <c r="C53" i="8"/>
  <c r="B54" i="8"/>
  <c r="G54" i="8" l="1"/>
  <c r="C54" i="8"/>
  <c r="B55" i="8" s="1"/>
  <c r="G55" i="8" l="1"/>
  <c r="C55" i="8"/>
  <c r="B56" i="8" s="1"/>
  <c r="G56" i="8" l="1"/>
  <c r="C56" i="8"/>
  <c r="B57" i="8"/>
  <c r="G57" i="8" l="1"/>
  <c r="C57" i="8"/>
  <c r="B58" i="8"/>
  <c r="G58" i="8" l="1"/>
  <c r="C58" i="8"/>
  <c r="B59" i="8" s="1"/>
  <c r="G59" i="8" l="1"/>
  <c r="C59" i="8"/>
  <c r="B60" i="8" s="1"/>
  <c r="G60" i="8" l="1"/>
  <c r="C60" i="8"/>
  <c r="B61" i="8"/>
  <c r="G61" i="8" l="1"/>
  <c r="C61" i="8"/>
  <c r="B62" i="8" s="1"/>
  <c r="G62" i="8" l="1"/>
  <c r="C62" i="8"/>
  <c r="B63" i="8" s="1"/>
  <c r="G63" i="8" l="1"/>
  <c r="C63" i="8"/>
  <c r="B64" i="8" s="1"/>
  <c r="G64" i="8" l="1"/>
  <c r="C64" i="8"/>
  <c r="B65" i="8"/>
  <c r="G65" i="8" l="1"/>
  <c r="C65" i="8"/>
  <c r="B66" i="8" s="1"/>
  <c r="G66" i="8" l="1"/>
  <c r="C66" i="8"/>
  <c r="B67" i="8" s="1"/>
  <c r="G67" i="8" l="1"/>
  <c r="C67" i="8"/>
  <c r="B68" i="8" s="1"/>
  <c r="G68" i="8" l="1"/>
  <c r="C68" i="8"/>
  <c r="B69" i="8"/>
  <c r="G69" i="8" l="1"/>
  <c r="C69" i="8"/>
  <c r="B70" i="8"/>
  <c r="G70" i="8" l="1"/>
  <c r="C70" i="8"/>
  <c r="B71" i="8" s="1"/>
  <c r="G71" i="8" l="1"/>
  <c r="C71" i="8"/>
  <c r="B72" i="8" s="1"/>
  <c r="G72" i="8" l="1"/>
  <c r="C72" i="8"/>
  <c r="B73" i="8"/>
  <c r="G73" i="8" l="1"/>
  <c r="C73" i="8"/>
  <c r="B74" i="8"/>
  <c r="G74" i="8" l="1"/>
  <c r="C74" i="8"/>
  <c r="B75" i="8" s="1"/>
  <c r="G75" i="8" l="1"/>
  <c r="C75" i="8"/>
  <c r="B76" i="8" s="1"/>
  <c r="G76" i="8" l="1"/>
  <c r="C76" i="8"/>
  <c r="B77" i="8"/>
  <c r="G77" i="8" l="1"/>
  <c r="C77" i="8"/>
  <c r="B78" i="8"/>
  <c r="G78" i="8" l="1"/>
  <c r="C78" i="8"/>
  <c r="B79" i="8" s="1"/>
  <c r="G79" i="8" l="1"/>
  <c r="C79" i="8"/>
  <c r="B80" i="8" s="1"/>
  <c r="G80" i="8" l="1"/>
  <c r="C80" i="8"/>
  <c r="B81" i="8"/>
  <c r="G81" i="8" l="1"/>
  <c r="C81" i="8"/>
  <c r="B82" i="8"/>
  <c r="G82" i="8" l="1"/>
  <c r="C82" i="8"/>
  <c r="B83" i="8" s="1"/>
  <c r="G83" i="8" l="1"/>
  <c r="C83" i="8"/>
  <c r="B84" i="8" s="1"/>
  <c r="G84" i="8" l="1"/>
  <c r="C84" i="8"/>
  <c r="B85" i="8"/>
  <c r="G85" i="8" l="1"/>
  <c r="C85" i="8"/>
  <c r="B86" i="8" s="1"/>
  <c r="G86" i="8" l="1"/>
  <c r="C86" i="8"/>
  <c r="B87" i="8" s="1"/>
  <c r="G87" i="8" l="1"/>
  <c r="C87" i="8"/>
  <c r="B88" i="8" s="1"/>
  <c r="G88" i="8" l="1"/>
  <c r="C88" i="8"/>
  <c r="B89" i="8"/>
  <c r="G89" i="8" l="1"/>
  <c r="C89" i="8"/>
  <c r="B90" i="8"/>
  <c r="G90" i="8" l="1"/>
  <c r="C90" i="8"/>
  <c r="B91" i="8" s="1"/>
  <c r="G91" i="8" l="1"/>
  <c r="C91" i="8"/>
  <c r="B92" i="8" s="1"/>
  <c r="G92" i="8" l="1"/>
  <c r="C92" i="8"/>
  <c r="B93" i="8"/>
  <c r="G93" i="8" l="1"/>
  <c r="C93" i="8"/>
  <c r="B94" i="8"/>
  <c r="G94" i="8" l="1"/>
  <c r="C94" i="8"/>
  <c r="B95" i="8" s="1"/>
  <c r="G95" i="8" l="1"/>
  <c r="C95" i="8"/>
  <c r="B96" i="8" s="1"/>
  <c r="G96" i="8" l="1"/>
  <c r="C96" i="8"/>
  <c r="B97" i="8" s="1"/>
  <c r="G97" i="8" l="1"/>
  <c r="C97" i="8"/>
  <c r="B98" i="8"/>
  <c r="G98" i="8" l="1"/>
  <c r="C98" i="8"/>
  <c r="B99" i="8" s="1"/>
  <c r="G99" i="8" l="1"/>
  <c r="C99" i="8"/>
  <c r="B100" i="8" s="1"/>
  <c r="G100" i="8" l="1"/>
  <c r="C100" i="8"/>
  <c r="B101" i="8"/>
  <c r="G101" i="8" l="1"/>
  <c r="C101" i="8"/>
  <c r="B102" i="8"/>
  <c r="G102" i="8" l="1"/>
  <c r="C102" i="8"/>
  <c r="B103" i="8" s="1"/>
  <c r="G103" i="8" l="1"/>
  <c r="C103" i="8"/>
  <c r="B104" i="8" s="1"/>
  <c r="G104" i="8" l="1"/>
  <c r="C104" i="8"/>
  <c r="B105" i="8"/>
  <c r="G105" i="8" l="1"/>
  <c r="C105" i="8"/>
  <c r="B106" i="8"/>
  <c r="G106" i="8" l="1"/>
  <c r="C106" i="8"/>
  <c r="B107" i="8" s="1"/>
  <c r="G107" i="8" l="1"/>
  <c r="C107" i="8"/>
  <c r="B108" i="8" s="1"/>
  <c r="C108" i="8" l="1"/>
  <c r="G108" i="8"/>
  <c r="H108" i="8" s="1"/>
  <c r="H107" i="8" s="1"/>
  <c r="H106" i="8" s="1"/>
  <c r="H105" i="8" s="1"/>
  <c r="H104" i="8" s="1"/>
  <c r="H103" i="8" s="1"/>
  <c r="H102" i="8" s="1"/>
  <c r="H101" i="8" s="1"/>
  <c r="H100" i="8" s="1"/>
  <c r="H99" i="8" s="1"/>
  <c r="H98" i="8" s="1"/>
  <c r="H97" i="8" s="1"/>
  <c r="H96" i="8" s="1"/>
  <c r="H95" i="8" s="1"/>
  <c r="H94" i="8" s="1"/>
  <c r="H93" i="8" s="1"/>
  <c r="H92" i="8" s="1"/>
  <c r="H91" i="8" s="1"/>
  <c r="H90" i="8" s="1"/>
  <c r="H89" i="8" s="1"/>
  <c r="H88" i="8" s="1"/>
  <c r="H87" i="8" s="1"/>
  <c r="H86" i="8" s="1"/>
  <c r="H85" i="8" s="1"/>
  <c r="H84" i="8" s="1"/>
  <c r="H83" i="8" s="1"/>
  <c r="H82" i="8" s="1"/>
  <c r="H81" i="8" s="1"/>
  <c r="H80" i="8" s="1"/>
  <c r="H79" i="8" s="1"/>
  <c r="H78" i="8" s="1"/>
  <c r="H77" i="8" s="1"/>
  <c r="H76" i="8" s="1"/>
  <c r="H75" i="8" s="1"/>
  <c r="H74" i="8" s="1"/>
  <c r="H73" i="8" s="1"/>
  <c r="H72" i="8" s="1"/>
  <c r="H71" i="8" s="1"/>
  <c r="H70" i="8" s="1"/>
  <c r="H69" i="8" s="1"/>
  <c r="H68" i="8" s="1"/>
  <c r="H67" i="8" s="1"/>
  <c r="H66" i="8" s="1"/>
  <c r="H65" i="8" s="1"/>
  <c r="H64" i="8" s="1"/>
  <c r="H63" i="8" s="1"/>
  <c r="H62" i="8" s="1"/>
  <c r="H61" i="8" s="1"/>
  <c r="H60" i="8" s="1"/>
  <c r="H59" i="8" s="1"/>
  <c r="H58" i="8" s="1"/>
  <c r="H57" i="8" s="1"/>
  <c r="H56" i="8" s="1"/>
  <c r="H55" i="8" s="1"/>
  <c r="H54" i="8" s="1"/>
  <c r="H53" i="8" s="1"/>
  <c r="H52" i="8" s="1"/>
  <c r="H51" i="8" s="1"/>
  <c r="H50" i="8" s="1"/>
  <c r="H49" i="8" s="1"/>
  <c r="H48" i="8" s="1"/>
  <c r="H47" i="8" s="1"/>
  <c r="H46" i="8" s="1"/>
  <c r="H45" i="8" s="1"/>
  <c r="H44" i="8" s="1"/>
  <c r="H43" i="8" s="1"/>
  <c r="H42" i="8" s="1"/>
  <c r="H41" i="8" s="1"/>
  <c r="H40" i="8" s="1"/>
  <c r="H39" i="8" s="1"/>
  <c r="H38" i="8" s="1"/>
  <c r="H37" i="8" s="1"/>
  <c r="H36" i="8" s="1"/>
  <c r="H35" i="8" s="1"/>
  <c r="H34" i="8" s="1"/>
  <c r="H33" i="8" s="1"/>
  <c r="H32" i="8" s="1"/>
  <c r="H31" i="8" s="1"/>
  <c r="H30" i="8" s="1"/>
  <c r="H29" i="8" s="1"/>
  <c r="H28" i="8" s="1"/>
  <c r="H27" i="8" s="1"/>
  <c r="H26" i="8" s="1"/>
  <c r="H25" i="8" s="1"/>
  <c r="H24" i="8" s="1"/>
  <c r="H23" i="8" s="1"/>
  <c r="H22" i="8" s="1"/>
  <c r="H21" i="8" s="1"/>
  <c r="H20" i="8" s="1"/>
  <c r="H19" i="8" s="1"/>
  <c r="H18" i="8" s="1"/>
  <c r="H17" i="8" s="1"/>
  <c r="H16" i="8" s="1"/>
  <c r="H15" i="8" s="1"/>
  <c r="H14" i="8" s="1"/>
  <c r="H13" i="8" s="1"/>
  <c r="H12" i="8" s="1"/>
  <c r="H11" i="8" s="1"/>
  <c r="H10" i="8" s="1"/>
  <c r="H9" i="8" s="1"/>
  <c r="H8" i="8" s="1"/>
  <c r="H7" i="8" s="1"/>
  <c r="G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E8" i="1"/>
  <c r="D8" i="1" s="1"/>
  <c r="E9" i="1"/>
  <c r="D9" i="1" s="1"/>
  <c r="E10" i="1"/>
  <c r="D10" i="1" s="1"/>
  <c r="E11" i="1"/>
  <c r="D11" i="1" s="1"/>
  <c r="E12" i="1"/>
  <c r="D12" i="1" s="1"/>
  <c r="E13" i="1"/>
  <c r="D13" i="1" s="1"/>
  <c r="E14" i="1"/>
  <c r="D14" i="1" s="1"/>
  <c r="E15" i="1"/>
  <c r="D15" i="1" s="1"/>
  <c r="E16" i="1"/>
  <c r="D16" i="1" s="1"/>
  <c r="E17" i="1"/>
  <c r="D17" i="1" s="1"/>
  <c r="E18" i="1"/>
  <c r="D18" i="1" s="1"/>
  <c r="E19" i="1"/>
  <c r="D19" i="1" s="1"/>
  <c r="E20" i="1"/>
  <c r="D20" i="1" s="1"/>
  <c r="E21" i="1"/>
  <c r="D21" i="1" s="1"/>
  <c r="E22" i="1"/>
  <c r="D22" i="1" s="1"/>
  <c r="E23" i="1"/>
  <c r="D23" i="1" s="1"/>
  <c r="E24" i="1"/>
  <c r="D24" i="1" s="1"/>
  <c r="E25" i="1"/>
  <c r="D25" i="1" s="1"/>
  <c r="E26" i="1"/>
  <c r="D26" i="1" s="1"/>
  <c r="E27" i="1"/>
  <c r="D27" i="1" s="1"/>
  <c r="E28" i="1"/>
  <c r="D28" i="1" s="1"/>
  <c r="E29" i="1"/>
  <c r="D29" i="1" s="1"/>
  <c r="E30" i="1"/>
  <c r="D30" i="1" s="1"/>
  <c r="E31" i="1"/>
  <c r="D31" i="1" s="1"/>
  <c r="E32" i="1"/>
  <c r="D32" i="1" s="1"/>
  <c r="E33" i="1"/>
  <c r="D33" i="1" s="1"/>
  <c r="E34" i="1"/>
  <c r="D34" i="1" s="1"/>
  <c r="E35" i="1"/>
  <c r="D35" i="1" s="1"/>
  <c r="E36" i="1"/>
  <c r="D36" i="1" s="1"/>
  <c r="E37" i="1"/>
  <c r="D37" i="1" s="1"/>
  <c r="E38" i="1"/>
  <c r="D38" i="1" s="1"/>
  <c r="E39" i="1"/>
  <c r="D39" i="1" s="1"/>
  <c r="E40" i="1"/>
  <c r="D40" i="1" s="1"/>
  <c r="E41" i="1"/>
  <c r="D41" i="1" s="1"/>
  <c r="E42" i="1"/>
  <c r="D42" i="1" s="1"/>
  <c r="E43" i="1"/>
  <c r="D43" i="1" s="1"/>
  <c r="E44" i="1"/>
  <c r="D44" i="1" s="1"/>
  <c r="E45" i="1"/>
  <c r="D45" i="1" s="1"/>
  <c r="E46" i="1"/>
  <c r="D46" i="1" s="1"/>
  <c r="E47" i="1"/>
  <c r="D47" i="1" s="1"/>
  <c r="E48" i="1"/>
  <c r="D48" i="1" s="1"/>
  <c r="E49" i="1"/>
  <c r="D49" i="1" s="1"/>
  <c r="E50" i="1"/>
  <c r="D50" i="1" s="1"/>
  <c r="E51" i="1"/>
  <c r="D51" i="1" s="1"/>
  <c r="E52" i="1"/>
  <c r="D52" i="1" s="1"/>
  <c r="E53" i="1"/>
  <c r="D53" i="1" s="1"/>
  <c r="E54" i="1"/>
  <c r="D54" i="1" s="1"/>
  <c r="E55" i="1"/>
  <c r="D55" i="1" s="1"/>
  <c r="E56" i="1"/>
  <c r="D56" i="1" s="1"/>
  <c r="E57" i="1"/>
  <c r="D57" i="1" s="1"/>
  <c r="E58" i="1"/>
  <c r="D58" i="1" s="1"/>
  <c r="E59" i="1"/>
  <c r="D59" i="1" s="1"/>
  <c r="E60" i="1"/>
  <c r="D60" i="1" s="1"/>
  <c r="E61" i="1"/>
  <c r="D61" i="1" s="1"/>
  <c r="E62" i="1"/>
  <c r="D62" i="1" s="1"/>
  <c r="E63" i="1"/>
  <c r="D63" i="1" s="1"/>
  <c r="E64" i="1"/>
  <c r="D64" i="1" s="1"/>
  <c r="E65" i="1"/>
  <c r="D65" i="1" s="1"/>
  <c r="E66" i="1"/>
  <c r="D66" i="1" s="1"/>
  <c r="E67" i="1"/>
  <c r="D67" i="1" s="1"/>
  <c r="E68" i="1"/>
  <c r="D68" i="1" s="1"/>
  <c r="E69" i="1"/>
  <c r="D69" i="1" s="1"/>
  <c r="E70" i="1"/>
  <c r="D70" i="1" s="1"/>
  <c r="E71" i="1"/>
  <c r="D71" i="1" s="1"/>
  <c r="E72" i="1"/>
  <c r="D72" i="1" s="1"/>
  <c r="E73" i="1"/>
  <c r="D73" i="1" s="1"/>
  <c r="E74" i="1"/>
  <c r="D74" i="1" s="1"/>
  <c r="E75" i="1"/>
  <c r="D75" i="1" s="1"/>
  <c r="E76" i="1"/>
  <c r="D76" i="1" s="1"/>
  <c r="E77" i="1"/>
  <c r="D77" i="1" s="1"/>
  <c r="E78" i="1"/>
  <c r="D78" i="1" s="1"/>
  <c r="E79" i="1"/>
  <c r="D79" i="1" s="1"/>
  <c r="E80" i="1"/>
  <c r="D80" i="1" s="1"/>
  <c r="E81" i="1"/>
  <c r="D81" i="1" s="1"/>
  <c r="E82" i="1"/>
  <c r="D82" i="1" s="1"/>
  <c r="E83" i="1"/>
  <c r="D83" i="1" s="1"/>
  <c r="E84" i="1"/>
  <c r="D84" i="1" s="1"/>
  <c r="E85" i="1"/>
  <c r="D85" i="1" s="1"/>
  <c r="E86" i="1"/>
  <c r="D86" i="1" s="1"/>
  <c r="E87" i="1"/>
  <c r="D87" i="1" s="1"/>
  <c r="E88" i="1"/>
  <c r="D88" i="1" s="1"/>
  <c r="E89" i="1"/>
  <c r="D89" i="1" s="1"/>
  <c r="E90" i="1"/>
  <c r="D90" i="1" s="1"/>
  <c r="E91" i="1"/>
  <c r="D91" i="1" s="1"/>
  <c r="E92" i="1"/>
  <c r="D92" i="1" s="1"/>
  <c r="E93" i="1"/>
  <c r="D93" i="1" s="1"/>
  <c r="E94" i="1"/>
  <c r="D94" i="1" s="1"/>
  <c r="E95" i="1"/>
  <c r="D95" i="1" s="1"/>
  <c r="E96" i="1"/>
  <c r="D96" i="1" s="1"/>
  <c r="E97" i="1"/>
  <c r="D97" i="1" s="1"/>
  <c r="E98" i="1"/>
  <c r="D98" i="1" s="1"/>
  <c r="E99" i="1"/>
  <c r="D99" i="1" s="1"/>
  <c r="E100" i="1"/>
  <c r="D100" i="1" s="1"/>
  <c r="E101" i="1"/>
  <c r="D101" i="1" s="1"/>
  <c r="E102" i="1"/>
  <c r="D102" i="1" s="1"/>
  <c r="E103" i="1"/>
  <c r="D103" i="1" s="1"/>
  <c r="E104" i="1"/>
  <c r="D104" i="1" s="1"/>
  <c r="E105" i="1"/>
  <c r="D105" i="1" s="1"/>
  <c r="E106" i="1"/>
  <c r="D106" i="1" s="1"/>
  <c r="E107" i="1"/>
  <c r="D107" i="1" s="1"/>
  <c r="E7" i="1"/>
  <c r="C7" i="1" s="1"/>
  <c r="B8" i="1" s="1"/>
  <c r="F7" i="1"/>
  <c r="G8" i="1" l="1"/>
  <c r="C8" i="1"/>
  <c r="B9" i="1" s="1"/>
  <c r="C9" i="1" s="1"/>
  <c r="D7" i="1"/>
  <c r="B10" i="1" l="1"/>
  <c r="C10" i="1" s="1"/>
  <c r="G9" i="1"/>
  <c r="B11" i="1" l="1"/>
  <c r="C11" i="1" s="1"/>
  <c r="G10" i="1"/>
  <c r="G11" i="1" l="1"/>
  <c r="B12" i="1"/>
  <c r="C12" i="1" s="1"/>
  <c r="G12" i="1" l="1"/>
  <c r="B13" i="1"/>
  <c r="C13" i="1" s="1"/>
  <c r="G13" i="1" l="1"/>
  <c r="B14" i="1"/>
  <c r="C14" i="1" s="1"/>
  <c r="G14" i="1" l="1"/>
  <c r="B15" i="1"/>
  <c r="C15" i="1" s="1"/>
  <c r="G15" i="1" l="1"/>
  <c r="B16" i="1"/>
  <c r="C16" i="1" s="1"/>
  <c r="G16" i="1" l="1"/>
  <c r="B17" i="1"/>
  <c r="C17" i="1" s="1"/>
  <c r="G17" i="1" l="1"/>
  <c r="B18" i="1"/>
  <c r="C18" i="1" s="1"/>
  <c r="G18" i="1" l="1"/>
  <c r="B19" i="1"/>
  <c r="C19" i="1" s="1"/>
  <c r="G19" i="1" l="1"/>
  <c r="B20" i="1"/>
  <c r="C20" i="1" s="1"/>
  <c r="G20" i="1" l="1"/>
  <c r="B21" i="1"/>
  <c r="C21" i="1" s="1"/>
  <c r="G21" i="1" l="1"/>
  <c r="B22" i="1"/>
  <c r="C22" i="1" s="1"/>
  <c r="G22" i="1" l="1"/>
  <c r="B23" i="1"/>
  <c r="C23" i="1" s="1"/>
  <c r="G23" i="1" l="1"/>
  <c r="B24" i="1"/>
  <c r="C24" i="1" s="1"/>
  <c r="G24" i="1" l="1"/>
  <c r="B25" i="1"/>
  <c r="C25" i="1" s="1"/>
  <c r="G25" i="1" l="1"/>
  <c r="B26" i="1"/>
  <c r="C26" i="1" s="1"/>
  <c r="G26" i="1" l="1"/>
  <c r="B27" i="1"/>
  <c r="C27" i="1" s="1"/>
  <c r="G27" i="1" l="1"/>
  <c r="B28" i="1"/>
  <c r="C28" i="1" s="1"/>
  <c r="G28" i="1" l="1"/>
  <c r="B29" i="1"/>
  <c r="C29" i="1" s="1"/>
  <c r="G29" i="1" l="1"/>
  <c r="B30" i="1"/>
  <c r="C30" i="1" s="1"/>
  <c r="G30" i="1" l="1"/>
  <c r="B31" i="1"/>
  <c r="C31" i="1" s="1"/>
  <c r="G31" i="1" l="1"/>
  <c r="B32" i="1"/>
  <c r="C32" i="1" s="1"/>
  <c r="G32" i="1" l="1"/>
  <c r="B33" i="1"/>
  <c r="C33" i="1" s="1"/>
  <c r="G33" i="1" l="1"/>
  <c r="B34" i="1"/>
  <c r="C34" i="1" s="1"/>
  <c r="G34" i="1" l="1"/>
  <c r="B35" i="1"/>
  <c r="C35" i="1" s="1"/>
  <c r="G35" i="1" l="1"/>
  <c r="B36" i="1"/>
  <c r="C36" i="1" s="1"/>
  <c r="G36" i="1" l="1"/>
  <c r="B37" i="1"/>
  <c r="C37" i="1" s="1"/>
  <c r="G37" i="1" l="1"/>
  <c r="B38" i="1"/>
  <c r="C38" i="1" s="1"/>
  <c r="G38" i="1" l="1"/>
  <c r="B39" i="1"/>
  <c r="C39" i="1" s="1"/>
  <c r="G39" i="1" l="1"/>
  <c r="B40" i="1"/>
  <c r="C40" i="1" s="1"/>
  <c r="G40" i="1" l="1"/>
  <c r="B41" i="1"/>
  <c r="C41" i="1" s="1"/>
  <c r="G41" i="1" l="1"/>
  <c r="B42" i="1"/>
  <c r="C42" i="1" s="1"/>
  <c r="G42" i="1" l="1"/>
  <c r="B43" i="1"/>
  <c r="C43" i="1" s="1"/>
  <c r="G43" i="1" l="1"/>
  <c r="B44" i="1"/>
  <c r="C44" i="1" s="1"/>
  <c r="G44" i="1" l="1"/>
  <c r="B45" i="1"/>
  <c r="C45" i="1" s="1"/>
  <c r="G45" i="1" l="1"/>
  <c r="B46" i="1"/>
  <c r="C46" i="1" s="1"/>
  <c r="G46" i="1" l="1"/>
  <c r="B47" i="1"/>
  <c r="C47" i="1" s="1"/>
  <c r="G47" i="1" l="1"/>
  <c r="B48" i="1"/>
  <c r="C48" i="1" s="1"/>
  <c r="G48" i="1" l="1"/>
  <c r="B49" i="1"/>
  <c r="C49" i="1" s="1"/>
  <c r="G49" i="1" l="1"/>
  <c r="B50" i="1"/>
  <c r="C50" i="1" s="1"/>
  <c r="G50" i="1" l="1"/>
  <c r="B51" i="1"/>
  <c r="C51" i="1" s="1"/>
  <c r="G51" i="1" l="1"/>
  <c r="B52" i="1"/>
  <c r="C52" i="1" s="1"/>
  <c r="G52" i="1" l="1"/>
  <c r="B53" i="1"/>
  <c r="C53" i="1" s="1"/>
  <c r="G53" i="1" l="1"/>
  <c r="B54" i="1"/>
  <c r="C54" i="1" s="1"/>
  <c r="G54" i="1" l="1"/>
  <c r="B55" i="1"/>
  <c r="C55" i="1" s="1"/>
  <c r="G55" i="1" l="1"/>
  <c r="B56" i="1"/>
  <c r="C56" i="1" s="1"/>
  <c r="G56" i="1" l="1"/>
  <c r="B57" i="1"/>
  <c r="C57" i="1" s="1"/>
  <c r="G57" i="1" l="1"/>
  <c r="B58" i="1"/>
  <c r="C58" i="1" s="1"/>
  <c r="G58" i="1" l="1"/>
  <c r="B59" i="1"/>
  <c r="C59" i="1" s="1"/>
  <c r="G59" i="1" l="1"/>
  <c r="B60" i="1"/>
  <c r="C60" i="1" s="1"/>
  <c r="G60" i="1" l="1"/>
  <c r="B61" i="1"/>
  <c r="C61" i="1" s="1"/>
  <c r="G61" i="1" l="1"/>
  <c r="B62" i="1"/>
  <c r="C62" i="1" s="1"/>
  <c r="G62" i="1" l="1"/>
  <c r="B63" i="1"/>
  <c r="C63" i="1" s="1"/>
  <c r="G63" i="1" l="1"/>
  <c r="B64" i="1"/>
  <c r="C64" i="1" s="1"/>
  <c r="G64" i="1" l="1"/>
  <c r="B65" i="1"/>
  <c r="C65" i="1" s="1"/>
  <c r="G65" i="1" l="1"/>
  <c r="B66" i="1"/>
  <c r="C66" i="1" s="1"/>
  <c r="G66" i="1" l="1"/>
  <c r="B67" i="1"/>
  <c r="C67" i="1" s="1"/>
  <c r="G67" i="1" l="1"/>
  <c r="B68" i="1"/>
  <c r="C68" i="1" s="1"/>
  <c r="G68" i="1" l="1"/>
  <c r="B69" i="1"/>
  <c r="C69" i="1" s="1"/>
  <c r="G69" i="1" l="1"/>
  <c r="B70" i="1"/>
  <c r="C70" i="1" s="1"/>
  <c r="G70" i="1" l="1"/>
  <c r="B71" i="1"/>
  <c r="C71" i="1" s="1"/>
  <c r="G71" i="1" l="1"/>
  <c r="B72" i="1"/>
  <c r="C72" i="1" s="1"/>
  <c r="G72" i="1" l="1"/>
  <c r="B73" i="1"/>
  <c r="C73" i="1" s="1"/>
  <c r="G73" i="1" l="1"/>
  <c r="B74" i="1"/>
  <c r="C74" i="1" s="1"/>
  <c r="G74" i="1" l="1"/>
  <c r="B75" i="1"/>
  <c r="C75" i="1" s="1"/>
  <c r="G75" i="1" l="1"/>
  <c r="B76" i="1"/>
  <c r="C76" i="1" s="1"/>
  <c r="G76" i="1" l="1"/>
  <c r="B77" i="1"/>
  <c r="C77" i="1" s="1"/>
  <c r="G77" i="1" l="1"/>
  <c r="B78" i="1"/>
  <c r="C78" i="1" s="1"/>
  <c r="G78" i="1" l="1"/>
  <c r="B79" i="1"/>
  <c r="C79" i="1" s="1"/>
  <c r="G79" i="1" l="1"/>
  <c r="B80" i="1"/>
  <c r="C80" i="1" s="1"/>
  <c r="G80" i="1" l="1"/>
  <c r="B81" i="1"/>
  <c r="C81" i="1" s="1"/>
  <c r="G81" i="1" l="1"/>
  <c r="B82" i="1"/>
  <c r="C82" i="1" s="1"/>
  <c r="G82" i="1" l="1"/>
  <c r="B83" i="1"/>
  <c r="C83" i="1" s="1"/>
  <c r="G83" i="1" l="1"/>
  <c r="B84" i="1"/>
  <c r="C84" i="1" s="1"/>
  <c r="G84" i="1" l="1"/>
  <c r="B85" i="1"/>
  <c r="C85" i="1" s="1"/>
  <c r="G85" i="1" l="1"/>
  <c r="B86" i="1"/>
  <c r="C86" i="1" s="1"/>
  <c r="G86" i="1" l="1"/>
  <c r="B87" i="1"/>
  <c r="C87" i="1" s="1"/>
  <c r="G87" i="1" l="1"/>
  <c r="B88" i="1"/>
  <c r="C88" i="1" s="1"/>
  <c r="G88" i="1" l="1"/>
  <c r="B89" i="1"/>
  <c r="C89" i="1" s="1"/>
  <c r="G89" i="1" l="1"/>
  <c r="B90" i="1"/>
  <c r="C90" i="1" s="1"/>
  <c r="G90" i="1" l="1"/>
  <c r="B91" i="1"/>
  <c r="C91" i="1" s="1"/>
  <c r="G91" i="1" l="1"/>
  <c r="B92" i="1"/>
  <c r="C92" i="1" s="1"/>
  <c r="G92" i="1" l="1"/>
  <c r="B93" i="1"/>
  <c r="C93" i="1" s="1"/>
  <c r="G93" i="1" l="1"/>
  <c r="B94" i="1"/>
  <c r="C94" i="1" s="1"/>
  <c r="G94" i="1" l="1"/>
  <c r="B95" i="1"/>
  <c r="C95" i="1" s="1"/>
  <c r="G95" i="1" l="1"/>
  <c r="B96" i="1"/>
  <c r="C96" i="1" s="1"/>
  <c r="G96" i="1" l="1"/>
  <c r="B97" i="1"/>
  <c r="C97" i="1" s="1"/>
  <c r="G97" i="1" l="1"/>
  <c r="B98" i="1"/>
  <c r="C98" i="1" s="1"/>
  <c r="G98" i="1" l="1"/>
  <c r="B99" i="1"/>
  <c r="C99" i="1" s="1"/>
  <c r="G99" i="1" l="1"/>
  <c r="B100" i="1"/>
  <c r="C100" i="1" s="1"/>
  <c r="G100" i="1" l="1"/>
  <c r="B101" i="1"/>
  <c r="C101" i="1" s="1"/>
  <c r="G101" i="1" l="1"/>
  <c r="B102" i="1"/>
  <c r="C102" i="1" s="1"/>
  <c r="G102" i="1" l="1"/>
  <c r="B103" i="1"/>
  <c r="C103" i="1" s="1"/>
  <c r="G103" i="1" l="1"/>
  <c r="B104" i="1"/>
  <c r="C104" i="1" s="1"/>
  <c r="G104" i="1" l="1"/>
  <c r="B105" i="1"/>
  <c r="C105" i="1" s="1"/>
  <c r="G105" i="1" l="1"/>
  <c r="B106" i="1"/>
  <c r="C106" i="1" s="1"/>
  <c r="G106" i="1" l="1"/>
  <c r="B107" i="1"/>
  <c r="C107" i="1" l="1"/>
  <c r="B108" i="1"/>
  <c r="G107" i="1"/>
  <c r="G108" i="1" l="1"/>
  <c r="H108" i="1" s="1"/>
  <c r="H107" i="1" s="1"/>
  <c r="C108" i="1"/>
  <c r="H106" i="1" l="1"/>
  <c r="H105" i="1" l="1"/>
  <c r="H104" i="1" l="1"/>
  <c r="H103" i="1" l="1"/>
  <c r="H102" i="1" l="1"/>
  <c r="H101" i="1" l="1"/>
  <c r="H100" i="1" l="1"/>
  <c r="H99" i="1" l="1"/>
  <c r="H98" i="1" l="1"/>
  <c r="H97" i="1" l="1"/>
  <c r="H96" i="1" l="1"/>
  <c r="H95" i="1" l="1"/>
  <c r="H94" i="1" l="1"/>
  <c r="H93" i="1" l="1"/>
  <c r="H92" i="1" l="1"/>
  <c r="H91" i="1" l="1"/>
  <c r="H90" i="1" l="1"/>
  <c r="H89" i="1" l="1"/>
  <c r="H88" i="1" l="1"/>
  <c r="H87" i="1" l="1"/>
  <c r="H86" i="1" l="1"/>
  <c r="H85" i="1" l="1"/>
  <c r="H84" i="1" l="1"/>
  <c r="H83" i="1" l="1"/>
  <c r="H82" i="1" l="1"/>
  <c r="H81" i="1" l="1"/>
  <c r="H80" i="1" l="1"/>
  <c r="H79" i="1" l="1"/>
  <c r="H78" i="1" l="1"/>
  <c r="H77" i="1" l="1"/>
  <c r="H76" i="1" l="1"/>
  <c r="H75" i="1" l="1"/>
  <c r="H74" i="1" l="1"/>
  <c r="H73" i="1" l="1"/>
  <c r="H72" i="1" l="1"/>
  <c r="H71" i="1" l="1"/>
  <c r="H70" i="1" l="1"/>
  <c r="H69" i="1" l="1"/>
  <c r="H68" i="1" l="1"/>
  <c r="H67" i="1" l="1"/>
  <c r="H66" i="1" l="1"/>
  <c r="H65" i="1" l="1"/>
  <c r="H64" i="1" l="1"/>
  <c r="H63" i="1" l="1"/>
  <c r="H62" i="1" l="1"/>
  <c r="H61" i="1" l="1"/>
  <c r="H60" i="1" l="1"/>
  <c r="H59" i="1" l="1"/>
  <c r="H58" i="1" l="1"/>
  <c r="H57" i="1" l="1"/>
  <c r="H56" i="1" l="1"/>
  <c r="H55" i="1" l="1"/>
  <c r="H54" i="1" l="1"/>
  <c r="H53" i="1" l="1"/>
  <c r="H52" i="1" l="1"/>
  <c r="H51" i="1" l="1"/>
  <c r="H50" i="1" l="1"/>
  <c r="H49" i="1" l="1"/>
  <c r="H48" i="1" l="1"/>
  <c r="H47" i="1" l="1"/>
  <c r="H46" i="1" l="1"/>
  <c r="H45" i="1" l="1"/>
  <c r="H44" i="1" l="1"/>
  <c r="H43" i="1" l="1"/>
  <c r="H42" i="1" l="1"/>
  <c r="H41" i="1" l="1"/>
  <c r="H40" i="1" l="1"/>
  <c r="H39" i="1" l="1"/>
  <c r="H38" i="1" l="1"/>
  <c r="H37" i="1" l="1"/>
  <c r="H36" i="1" l="1"/>
  <c r="H35" i="1" l="1"/>
  <c r="H34" i="1" l="1"/>
  <c r="H33" i="1" l="1"/>
  <c r="H32" i="1" l="1"/>
  <c r="H31" i="1" l="1"/>
  <c r="H30" i="1" l="1"/>
  <c r="H29" i="1" l="1"/>
  <c r="H28" i="1" l="1"/>
  <c r="H27" i="1" l="1"/>
  <c r="H26" i="1" l="1"/>
  <c r="H25" i="1" l="1"/>
  <c r="H24" i="1" l="1"/>
  <c r="H23" i="1" l="1"/>
  <c r="H22" i="1" l="1"/>
  <c r="H21" i="1" l="1"/>
  <c r="H20" i="1" l="1"/>
  <c r="H19" i="1" l="1"/>
  <c r="H18" i="1" l="1"/>
  <c r="H17" i="1" l="1"/>
  <c r="H16" i="1" l="1"/>
  <c r="H15" i="1" l="1"/>
  <c r="H14" i="1" l="1"/>
  <c r="H13" i="1" l="1"/>
  <c r="H12" i="1" l="1"/>
  <c r="H11" i="1" l="1"/>
  <c r="H10" i="1" l="1"/>
  <c r="H9" i="1" l="1"/>
  <c r="H8" i="1" l="1"/>
  <c r="H7" i="1" l="1"/>
</calcChain>
</file>

<file path=xl/sharedStrings.xml><?xml version="1.0" encoding="utf-8"?>
<sst xmlns="http://schemas.openxmlformats.org/spreadsheetml/2006/main" count="69" uniqueCount="41">
  <si>
    <t>x</t>
  </si>
  <si>
    <t>Възраст</t>
  </si>
  <si>
    <t>жени</t>
  </si>
  <si>
    <t xml:space="preserve">Брой на преживелите лица </t>
  </si>
  <si>
    <t xml:space="preserve">Брой на починалите лица </t>
  </si>
  <si>
    <t xml:space="preserve">Вероятност за преживяване </t>
  </si>
  <si>
    <t xml:space="preserve">Вероятност за смърт </t>
  </si>
  <si>
    <t>Очаквана продължителност на бъдещия живот</t>
  </si>
  <si>
    <t>Дисконтирани числа</t>
  </si>
  <si>
    <t>Комутативни числа</t>
  </si>
  <si>
    <t>мъже</t>
  </si>
  <si>
    <r>
      <t>l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</si>
  <si>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</si>
  <si>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p</t>
    </r>
    <r>
      <rPr>
        <i/>
        <vertAlign val="subscript"/>
        <sz val="12"/>
        <rFont val="Times New Roman"/>
        <family val="1"/>
        <charset val="204"/>
      </rPr>
      <t>x</t>
    </r>
  </si>
  <si>
    <r>
      <t>q</t>
    </r>
    <r>
      <rPr>
        <i/>
        <vertAlign val="subscript"/>
        <sz val="12"/>
        <rFont val="Times New Roman"/>
        <family val="1"/>
        <charset val="204"/>
      </rPr>
      <t>x</t>
    </r>
  </si>
  <si>
    <r>
      <t>e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</si>
  <si>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</si>
  <si>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N</t>
    </r>
    <r>
      <rPr>
        <i/>
        <vertAlign val="subscript"/>
        <sz val="12"/>
        <rFont val="Times New Roman"/>
        <family val="1"/>
        <charset val="204"/>
      </rPr>
      <t>x</t>
    </r>
  </si>
  <si>
    <t>СМЪРТНОСТ И СРЕДНА ПРОДЪЛЖИТЕЛНОСТ НА ПРЕДСТОЯЩИЯ ЖИВОТ НА НАСЕЛЕНИЕТО ПО ПОЛ И МЕСТОЖИВЕЕНЕ ПРЕЗ ПЕРИОДА 2018-2020 ГОДИНА</t>
  </si>
  <si>
    <t xml:space="preserve">Възраст </t>
  </si>
  <si>
    <t>Вероятност за</t>
  </si>
  <si>
    <t>Средна продължителност</t>
  </si>
  <si>
    <t>(в навършени</t>
  </si>
  <si>
    <t>умиране в интервала</t>
  </si>
  <si>
    <t>доживяване до възраст</t>
  </si>
  <si>
    <t>на предстоящия живот</t>
  </si>
  <si>
    <t>години)</t>
  </si>
  <si>
    <t>от х до х+1 години</t>
  </si>
  <si>
    <t>x+1 години</t>
  </si>
  <si>
    <t>qx</t>
  </si>
  <si>
    <t>px</t>
  </si>
  <si>
    <r>
      <t>e</t>
    </r>
    <r>
      <rPr>
        <vertAlign val="superscript"/>
        <sz val="8"/>
        <rFont val="Tahoma"/>
        <family val="2"/>
        <charset val="204"/>
      </rPr>
      <t>o</t>
    </r>
    <r>
      <rPr>
        <sz val="8"/>
        <rFont val="Tahoma"/>
        <family val="2"/>
      </rPr>
      <t xml:space="preserve"> x</t>
    </r>
  </si>
  <si>
    <t>общо</t>
  </si>
  <si>
    <t>Общо за страната</t>
  </si>
  <si>
    <t>100+</t>
  </si>
  <si>
    <t>В градовете</t>
  </si>
  <si>
    <t>В селата</t>
  </si>
  <si>
    <t xml:space="preserve">Технически лихвен процент - 1,75%       </t>
  </si>
  <si>
    <t>101+</t>
  </si>
  <si>
    <t xml:space="preserve">Приложение № 1 към Решение № 918 - ПОД / 20.12.2021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</si>
  <si>
    <t xml:space="preserve">Приложение № 2 към Решение № 918 - ПОД / 20.12.2021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</si>
</sst>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"/>
    <numFmt numFmtId="165" formatCode="0.00000"/>
  </numFmts>
  <fonts count="18" x14ac:knownFonts="1">
    <font>
      <sz val="10"/>
      <name val="Arial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1"/>
      <name val="Tahoma"/>
      <family val="2"/>
    </font>
    <font>
      <sz val="8"/>
      <name val="Tahoma"/>
      <family val="2"/>
    </font>
    <font>
      <vertAlign val="superscript"/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3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/>
    <xf numFmtId="4" fontId="2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8" fillId="0" borderId="0" xfId="0" applyFont="1"/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9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indent="1"/>
    </xf>
    <xf numFmtId="0" fontId="13" fillId="0" borderId="0" xfId="0" applyFont="1" applyBorder="1"/>
    <xf numFmtId="0" fontId="13" fillId="2" borderId="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9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11" xfId="0" applyFont="1" applyFill="1" applyBorder="1"/>
    <xf numFmtId="0" fontId="13" fillId="2" borderId="12" xfId="0" applyFont="1" applyFill="1" applyBorder="1"/>
    <xf numFmtId="0" fontId="13" fillId="2" borderId="13" xfId="0" applyNumberFormat="1" applyFont="1" applyFill="1" applyBorder="1" applyAlignment="1">
      <alignment horizontal="center"/>
    </xf>
    <xf numFmtId="0" fontId="13" fillId="2" borderId="13" xfId="0" applyFont="1" applyFill="1" applyBorder="1"/>
    <xf numFmtId="1" fontId="13" fillId="2" borderId="13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right" vertical="center"/>
    </xf>
    <xf numFmtId="0" fontId="13" fillId="0" borderId="13" xfId="0" applyNumberFormat="1" applyFont="1" applyBorder="1" applyAlignment="1">
      <alignment horizontal="left"/>
    </xf>
    <xf numFmtId="165" fontId="13" fillId="0" borderId="13" xfId="0" applyNumberFormat="1" applyFont="1" applyFill="1" applyBorder="1"/>
    <xf numFmtId="165" fontId="16" fillId="0" borderId="13" xfId="0" applyNumberFormat="1" applyFont="1" applyFill="1" applyBorder="1"/>
    <xf numFmtId="2" fontId="16" fillId="0" borderId="13" xfId="0" applyNumberFormat="1" applyFont="1" applyFill="1" applyBorder="1"/>
    <xf numFmtId="2" fontId="13" fillId="0" borderId="13" xfId="0" applyNumberFormat="1" applyFont="1" applyFill="1" applyBorder="1"/>
    <xf numFmtId="2" fontId="1" fillId="0" borderId="13" xfId="0" applyNumberFormat="1" applyFont="1" applyFill="1" applyBorder="1"/>
    <xf numFmtId="0" fontId="13" fillId="0" borderId="13" xfId="0" applyFont="1" applyBorder="1" applyAlignment="1">
      <alignment horizontal="left"/>
    </xf>
    <xf numFmtId="2" fontId="0" fillId="0" borderId="0" xfId="0" applyNumberFormat="1"/>
    <xf numFmtId="0" fontId="13" fillId="0" borderId="0" xfId="0" applyFont="1"/>
    <xf numFmtId="165" fontId="13" fillId="0" borderId="13" xfId="0" applyNumberFormat="1" applyFont="1" applyBorder="1"/>
    <xf numFmtId="2" fontId="13" fillId="0" borderId="13" xfId="0" applyNumberFormat="1" applyFont="1" applyBorder="1"/>
    <xf numFmtId="0" fontId="13" fillId="0" borderId="0" xfId="0" applyFont="1" applyBorder="1" applyAlignment="1">
      <alignment horizontal="left"/>
    </xf>
    <xf numFmtId="165" fontId="13" fillId="0" borderId="0" xfId="0" applyNumberFormat="1" applyFont="1"/>
    <xf numFmtId="3" fontId="2" fillId="0" borderId="1" xfId="0" applyNumberFormat="1" applyFont="1" applyFill="1" applyBorder="1" applyAlignment="1">
      <alignment horizontal="right" inden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top"/>
    </xf>
    <xf numFmtId="165" fontId="17" fillId="0" borderId="14" xfId="0" applyNumberFormat="1" applyFont="1" applyBorder="1" applyAlignment="1">
      <alignment horizontal="center"/>
    </xf>
    <xf numFmtId="165" fontId="17" fillId="0" borderId="15" xfId="0" applyNumberFormat="1" applyFont="1" applyBorder="1" applyAlignment="1">
      <alignment horizontal="center"/>
    </xf>
    <xf numFmtId="165" fontId="17" fillId="0" borderId="16" xfId="0" applyNumberFormat="1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1" fontId="13" fillId="2" borderId="9" xfId="0" applyNumberFormat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5" fillId="0" borderId="14" xfId="0" applyNumberFormat="1" applyFont="1" applyBorder="1" applyAlignment="1">
      <alignment horizontal="center"/>
    </xf>
    <xf numFmtId="0" fontId="15" fillId="0" borderId="15" xfId="0" applyNumberFormat="1" applyFont="1" applyBorder="1" applyAlignment="1">
      <alignment horizontal="center"/>
    </xf>
    <xf numFmtId="0" fontId="15" fillId="0" borderId="16" xfId="0" applyNumberFormat="1" applyFont="1" applyBorder="1" applyAlignment="1">
      <alignment horizontal="center"/>
    </xf>
    <xf numFmtId="1" fontId="12" fillId="0" borderId="0" xfId="0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08"/>
  <sheetViews>
    <sheetView tabSelected="1" zoomScaleNormal="100" workbookViewId="0">
      <selection activeCell="A2" sqref="A2:H2"/>
    </sheetView>
  </sheetViews>
  <sheetFormatPr defaultRowHeight="15.75" x14ac:dyDescent="0.25"/>
  <cols>
    <col min="1" max="1" width="6.5703125" style="2" customWidth="1"/>
    <col min="2" max="2" width="13.28515625" style="4" customWidth="1"/>
    <col min="3" max="3" width="11.42578125" style="4" customWidth="1"/>
    <col min="4" max="4" width="14.85546875" customWidth="1"/>
    <col min="5" max="5" width="12.28515625" customWidth="1"/>
    <col min="6" max="6" width="17.42578125" customWidth="1"/>
    <col min="7" max="7" width="13.7109375" style="3" customWidth="1"/>
    <col min="8" max="8" width="14.42578125" style="3" customWidth="1"/>
  </cols>
  <sheetData>
    <row r="1" spans="1:8" ht="18.75" x14ac:dyDescent="0.25">
      <c r="G1" s="51"/>
      <c r="H1" s="51"/>
    </row>
    <row r="2" spans="1:8" ht="58.5" customHeight="1" x14ac:dyDescent="0.2">
      <c r="A2" s="49" t="s">
        <v>39</v>
      </c>
      <c r="B2" s="49"/>
      <c r="C2" s="49"/>
      <c r="D2" s="49"/>
      <c r="E2" s="49"/>
      <c r="F2" s="49"/>
      <c r="G2" s="49"/>
      <c r="H2" s="49"/>
    </row>
    <row r="3" spans="1:8" ht="18.75" x14ac:dyDescent="0.2">
      <c r="A3" s="50" t="s">
        <v>37</v>
      </c>
      <c r="B3" s="50"/>
      <c r="C3" s="50"/>
      <c r="D3" s="50"/>
      <c r="E3" s="50"/>
      <c r="F3" s="50"/>
      <c r="G3" s="50"/>
      <c r="H3" s="50"/>
    </row>
    <row r="4" spans="1:8" s="17" customFormat="1" ht="18.75" x14ac:dyDescent="0.3">
      <c r="A4" s="1"/>
      <c r="B4" s="16"/>
      <c r="C4" s="16"/>
      <c r="E4" s="1"/>
      <c r="G4" s="18"/>
      <c r="H4" s="18"/>
    </row>
    <row r="5" spans="1:8" s="21" customFormat="1" ht="45" customHeight="1" x14ac:dyDescent="0.2">
      <c r="A5" s="14" t="s">
        <v>1</v>
      </c>
      <c r="B5" s="22" t="s">
        <v>3</v>
      </c>
      <c r="C5" s="22" t="s">
        <v>4</v>
      </c>
      <c r="D5" s="19" t="s">
        <v>5</v>
      </c>
      <c r="E5" s="19" t="s">
        <v>6</v>
      </c>
      <c r="F5" s="19" t="s">
        <v>7</v>
      </c>
      <c r="G5" s="20" t="s">
        <v>8</v>
      </c>
      <c r="H5" s="20" t="s">
        <v>9</v>
      </c>
    </row>
    <row r="6" spans="1:8" s="15" customFormat="1" ht="17.25" customHeight="1" x14ac:dyDescent="0.2">
      <c r="A6" s="6" t="s">
        <v>0</v>
      </c>
      <c r="B6" s="13" t="s">
        <v>11</v>
      </c>
      <c r="C6" s="13" t="s">
        <v>12</v>
      </c>
      <c r="D6" s="7" t="s">
        <v>13</v>
      </c>
      <c r="E6" s="7" t="s">
        <v>14</v>
      </c>
      <c r="F6" s="7" t="s">
        <v>15</v>
      </c>
      <c r="G6" s="8" t="s">
        <v>16</v>
      </c>
      <c r="H6" s="8" t="s">
        <v>17</v>
      </c>
    </row>
    <row r="7" spans="1:8" x14ac:dyDescent="0.25">
      <c r="A7" s="9">
        <v>0</v>
      </c>
      <c r="B7" s="5">
        <v>1000000</v>
      </c>
      <c r="C7" s="48">
        <f>ROUND(B7*E7,0)</f>
        <v>5483</v>
      </c>
      <c r="D7" s="10">
        <f>1-E7</f>
        <v>0.9945170962288632</v>
      </c>
      <c r="E7" s="10">
        <f>'НСИ 2018-2020'!B10</f>
        <v>5.4829037711368453E-3</v>
      </c>
      <c r="F7" s="23">
        <f>'НСИ 2018-2020'!H10</f>
        <v>74.637789589617839</v>
      </c>
      <c r="G7" s="11">
        <f>$B7*1.0175^(-$A7)</f>
        <v>1000000</v>
      </c>
      <c r="H7" s="11">
        <f t="shared" ref="H7:H70" si="0">H8+G7</f>
        <v>41691694.130245402</v>
      </c>
    </row>
    <row r="8" spans="1:8" x14ac:dyDescent="0.25">
      <c r="A8" s="12">
        <v>1</v>
      </c>
      <c r="B8" s="5">
        <f>B7-C7</f>
        <v>994517</v>
      </c>
      <c r="C8" s="48">
        <f t="shared" ref="C8:C71" si="1">ROUND(B8*E8,0)</f>
        <v>365</v>
      </c>
      <c r="D8" s="10">
        <f t="shared" ref="D8:D71" si="2">1-E8</f>
        <v>0.999633056263594</v>
      </c>
      <c r="E8" s="10">
        <f>'НСИ 2018-2020'!B11</f>
        <v>3.6694373640595184E-4</v>
      </c>
      <c r="F8" s="23">
        <f>'НСИ 2018-2020'!H11</f>
        <v>74.048607599715154</v>
      </c>
      <c r="G8" s="11">
        <f t="shared" ref="G8:G71" si="3">$B8*1.0175^(-$A8)</f>
        <v>977412.28501228488</v>
      </c>
      <c r="H8" s="11">
        <f t="shared" si="0"/>
        <v>40691694.130245402</v>
      </c>
    </row>
    <row r="9" spans="1:8" x14ac:dyDescent="0.25">
      <c r="A9" s="12">
        <v>2</v>
      </c>
      <c r="B9" s="5">
        <f t="shared" ref="B9:B72" si="4">B8-C8</f>
        <v>994152</v>
      </c>
      <c r="C9" s="48">
        <f t="shared" si="1"/>
        <v>330</v>
      </c>
      <c r="D9" s="10">
        <f t="shared" si="2"/>
        <v>0.99966825395167036</v>
      </c>
      <c r="E9" s="10">
        <f>'НСИ 2018-2020'!B12</f>
        <v>3.3174604832959733E-4</v>
      </c>
      <c r="F9" s="23">
        <f>'НСИ 2018-2020'!H12</f>
        <v>73.075725112156292</v>
      </c>
      <c r="G9" s="11">
        <f t="shared" si="3"/>
        <v>960249.20162512292</v>
      </c>
      <c r="H9" s="11">
        <f t="shared" si="0"/>
        <v>39714281.84523312</v>
      </c>
    </row>
    <row r="10" spans="1:8" x14ac:dyDescent="0.25">
      <c r="A10" s="12">
        <v>3</v>
      </c>
      <c r="B10" s="5">
        <f t="shared" si="4"/>
        <v>993822</v>
      </c>
      <c r="C10" s="48">
        <f t="shared" si="1"/>
        <v>295</v>
      </c>
      <c r="D10" s="10">
        <f t="shared" si="2"/>
        <v>0.99970277727866563</v>
      </c>
      <c r="E10" s="10">
        <f>'НСИ 2018-2020'!B13</f>
        <v>2.9722272133437443E-4</v>
      </c>
      <c r="F10" s="23">
        <f>'НСИ 2018-2020'!H13</f>
        <v>72.099917759693867</v>
      </c>
      <c r="G10" s="11">
        <f t="shared" si="3"/>
        <v>943420.59494882624</v>
      </c>
      <c r="H10" s="11">
        <f t="shared" si="0"/>
        <v>38754032.643607996</v>
      </c>
    </row>
    <row r="11" spans="1:8" x14ac:dyDescent="0.25">
      <c r="A11" s="12">
        <v>4</v>
      </c>
      <c r="B11" s="5">
        <f t="shared" si="4"/>
        <v>993527</v>
      </c>
      <c r="C11" s="48">
        <f t="shared" si="1"/>
        <v>133</v>
      </c>
      <c r="D11" s="10">
        <f t="shared" si="2"/>
        <v>0.99986662721958708</v>
      </c>
      <c r="E11" s="10">
        <f>'НСИ 2018-2020'!B14</f>
        <v>1.3337278041297053E-4</v>
      </c>
      <c r="F11" s="23">
        <f>'НСИ 2018-2020'!H14</f>
        <v>71.121301919778674</v>
      </c>
      <c r="G11" s="11">
        <f t="shared" si="3"/>
        <v>926919.46515125467</v>
      </c>
      <c r="H11" s="11">
        <f t="shared" si="0"/>
        <v>37810612.048659168</v>
      </c>
    </row>
    <row r="12" spans="1:8" x14ac:dyDescent="0.25">
      <c r="A12" s="12">
        <v>5</v>
      </c>
      <c r="B12" s="5">
        <f t="shared" si="4"/>
        <v>993394</v>
      </c>
      <c r="C12" s="48">
        <f t="shared" si="1"/>
        <v>141</v>
      </c>
      <c r="D12" s="10">
        <f t="shared" si="2"/>
        <v>0.99985790036571953</v>
      </c>
      <c r="E12" s="10">
        <f>'НСИ 2018-2020'!B15</f>
        <v>1.4209963428041494E-4</v>
      </c>
      <c r="F12" s="23">
        <f>'НСИ 2018-2020'!H15</f>
        <v>70.130765525403135</v>
      </c>
      <c r="G12" s="11">
        <f t="shared" si="3"/>
        <v>910855.41196070309</v>
      </c>
      <c r="H12" s="11">
        <f t="shared" si="0"/>
        <v>36883692.58350791</v>
      </c>
    </row>
    <row r="13" spans="1:8" x14ac:dyDescent="0.25">
      <c r="A13" s="12">
        <v>6</v>
      </c>
      <c r="B13" s="5">
        <f t="shared" si="4"/>
        <v>993253</v>
      </c>
      <c r="C13" s="48">
        <f t="shared" si="1"/>
        <v>119</v>
      </c>
      <c r="D13" s="10">
        <f t="shared" si="2"/>
        <v>0.99988006671289098</v>
      </c>
      <c r="E13" s="10">
        <f>'НСИ 2018-2020'!B16</f>
        <v>1.199332871090456E-4</v>
      </c>
      <c r="F13" s="23">
        <f>'НСИ 2018-2020'!H16</f>
        <v>69.14066199943457</v>
      </c>
      <c r="G13" s="11">
        <f t="shared" si="3"/>
        <v>895062.53296619409</v>
      </c>
      <c r="H13" s="11">
        <f t="shared" si="0"/>
        <v>35972837.171547204</v>
      </c>
    </row>
    <row r="14" spans="1:8" x14ac:dyDescent="0.25">
      <c r="A14" s="12">
        <v>7</v>
      </c>
      <c r="B14" s="5">
        <f t="shared" si="4"/>
        <v>993134</v>
      </c>
      <c r="C14" s="48">
        <f t="shared" si="1"/>
        <v>176</v>
      </c>
      <c r="D14" s="10">
        <f t="shared" si="2"/>
        <v>0.99982249439747939</v>
      </c>
      <c r="E14" s="10">
        <f>'НСИ 2018-2020'!B17</f>
        <v>1.7750560252057955E-4</v>
      </c>
      <c r="F14" s="23">
        <f>'НСИ 2018-2020'!H17</f>
        <v>68.148893813405834</v>
      </c>
      <c r="G14" s="11">
        <f t="shared" si="3"/>
        <v>879562.94545821368</v>
      </c>
      <c r="H14" s="11">
        <f t="shared" si="0"/>
        <v>35077774.638581008</v>
      </c>
    </row>
    <row r="15" spans="1:8" x14ac:dyDescent="0.25">
      <c r="A15" s="12">
        <v>8</v>
      </c>
      <c r="B15" s="5">
        <f t="shared" si="4"/>
        <v>992958</v>
      </c>
      <c r="C15" s="48">
        <f t="shared" si="1"/>
        <v>108</v>
      </c>
      <c r="D15" s="10">
        <f t="shared" si="2"/>
        <v>0.99989110035827977</v>
      </c>
      <c r="E15" s="10">
        <f>'НСИ 2018-2020'!B18</f>
        <v>1.0889964172017873E-4</v>
      </c>
      <c r="F15" s="23">
        <f>'НСИ 2018-2020'!H18</f>
        <v>67.160904464159884</v>
      </c>
      <c r="G15" s="11">
        <f t="shared" si="3"/>
        <v>864282.13479479507</v>
      </c>
      <c r="H15" s="11">
        <f t="shared" si="0"/>
        <v>34198211.693122797</v>
      </c>
    </row>
    <row r="16" spans="1:8" x14ac:dyDescent="0.25">
      <c r="A16" s="12">
        <v>9</v>
      </c>
      <c r="B16" s="5">
        <f t="shared" si="4"/>
        <v>992850</v>
      </c>
      <c r="C16" s="48">
        <f t="shared" si="1"/>
        <v>141</v>
      </c>
      <c r="D16" s="10">
        <f t="shared" si="2"/>
        <v>0.99985765073897059</v>
      </c>
      <c r="E16" s="10">
        <f>'НСИ 2018-2020'!B19</f>
        <v>1.4234926102939867E-4</v>
      </c>
      <c r="F16" s="23">
        <f>'НСИ 2018-2020'!H19</f>
        <v>66.168166070365643</v>
      </c>
      <c r="G16" s="11">
        <f t="shared" si="3"/>
        <v>849324.94382791268</v>
      </c>
      <c r="H16" s="11">
        <f t="shared" si="0"/>
        <v>33333929.558327999</v>
      </c>
    </row>
    <row r="17" spans="1:8" x14ac:dyDescent="0.25">
      <c r="A17" s="12">
        <v>10</v>
      </c>
      <c r="B17" s="5">
        <f t="shared" si="4"/>
        <v>992709</v>
      </c>
      <c r="C17" s="48">
        <f t="shared" si="1"/>
        <v>97</v>
      </c>
      <c r="D17" s="10">
        <f t="shared" si="2"/>
        <v>0.99990194087034479</v>
      </c>
      <c r="E17" s="10">
        <f>'НСИ 2018-2020'!B20</f>
        <v>9.8059129655182076E-5</v>
      </c>
      <c r="F17" s="23">
        <f>'НСИ 2018-2020'!H20</f>
        <v>65.177515668951159</v>
      </c>
      <c r="G17" s="11">
        <f t="shared" si="3"/>
        <v>834598.84677900374</v>
      </c>
      <c r="H17" s="11">
        <f t="shared" si="0"/>
        <v>32484604.614500087</v>
      </c>
    </row>
    <row r="18" spans="1:8" x14ac:dyDescent="0.25">
      <c r="A18" s="12">
        <v>11</v>
      </c>
      <c r="B18" s="5">
        <f t="shared" si="4"/>
        <v>992612</v>
      </c>
      <c r="C18" s="48">
        <f t="shared" si="1"/>
        <v>148</v>
      </c>
      <c r="D18" s="10">
        <f t="shared" si="2"/>
        <v>0.99985050933604791</v>
      </c>
      <c r="E18" s="10">
        <f>'НСИ 2018-2020'!B21</f>
        <v>1.4949066395210603E-4</v>
      </c>
      <c r="F18" s="23">
        <f>'НСИ 2018-2020'!H21</f>
        <v>64.183858215687295</v>
      </c>
      <c r="G18" s="11">
        <f t="shared" si="3"/>
        <v>820164.41877631587</v>
      </c>
      <c r="H18" s="11">
        <f t="shared" si="0"/>
        <v>31650005.767721083</v>
      </c>
    </row>
    <row r="19" spans="1:8" x14ac:dyDescent="0.25">
      <c r="A19" s="12">
        <v>12</v>
      </c>
      <c r="B19" s="5">
        <f t="shared" si="4"/>
        <v>992464</v>
      </c>
      <c r="C19" s="48">
        <f t="shared" si="1"/>
        <v>153</v>
      </c>
      <c r="D19" s="10">
        <f t="shared" si="2"/>
        <v>0.99984582629762864</v>
      </c>
      <c r="E19" s="10">
        <f>'НСИ 2018-2020'!B22</f>
        <v>1.5417370237133838E-4</v>
      </c>
      <c r="F19" s="23">
        <f>'НСИ 2018-2020'!H22</f>
        <v>63.193377444224581</v>
      </c>
      <c r="G19" s="11">
        <f t="shared" si="3"/>
        <v>805938.21226545284</v>
      </c>
      <c r="H19" s="11">
        <f t="shared" si="0"/>
        <v>30829841.348944768</v>
      </c>
    </row>
    <row r="20" spans="1:8" x14ac:dyDescent="0.25">
      <c r="A20" s="9">
        <v>13</v>
      </c>
      <c r="B20" s="5">
        <f t="shared" si="4"/>
        <v>992311</v>
      </c>
      <c r="C20" s="48">
        <f t="shared" si="1"/>
        <v>201</v>
      </c>
      <c r="D20" s="10">
        <f t="shared" si="2"/>
        <v>0.99979712823749523</v>
      </c>
      <c r="E20" s="10">
        <f>'НСИ 2018-2020'!B23</f>
        <v>2.0287176250479002E-4</v>
      </c>
      <c r="F20" s="23">
        <f>'НСИ 2018-2020'!H23</f>
        <v>62.203042382440707</v>
      </c>
      <c r="G20" s="11">
        <f t="shared" si="3"/>
        <v>791954.75912505516</v>
      </c>
      <c r="H20" s="11">
        <f t="shared" si="0"/>
        <v>30023903.136679314</v>
      </c>
    </row>
    <row r="21" spans="1:8" x14ac:dyDescent="0.25">
      <c r="A21" s="12">
        <v>14</v>
      </c>
      <c r="B21" s="5">
        <f t="shared" si="4"/>
        <v>992110</v>
      </c>
      <c r="C21" s="48">
        <f t="shared" si="1"/>
        <v>365</v>
      </c>
      <c r="D21" s="10">
        <f t="shared" si="2"/>
        <v>0.99963256542057866</v>
      </c>
      <c r="E21" s="10">
        <f>'НСИ 2018-2020'!B24</f>
        <v>3.6743457942136709E-4</v>
      </c>
      <c r="F21" s="23">
        <f>'НСИ 2018-2020'!H24</f>
        <v>61.215553843849555</v>
      </c>
      <c r="G21" s="11">
        <f t="shared" si="3"/>
        <v>778176.25825766288</v>
      </c>
      <c r="H21" s="11">
        <f t="shared" si="0"/>
        <v>29231948.37755426</v>
      </c>
    </row>
    <row r="22" spans="1:8" x14ac:dyDescent="0.25">
      <c r="A22" s="12">
        <v>15</v>
      </c>
      <c r="B22" s="5">
        <f t="shared" si="4"/>
        <v>991745</v>
      </c>
      <c r="C22" s="48">
        <f t="shared" si="1"/>
        <v>326</v>
      </c>
      <c r="D22" s="10">
        <f t="shared" si="2"/>
        <v>0.99967178012394209</v>
      </c>
      <c r="E22" s="10">
        <f>'НСИ 2018-2020'!B25</f>
        <v>3.2821987605792302E-4</v>
      </c>
      <c r="F22" s="23">
        <f>'НСИ 2018-2020'!H25</f>
        <v>60.237865819934179</v>
      </c>
      <c r="G22" s="11">
        <f t="shared" si="3"/>
        <v>764511.02218196518</v>
      </c>
      <c r="H22" s="11">
        <f t="shared" si="0"/>
        <v>28453772.119296599</v>
      </c>
    </row>
    <row r="23" spans="1:8" x14ac:dyDescent="0.25">
      <c r="A23" s="12">
        <v>16</v>
      </c>
      <c r="B23" s="5">
        <f t="shared" si="4"/>
        <v>991419</v>
      </c>
      <c r="C23" s="48">
        <f t="shared" si="1"/>
        <v>333</v>
      </c>
      <c r="D23" s="10">
        <f t="shared" si="2"/>
        <v>0.99966391127257592</v>
      </c>
      <c r="E23" s="10">
        <f>'НСИ 2018-2020'!B26</f>
        <v>3.3608872742403996E-4</v>
      </c>
      <c r="F23" s="23">
        <f>'НСИ 2018-2020'!H26</f>
        <v>59.257480729153514</v>
      </c>
      <c r="G23" s="11">
        <f t="shared" si="3"/>
        <v>751115.20104667614</v>
      </c>
      <c r="H23" s="11">
        <f t="shared" si="0"/>
        <v>27689261.097114634</v>
      </c>
    </row>
    <row r="24" spans="1:8" x14ac:dyDescent="0.25">
      <c r="A24" s="12">
        <v>17</v>
      </c>
      <c r="B24" s="5">
        <f t="shared" si="4"/>
        <v>991086</v>
      </c>
      <c r="C24" s="48">
        <f t="shared" si="1"/>
        <v>452</v>
      </c>
      <c r="D24" s="10">
        <f t="shared" si="2"/>
        <v>0.99954391823105426</v>
      </c>
      <c r="E24" s="10">
        <f>'НСИ 2018-2020'!B27</f>
        <v>4.5608176894571813E-4</v>
      </c>
      <c r="F24" s="23">
        <f>'НСИ 2018-2020'!H27</f>
        <v>58.277229776808831</v>
      </c>
      <c r="G24" s="11">
        <f t="shared" si="3"/>
        <v>737948.81063055259</v>
      </c>
      <c r="H24" s="11">
        <f t="shared" si="0"/>
        <v>26938145.896067958</v>
      </c>
    </row>
    <row r="25" spans="1:8" x14ac:dyDescent="0.25">
      <c r="A25" s="12">
        <v>18</v>
      </c>
      <c r="B25" s="5">
        <f t="shared" si="4"/>
        <v>990634</v>
      </c>
      <c r="C25" s="48">
        <f t="shared" si="1"/>
        <v>598</v>
      </c>
      <c r="D25" s="10">
        <f t="shared" si="2"/>
        <v>0.99939609150421527</v>
      </c>
      <c r="E25" s="10">
        <f>'НСИ 2018-2020'!B28</f>
        <v>6.0390849578471873E-4</v>
      </c>
      <c r="F25" s="23">
        <f>'НСИ 2018-2020'!H28</f>
        <v>57.303581793672052</v>
      </c>
      <c r="G25" s="11">
        <f t="shared" si="3"/>
        <v>724926.05182864098</v>
      </c>
      <c r="H25" s="11">
        <f t="shared" si="0"/>
        <v>26200197.085437406</v>
      </c>
    </row>
    <row r="26" spans="1:8" x14ac:dyDescent="0.25">
      <c r="A26" s="12">
        <v>19</v>
      </c>
      <c r="B26" s="5">
        <f t="shared" si="4"/>
        <v>990036</v>
      </c>
      <c r="C26" s="48">
        <f t="shared" si="1"/>
        <v>711</v>
      </c>
      <c r="D26" s="10">
        <f t="shared" si="2"/>
        <v>0.99928193720853087</v>
      </c>
      <c r="E26" s="10">
        <f>'НСИ 2018-2020'!B29</f>
        <v>7.1806279146910184E-4</v>
      </c>
      <c r="F26" s="23">
        <f>'НСИ 2018-2020'!H29</f>
        <v>56.337895792687412</v>
      </c>
      <c r="G26" s="11">
        <f t="shared" si="3"/>
        <v>712027.95817887876</v>
      </c>
      <c r="H26" s="11">
        <f t="shared" si="0"/>
        <v>25475271.033608764</v>
      </c>
    </row>
    <row r="27" spans="1:8" x14ac:dyDescent="0.25">
      <c r="A27" s="12">
        <v>20</v>
      </c>
      <c r="B27" s="5">
        <f t="shared" si="4"/>
        <v>989325</v>
      </c>
      <c r="C27" s="48">
        <f t="shared" si="1"/>
        <v>546</v>
      </c>
      <c r="D27" s="10">
        <f t="shared" si="2"/>
        <v>0.99944858226561795</v>
      </c>
      <c r="E27" s="10">
        <f>'НСИ 2018-2020'!B30</f>
        <v>5.5141773438207729E-4</v>
      </c>
      <c r="F27" s="23">
        <f>'НСИ 2018-2020'!H30</f>
        <v>55.378021939921688</v>
      </c>
      <c r="G27" s="11">
        <f t="shared" si="3"/>
        <v>699279.22480561328</v>
      </c>
      <c r="H27" s="11">
        <f t="shared" si="0"/>
        <v>24763243.075429887</v>
      </c>
    </row>
    <row r="28" spans="1:8" x14ac:dyDescent="0.25">
      <c r="A28" s="12">
        <v>21</v>
      </c>
      <c r="B28" s="5">
        <f t="shared" si="4"/>
        <v>988779</v>
      </c>
      <c r="C28" s="48">
        <f t="shared" si="1"/>
        <v>575</v>
      </c>
      <c r="D28" s="10">
        <f t="shared" si="2"/>
        <v>0.9994183424445634</v>
      </c>
      <c r="E28" s="10">
        <f>'НСИ 2018-2020'!B31</f>
        <v>5.8165755543660141E-4</v>
      </c>
      <c r="F28" s="23">
        <f>'НСИ 2018-2020'!H31</f>
        <v>54.408305071517859</v>
      </c>
      <c r="G28" s="11">
        <f t="shared" si="3"/>
        <v>686873.02072381356</v>
      </c>
      <c r="H28" s="11">
        <f t="shared" si="0"/>
        <v>24063963.850624274</v>
      </c>
    </row>
    <row r="29" spans="1:8" x14ac:dyDescent="0.25">
      <c r="A29" s="12">
        <v>22</v>
      </c>
      <c r="B29" s="5">
        <f t="shared" si="4"/>
        <v>988204</v>
      </c>
      <c r="C29" s="48">
        <f t="shared" si="1"/>
        <v>479</v>
      </c>
      <c r="D29" s="10">
        <f t="shared" si="2"/>
        <v>0.99951577618483511</v>
      </c>
      <c r="E29" s="10">
        <f>'НСИ 2018-2020'!B32</f>
        <v>4.8422381516485227E-4</v>
      </c>
      <c r="F29" s="23">
        <f>'НСИ 2018-2020'!H32</f>
        <v>53.439682319435185</v>
      </c>
      <c r="G29" s="11">
        <f t="shared" si="3"/>
        <v>674666.91566346597</v>
      </c>
      <c r="H29" s="11">
        <f t="shared" si="0"/>
        <v>23377090.829900462</v>
      </c>
    </row>
    <row r="30" spans="1:8" x14ac:dyDescent="0.25">
      <c r="A30" s="12">
        <v>23</v>
      </c>
      <c r="B30" s="5">
        <f t="shared" si="4"/>
        <v>987725</v>
      </c>
      <c r="C30" s="48">
        <f t="shared" si="1"/>
        <v>622</v>
      </c>
      <c r="D30" s="10">
        <f t="shared" si="2"/>
        <v>0.99937031099180162</v>
      </c>
      <c r="E30" s="10">
        <f>'НСИ 2018-2020'!B33</f>
        <v>6.2968900819838523E-4</v>
      </c>
      <c r="F30" s="23">
        <f>'НСИ 2018-2020'!H33</f>
        <v>52.465327417848087</v>
      </c>
      <c r="G30" s="11">
        <f t="shared" si="3"/>
        <v>662741.90923573985</v>
      </c>
      <c r="H30" s="11">
        <f t="shared" si="0"/>
        <v>22702423.914236996</v>
      </c>
    </row>
    <row r="31" spans="1:8" x14ac:dyDescent="0.25">
      <c r="A31" s="12">
        <v>24</v>
      </c>
      <c r="B31" s="5">
        <f t="shared" si="4"/>
        <v>987103</v>
      </c>
      <c r="C31" s="48">
        <f t="shared" si="1"/>
        <v>746</v>
      </c>
      <c r="D31" s="10">
        <f t="shared" si="2"/>
        <v>0.99924405282180906</v>
      </c>
      <c r="E31" s="10">
        <f>'НСИ 2018-2020'!B34</f>
        <v>7.5594717819092391E-4</v>
      </c>
      <c r="F31" s="23">
        <f>'НСИ 2018-2020'!H34</f>
        <v>51.498058731680523</v>
      </c>
      <c r="G31" s="11">
        <f t="shared" si="3"/>
        <v>650933.22930353507</v>
      </c>
      <c r="H31" s="11">
        <f t="shared" si="0"/>
        <v>22039682.005001258</v>
      </c>
    </row>
    <row r="32" spans="1:8" x14ac:dyDescent="0.25">
      <c r="A32" s="12">
        <v>25</v>
      </c>
      <c r="B32" s="5">
        <f t="shared" si="4"/>
        <v>986357</v>
      </c>
      <c r="C32" s="48">
        <f t="shared" si="1"/>
        <v>690</v>
      </c>
      <c r="D32" s="10">
        <f t="shared" si="2"/>
        <v>0.99930056286283298</v>
      </c>
      <c r="E32" s="10">
        <f>'НСИ 2018-2020'!B35</f>
        <v>6.9943713716698515E-4</v>
      </c>
      <c r="F32" s="23">
        <f>'НСИ 2018-2020'!H35</f>
        <v>50.536636865693787</v>
      </c>
      <c r="G32" s="11">
        <f t="shared" si="3"/>
        <v>639254.33764583396</v>
      </c>
      <c r="H32" s="11">
        <f t="shared" si="0"/>
        <v>21388748.775697723</v>
      </c>
    </row>
    <row r="33" spans="1:8" x14ac:dyDescent="0.25">
      <c r="A33" s="12">
        <v>26</v>
      </c>
      <c r="B33" s="5">
        <f t="shared" si="4"/>
        <v>985667</v>
      </c>
      <c r="C33" s="48">
        <f t="shared" si="1"/>
        <v>582</v>
      </c>
      <c r="D33" s="10">
        <f t="shared" si="2"/>
        <v>0.99940951910137044</v>
      </c>
      <c r="E33" s="10">
        <f>'НСИ 2018-2020'!B36</f>
        <v>5.9048089862953504E-4</v>
      </c>
      <c r="F33" s="23">
        <f>'НСИ 2018-2020'!H36</f>
        <v>49.57166578372825</v>
      </c>
      <c r="G33" s="11">
        <f t="shared" si="3"/>
        <v>627820.29600787652</v>
      </c>
      <c r="H33" s="11">
        <f t="shared" si="0"/>
        <v>20749494.438051891</v>
      </c>
    </row>
    <row r="34" spans="1:8" x14ac:dyDescent="0.25">
      <c r="A34" s="12">
        <v>27</v>
      </c>
      <c r="B34" s="5">
        <f t="shared" si="4"/>
        <v>985085</v>
      </c>
      <c r="C34" s="48">
        <f t="shared" si="1"/>
        <v>673</v>
      </c>
      <c r="D34" s="10">
        <f t="shared" si="2"/>
        <v>0.99931654571890038</v>
      </c>
      <c r="E34" s="10">
        <f>'НСИ 2018-2020'!B37</f>
        <v>6.8345428109958762E-4</v>
      </c>
      <c r="F34" s="23">
        <f>'НСИ 2018-2020'!H37</f>
        <v>48.600659488432015</v>
      </c>
      <c r="G34" s="11">
        <f t="shared" si="3"/>
        <v>616658.07497278042</v>
      </c>
      <c r="H34" s="11">
        <f t="shared" si="0"/>
        <v>20121674.142044015</v>
      </c>
    </row>
    <row r="35" spans="1:8" x14ac:dyDescent="0.25">
      <c r="A35" s="12">
        <v>28</v>
      </c>
      <c r="B35" s="5">
        <f t="shared" si="4"/>
        <v>984412</v>
      </c>
      <c r="C35" s="48">
        <f t="shared" si="1"/>
        <v>719</v>
      </c>
      <c r="D35" s="10">
        <f t="shared" si="2"/>
        <v>0.99926937357767398</v>
      </c>
      <c r="E35" s="10">
        <f>'НСИ 2018-2020'!B38</f>
        <v>7.3062642232602708E-4</v>
      </c>
      <c r="F35" s="23">
        <f>'НСИ 2018-2020'!H38</f>
        <v>47.633550765713188</v>
      </c>
      <c r="G35" s="11">
        <f t="shared" si="3"/>
        <v>605638.11349481915</v>
      </c>
      <c r="H35" s="11">
        <f t="shared" si="0"/>
        <v>19505016.067071233</v>
      </c>
    </row>
    <row r="36" spans="1:8" x14ac:dyDescent="0.25">
      <c r="A36" s="12">
        <v>29</v>
      </c>
      <c r="B36" s="5">
        <f t="shared" si="4"/>
        <v>983693</v>
      </c>
      <c r="C36" s="48">
        <f t="shared" si="1"/>
        <v>762</v>
      </c>
      <c r="D36" s="10">
        <f t="shared" si="2"/>
        <v>0.9992250633468901</v>
      </c>
      <c r="E36" s="10">
        <f>'НСИ 2018-2020'!B39</f>
        <v>7.7493665310992112E-4</v>
      </c>
      <c r="F36" s="23">
        <f>'НСИ 2018-2020'!H39</f>
        <v>46.668009190818459</v>
      </c>
      <c r="G36" s="11">
        <f t="shared" si="3"/>
        <v>594786.99199291435</v>
      </c>
      <c r="H36" s="11">
        <f t="shared" si="0"/>
        <v>18899377.953576412</v>
      </c>
    </row>
    <row r="37" spans="1:8" x14ac:dyDescent="0.25">
      <c r="A37" s="12">
        <v>30</v>
      </c>
      <c r="B37" s="5">
        <f t="shared" si="4"/>
        <v>982931</v>
      </c>
      <c r="C37" s="48">
        <f t="shared" si="1"/>
        <v>736</v>
      </c>
      <c r="D37" s="10">
        <f t="shared" si="2"/>
        <v>0.99925131815792412</v>
      </c>
      <c r="E37" s="10">
        <f>'НСИ 2018-2020'!B40</f>
        <v>7.4868184207591947E-4</v>
      </c>
      <c r="F37" s="23">
        <f>'НСИ 2018-2020'!H40</f>
        <v>45.703813513547161</v>
      </c>
      <c r="G37" s="11">
        <f t="shared" si="3"/>
        <v>584104.42358886625</v>
      </c>
      <c r="H37" s="11">
        <f t="shared" si="0"/>
        <v>18304590.961583499</v>
      </c>
    </row>
    <row r="38" spans="1:8" x14ac:dyDescent="0.25">
      <c r="A38" s="12">
        <v>31</v>
      </c>
      <c r="B38" s="5">
        <f t="shared" si="4"/>
        <v>982195</v>
      </c>
      <c r="C38" s="48">
        <f t="shared" si="1"/>
        <v>800</v>
      </c>
      <c r="D38" s="10">
        <f t="shared" si="2"/>
        <v>0.99918595670959531</v>
      </c>
      <c r="E38" s="10">
        <f>'НСИ 2018-2020'!B41</f>
        <v>8.1404329040472563E-4</v>
      </c>
      <c r="F38" s="23">
        <f>'НСИ 2018-2020'!H41</f>
        <v>44.737680564555745</v>
      </c>
      <c r="G38" s="11">
        <f t="shared" si="3"/>
        <v>573628.55757091416</v>
      </c>
      <c r="H38" s="11">
        <f t="shared" si="0"/>
        <v>17720486.537994634</v>
      </c>
    </row>
    <row r="39" spans="1:8" x14ac:dyDescent="0.25">
      <c r="A39" s="12">
        <v>32</v>
      </c>
      <c r="B39" s="5">
        <f t="shared" si="4"/>
        <v>981395</v>
      </c>
      <c r="C39" s="48">
        <f t="shared" si="1"/>
        <v>947</v>
      </c>
      <c r="D39" s="10">
        <f t="shared" si="2"/>
        <v>0.99903524988331738</v>
      </c>
      <c r="E39" s="10">
        <f>'НСИ 2018-2020'!B42</f>
        <v>9.6475011668261551E-4</v>
      </c>
      <c r="F39" s="23">
        <f>'НСИ 2018-2020'!H42</f>
        <v>43.773712336275167</v>
      </c>
      <c r="G39" s="11">
        <f t="shared" si="3"/>
        <v>563303.5241690157</v>
      </c>
      <c r="H39" s="11">
        <f t="shared" si="0"/>
        <v>17146857.980423719</v>
      </c>
    </row>
    <row r="40" spans="1:8" x14ac:dyDescent="0.25">
      <c r="A40" s="12">
        <v>33</v>
      </c>
      <c r="B40" s="5">
        <f t="shared" si="4"/>
        <v>980448</v>
      </c>
      <c r="C40" s="48">
        <f t="shared" si="1"/>
        <v>1075</v>
      </c>
      <c r="D40" s="10">
        <f t="shared" si="2"/>
        <v>0.99890382356779328</v>
      </c>
      <c r="E40" s="10">
        <f>'НСИ 2018-2020'!B43</f>
        <v>1.0961764322067076E-3</v>
      </c>
      <c r="F40" s="23">
        <f>'НСИ 2018-2020'!H43</f>
        <v>42.815489275758146</v>
      </c>
      <c r="G40" s="11">
        <f t="shared" si="3"/>
        <v>553081.044493202</v>
      </c>
      <c r="H40" s="11">
        <f t="shared" si="0"/>
        <v>16583554.456254704</v>
      </c>
    </row>
    <row r="41" spans="1:8" x14ac:dyDescent="0.25">
      <c r="A41" s="12">
        <v>34</v>
      </c>
      <c r="B41" s="5">
        <f t="shared" si="4"/>
        <v>979373</v>
      </c>
      <c r="C41" s="48">
        <f t="shared" si="1"/>
        <v>1104</v>
      </c>
      <c r="D41" s="10">
        <f t="shared" si="2"/>
        <v>0.99887305339630261</v>
      </c>
      <c r="E41" s="10">
        <f>'НСИ 2018-2020'!B44</f>
        <v>1.1269466036974332E-3</v>
      </c>
      <c r="F41" s="23">
        <f>'НСИ 2018-2020'!H44</f>
        <v>41.861918744812904</v>
      </c>
      <c r="G41" s="11">
        <f t="shared" si="3"/>
        <v>542972.6050806205</v>
      </c>
      <c r="H41" s="11">
        <f t="shared" si="0"/>
        <v>16030473.411761502</v>
      </c>
    </row>
    <row r="42" spans="1:8" x14ac:dyDescent="0.25">
      <c r="A42" s="12">
        <v>35</v>
      </c>
      <c r="B42" s="5">
        <f t="shared" si="4"/>
        <v>978269</v>
      </c>
      <c r="C42" s="48">
        <f t="shared" si="1"/>
        <v>1328</v>
      </c>
      <c r="D42" s="10">
        <f t="shared" si="2"/>
        <v>0.99864272126525633</v>
      </c>
      <c r="E42" s="10">
        <f>'НСИ 2018-2020'!B45</f>
        <v>1.3572787347437155E-3</v>
      </c>
      <c r="F42" s="23">
        <f>'НСИ 2018-2020'!H45</f>
        <v>40.908573230370465</v>
      </c>
      <c r="G42" s="11">
        <f t="shared" si="3"/>
        <v>533032.46999656875</v>
      </c>
      <c r="H42" s="11">
        <f t="shared" si="0"/>
        <v>15487500.80668088</v>
      </c>
    </row>
    <row r="43" spans="1:8" x14ac:dyDescent="0.25">
      <c r="A43" s="12">
        <v>36</v>
      </c>
      <c r="B43" s="5">
        <f t="shared" si="4"/>
        <v>976941</v>
      </c>
      <c r="C43" s="48">
        <f t="shared" si="1"/>
        <v>1268</v>
      </c>
      <c r="D43" s="10">
        <f t="shared" si="2"/>
        <v>0.99870213807052932</v>
      </c>
      <c r="E43" s="10">
        <f>'НСИ 2018-2020'!B46</f>
        <v>1.2978619294706241E-3</v>
      </c>
      <c r="F43" s="23">
        <f>'НСИ 2018-2020'!H46</f>
        <v>39.963486464986147</v>
      </c>
      <c r="G43" s="11">
        <f t="shared" si="3"/>
        <v>523153.68895313464</v>
      </c>
      <c r="H43" s="11">
        <f t="shared" si="0"/>
        <v>14954468.336684313</v>
      </c>
    </row>
    <row r="44" spans="1:8" x14ac:dyDescent="0.25">
      <c r="A44" s="12">
        <v>37</v>
      </c>
      <c r="B44" s="5">
        <f t="shared" si="4"/>
        <v>975673</v>
      </c>
      <c r="C44" s="48">
        <f t="shared" si="1"/>
        <v>1733</v>
      </c>
      <c r="D44" s="10">
        <f t="shared" si="2"/>
        <v>0.9982238381812103</v>
      </c>
      <c r="E44" s="10">
        <f>'НСИ 2018-2020'!B47</f>
        <v>1.7761618187897025E-3</v>
      </c>
      <c r="F44" s="23">
        <f>'НСИ 2018-2020'!H47</f>
        <v>39.014753879149886</v>
      </c>
      <c r="G44" s="11">
        <f t="shared" si="3"/>
        <v>513488.62175758148</v>
      </c>
      <c r="H44" s="11">
        <f t="shared" si="0"/>
        <v>14431314.647731178</v>
      </c>
    </row>
    <row r="45" spans="1:8" x14ac:dyDescent="0.25">
      <c r="A45" s="12">
        <v>38</v>
      </c>
      <c r="B45" s="5">
        <f t="shared" si="4"/>
        <v>973940</v>
      </c>
      <c r="C45" s="48">
        <f t="shared" si="1"/>
        <v>1617</v>
      </c>
      <c r="D45" s="10">
        <f t="shared" si="2"/>
        <v>0.99833930871785326</v>
      </c>
      <c r="E45" s="10">
        <f>'НСИ 2018-2020'!B48</f>
        <v>1.6606912821467926E-3</v>
      </c>
      <c r="F45" s="23">
        <f>'НСИ 2018-2020'!H48</f>
        <v>38.083269083829776</v>
      </c>
      <c r="G45" s="11">
        <f t="shared" si="3"/>
        <v>503760.74516565859</v>
      </c>
      <c r="H45" s="11">
        <f t="shared" si="0"/>
        <v>13917826.025973596</v>
      </c>
    </row>
    <row r="46" spans="1:8" x14ac:dyDescent="0.25">
      <c r="A46" s="12">
        <v>39</v>
      </c>
      <c r="B46" s="5">
        <f t="shared" si="4"/>
        <v>972323</v>
      </c>
      <c r="C46" s="48">
        <f t="shared" si="1"/>
        <v>1731</v>
      </c>
      <c r="D46" s="10">
        <f t="shared" si="2"/>
        <v>0.99821961300539919</v>
      </c>
      <c r="E46" s="10">
        <f>'НСИ 2018-2020'!B49</f>
        <v>1.7803869946008378E-3</v>
      </c>
      <c r="F46" s="23">
        <f>'НСИ 2018-2020'!H49</f>
        <v>37.145787193258734</v>
      </c>
      <c r="G46" s="11">
        <f t="shared" si="3"/>
        <v>494274.56319722306</v>
      </c>
      <c r="H46" s="11">
        <f t="shared" si="0"/>
        <v>13414065.280807937</v>
      </c>
    </row>
    <row r="47" spans="1:8" x14ac:dyDescent="0.25">
      <c r="A47" s="12">
        <v>40</v>
      </c>
      <c r="B47" s="5">
        <f t="shared" si="4"/>
        <v>970592</v>
      </c>
      <c r="C47" s="48">
        <f t="shared" si="1"/>
        <v>2172</v>
      </c>
      <c r="D47" s="10">
        <f t="shared" si="2"/>
        <v>0.99776203273882236</v>
      </c>
      <c r="E47" s="10">
        <f>'НСИ 2018-2020'!B50</f>
        <v>2.2379672611776203E-3</v>
      </c>
      <c r="F47" s="23">
        <f>'НСИ 2018-2020'!H50</f>
        <v>36.211123427923319</v>
      </c>
      <c r="G47" s="11">
        <f t="shared" si="3"/>
        <v>484908.71718237957</v>
      </c>
      <c r="H47" s="11">
        <f t="shared" si="0"/>
        <v>12919790.717610713</v>
      </c>
    </row>
    <row r="48" spans="1:8" x14ac:dyDescent="0.25">
      <c r="A48" s="12">
        <v>41</v>
      </c>
      <c r="B48" s="5">
        <f t="shared" si="4"/>
        <v>968420</v>
      </c>
      <c r="C48" s="48">
        <f t="shared" si="1"/>
        <v>2152</v>
      </c>
      <c r="D48" s="10">
        <f t="shared" si="2"/>
        <v>0.99777817064605068</v>
      </c>
      <c r="E48" s="10">
        <f>'НСИ 2018-2020'!B51</f>
        <v>2.2218293539493614E-3</v>
      </c>
      <c r="F48" s="23">
        <f>'НСИ 2018-2020'!H51</f>
        <v>35.291204918830317</v>
      </c>
      <c r="G48" s="11">
        <f t="shared" si="3"/>
        <v>475502.29370766459</v>
      </c>
      <c r="H48" s="11">
        <f t="shared" si="0"/>
        <v>12434882.000428334</v>
      </c>
    </row>
    <row r="49" spans="1:8" x14ac:dyDescent="0.25">
      <c r="A49" s="12">
        <v>42</v>
      </c>
      <c r="B49" s="5">
        <f t="shared" si="4"/>
        <v>966268</v>
      </c>
      <c r="C49" s="48">
        <f t="shared" si="1"/>
        <v>2555</v>
      </c>
      <c r="D49" s="10">
        <f t="shared" si="2"/>
        <v>0.99735551708751791</v>
      </c>
      <c r="E49" s="10">
        <f>'НСИ 2018-2020'!B52</f>
        <v>2.6444829124820995E-3</v>
      </c>
      <c r="F49" s="23">
        <f>'НСИ 2018-2020'!H52</f>
        <v>34.368660648411435</v>
      </c>
      <c r="G49" s="11">
        <f t="shared" si="3"/>
        <v>466285.64497932431</v>
      </c>
      <c r="H49" s="11">
        <f t="shared" si="0"/>
        <v>11959379.706720669</v>
      </c>
    </row>
    <row r="50" spans="1:8" x14ac:dyDescent="0.25">
      <c r="A50" s="12">
        <v>43</v>
      </c>
      <c r="B50" s="5">
        <f t="shared" si="4"/>
        <v>963713</v>
      </c>
      <c r="C50" s="48">
        <f t="shared" si="1"/>
        <v>2376</v>
      </c>
      <c r="D50" s="10">
        <f t="shared" si="2"/>
        <v>0.99753443993290747</v>
      </c>
      <c r="E50" s="10">
        <f>'НСИ 2018-2020'!B53</f>
        <v>2.465560067092564E-3</v>
      </c>
      <c r="F50" s="23">
        <f>'НСИ 2018-2020'!H53</f>
        <v>33.458453520854007</v>
      </c>
      <c r="G50" s="11">
        <f t="shared" si="3"/>
        <v>457054.2459928678</v>
      </c>
      <c r="H50" s="11">
        <f t="shared" si="0"/>
        <v>11493094.061741345</v>
      </c>
    </row>
    <row r="51" spans="1:8" x14ac:dyDescent="0.25">
      <c r="A51" s="12">
        <v>44</v>
      </c>
      <c r="B51" s="5">
        <f t="shared" si="4"/>
        <v>961337</v>
      </c>
      <c r="C51" s="48">
        <f t="shared" si="1"/>
        <v>2889</v>
      </c>
      <c r="D51" s="10">
        <f t="shared" si="2"/>
        <v>0.99699452008361111</v>
      </c>
      <c r="E51" s="10">
        <f>'НСИ 2018-2020'!B54</f>
        <v>3.0054799163889046E-3</v>
      </c>
      <c r="F51" s="23">
        <f>'НСИ 2018-2020'!H54</f>
        <v>32.539900940609698</v>
      </c>
      <c r="G51" s="11">
        <f t="shared" si="3"/>
        <v>448085.89195553854</v>
      </c>
      <c r="H51" s="11">
        <f t="shared" si="0"/>
        <v>11036039.815748477</v>
      </c>
    </row>
    <row r="52" spans="1:8" x14ac:dyDescent="0.25">
      <c r="A52" s="12">
        <v>45</v>
      </c>
      <c r="B52" s="5">
        <f t="shared" si="4"/>
        <v>958448</v>
      </c>
      <c r="C52" s="48">
        <f t="shared" si="1"/>
        <v>3388</v>
      </c>
      <c r="D52" s="10">
        <f t="shared" si="2"/>
        <v>0.99646486564681203</v>
      </c>
      <c r="E52" s="10">
        <f>'НСИ 2018-2020'!B55</f>
        <v>3.5351343531879499E-3</v>
      </c>
      <c r="F52" s="23">
        <f>'НСИ 2018-2020'!H55</f>
        <v>31.636442504161003</v>
      </c>
      <c r="G52" s="11">
        <f t="shared" si="3"/>
        <v>439055.83181515173</v>
      </c>
      <c r="H52" s="11">
        <f t="shared" si="0"/>
        <v>10587953.92379294</v>
      </c>
    </row>
    <row r="53" spans="1:8" x14ac:dyDescent="0.25">
      <c r="A53" s="12">
        <v>46</v>
      </c>
      <c r="B53" s="5">
        <f t="shared" si="4"/>
        <v>955060</v>
      </c>
      <c r="C53" s="48">
        <f t="shared" si="1"/>
        <v>3403</v>
      </c>
      <c r="D53" s="10">
        <f t="shared" si="2"/>
        <v>0.9964365004171557</v>
      </c>
      <c r="E53" s="10">
        <f>'НСИ 2018-2020'!B56</f>
        <v>3.5634995828442949E-3</v>
      </c>
      <c r="F53" s="23">
        <f>'НСИ 2018-2020'!H56</f>
        <v>30.74688208201929</v>
      </c>
      <c r="G53" s="11">
        <f t="shared" si="3"/>
        <v>429979.18577435112</v>
      </c>
      <c r="H53" s="11">
        <f t="shared" si="0"/>
        <v>10148898.091977788</v>
      </c>
    </row>
    <row r="54" spans="1:8" x14ac:dyDescent="0.25">
      <c r="A54" s="12">
        <v>47</v>
      </c>
      <c r="B54" s="5">
        <f t="shared" si="4"/>
        <v>951657</v>
      </c>
      <c r="C54" s="48">
        <f t="shared" si="1"/>
        <v>3915</v>
      </c>
      <c r="D54" s="10">
        <f t="shared" si="2"/>
        <v>0.99588617261324108</v>
      </c>
      <c r="E54" s="10">
        <f>'НСИ 2018-2020'!B57</f>
        <v>4.1138273867588953E-3</v>
      </c>
      <c r="F54" s="23">
        <f>'НСИ 2018-2020'!H57</f>
        <v>29.855029237214133</v>
      </c>
      <c r="G54" s="11">
        <f t="shared" si="3"/>
        <v>421078.24605481577</v>
      </c>
      <c r="H54" s="11">
        <f t="shared" si="0"/>
        <v>9718918.9062034376</v>
      </c>
    </row>
    <row r="55" spans="1:8" x14ac:dyDescent="0.25">
      <c r="A55" s="12">
        <v>48</v>
      </c>
      <c r="B55" s="5">
        <f t="shared" si="4"/>
        <v>947742</v>
      </c>
      <c r="C55" s="48">
        <f t="shared" si="1"/>
        <v>4505</v>
      </c>
      <c r="D55" s="10">
        <f t="shared" si="2"/>
        <v>0.99524660102449036</v>
      </c>
      <c r="E55" s="10">
        <f>'НСИ 2018-2020'!B58</f>
        <v>4.7533989755096616E-3</v>
      </c>
      <c r="F55" s="23">
        <f>'НСИ 2018-2020'!H58</f>
        <v>28.976241172040243</v>
      </c>
      <c r="G55" s="11">
        <f t="shared" si="3"/>
        <v>412133.64311963524</v>
      </c>
      <c r="H55" s="11">
        <f t="shared" si="0"/>
        <v>9297840.6601486225</v>
      </c>
    </row>
    <row r="56" spans="1:8" x14ac:dyDescent="0.25">
      <c r="A56" s="12">
        <v>49</v>
      </c>
      <c r="B56" s="5">
        <f t="shared" si="4"/>
        <v>943237</v>
      </c>
      <c r="C56" s="48">
        <f t="shared" si="1"/>
        <v>5324</v>
      </c>
      <c r="D56" s="10">
        <f t="shared" si="2"/>
        <v>0.99435533998756831</v>
      </c>
      <c r="E56" s="10">
        <f>'НСИ 2018-2020'!B59</f>
        <v>5.6446600124316921E-3</v>
      </c>
      <c r="F56" s="23">
        <f>'НСИ 2018-2020'!H59</f>
        <v>28.112184341115206</v>
      </c>
      <c r="G56" s="11">
        <f t="shared" si="3"/>
        <v>403120.00558112829</v>
      </c>
      <c r="H56" s="11">
        <f t="shared" si="0"/>
        <v>8885707.0170289874</v>
      </c>
    </row>
    <row r="57" spans="1:8" x14ac:dyDescent="0.25">
      <c r="A57" s="12">
        <v>50</v>
      </c>
      <c r="B57" s="5">
        <f t="shared" si="4"/>
        <v>937913</v>
      </c>
      <c r="C57" s="48">
        <f t="shared" si="1"/>
        <v>5297</v>
      </c>
      <c r="D57" s="10">
        <f t="shared" si="2"/>
        <v>0.99435257684461509</v>
      </c>
      <c r="E57" s="10">
        <f>'НСИ 2018-2020'!B60</f>
        <v>5.6474231553848824E-3</v>
      </c>
      <c r="F57" s="23">
        <f>'НСИ 2018-2020'!H60</f>
        <v>27.268895337395627</v>
      </c>
      <c r="G57" s="11">
        <f t="shared" si="3"/>
        <v>393950.50415753102</v>
      </c>
      <c r="H57" s="11">
        <f t="shared" si="0"/>
        <v>8482587.0114478599</v>
      </c>
    </row>
    <row r="58" spans="1:8" x14ac:dyDescent="0.25">
      <c r="A58" s="12">
        <v>51</v>
      </c>
      <c r="B58" s="5">
        <f t="shared" si="4"/>
        <v>932616</v>
      </c>
      <c r="C58" s="48">
        <f t="shared" si="1"/>
        <v>5506</v>
      </c>
      <c r="D58" s="10">
        <f t="shared" si="2"/>
        <v>0.99409580604599346</v>
      </c>
      <c r="E58" s="10">
        <f>'НСИ 2018-2020'!B61</f>
        <v>5.9041939540065763E-3</v>
      </c>
      <c r="F58" s="23">
        <f>'НСИ 2018-2020'!H61</f>
        <v>26.420921080997697</v>
      </c>
      <c r="G58" s="11">
        <f t="shared" si="3"/>
        <v>384988.31589358259</v>
      </c>
      <c r="H58" s="11">
        <f t="shared" si="0"/>
        <v>8088636.5072903298</v>
      </c>
    </row>
    <row r="59" spans="1:8" x14ac:dyDescent="0.25">
      <c r="A59" s="12">
        <v>52</v>
      </c>
      <c r="B59" s="5">
        <f t="shared" si="4"/>
        <v>927110</v>
      </c>
      <c r="C59" s="48">
        <f t="shared" si="1"/>
        <v>6234</v>
      </c>
      <c r="D59" s="10">
        <f t="shared" si="2"/>
        <v>0.99327592182792546</v>
      </c>
      <c r="E59" s="10">
        <f>'НСИ 2018-2020'!B62</f>
        <v>6.7240781720745461E-3</v>
      </c>
      <c r="F59" s="23">
        <f>'НСИ 2018-2020'!H62</f>
        <v>25.574830065009778</v>
      </c>
      <c r="G59" s="11">
        <f t="shared" si="3"/>
        <v>376133.08396382246</v>
      </c>
      <c r="H59" s="11">
        <f t="shared" si="0"/>
        <v>7703648.1913967468</v>
      </c>
    </row>
    <row r="60" spans="1:8" x14ac:dyDescent="0.25">
      <c r="A60" s="12">
        <v>53</v>
      </c>
      <c r="B60" s="5">
        <f t="shared" si="4"/>
        <v>920876</v>
      </c>
      <c r="C60" s="48">
        <f t="shared" si="1"/>
        <v>6780</v>
      </c>
      <c r="D60" s="10">
        <f t="shared" si="2"/>
        <v>0.99263794150852847</v>
      </c>
      <c r="E60" s="10">
        <f>'НСИ 2018-2020'!B63</f>
        <v>7.3620584914714966E-3</v>
      </c>
      <c r="F60" s="23">
        <f>'НСИ 2018-2020'!H63</f>
        <v>24.744518963313229</v>
      </c>
      <c r="G60" s="11">
        <f t="shared" si="3"/>
        <v>367178.29928476218</v>
      </c>
      <c r="H60" s="11">
        <f t="shared" si="0"/>
        <v>7327515.1074329242</v>
      </c>
    </row>
    <row r="61" spans="1:8" x14ac:dyDescent="0.25">
      <c r="A61" s="12">
        <v>54</v>
      </c>
      <c r="B61" s="5">
        <f t="shared" si="4"/>
        <v>914096</v>
      </c>
      <c r="C61" s="48">
        <f t="shared" si="1"/>
        <v>7528</v>
      </c>
      <c r="D61" s="10">
        <f t="shared" si="2"/>
        <v>0.99176478651223354</v>
      </c>
      <c r="E61" s="10">
        <f>'НСИ 2018-2020'!B64</f>
        <v>8.2352134877664313E-3</v>
      </c>
      <c r="F61" s="23">
        <f>'НСИ 2018-2020'!H64</f>
        <v>23.924273351174197</v>
      </c>
      <c r="G61" s="11">
        <f t="shared" si="3"/>
        <v>358206.31836903322</v>
      </c>
      <c r="H61" s="11">
        <f t="shared" si="0"/>
        <v>6960336.8081481624</v>
      </c>
    </row>
    <row r="62" spans="1:8" x14ac:dyDescent="0.25">
      <c r="A62" s="12">
        <v>55</v>
      </c>
      <c r="B62" s="5">
        <f t="shared" si="4"/>
        <v>906568</v>
      </c>
      <c r="C62" s="48">
        <f t="shared" si="1"/>
        <v>8399</v>
      </c>
      <c r="D62" s="10">
        <f t="shared" si="2"/>
        <v>0.9907352519104855</v>
      </c>
      <c r="E62" s="10">
        <f>'НСИ 2018-2020'!B65</f>
        <v>9.2647480895145257E-3</v>
      </c>
      <c r="F62" s="23">
        <f>'НСИ 2018-2020'!H65</f>
        <v>23.118704601264589</v>
      </c>
      <c r="G62" s="11">
        <f t="shared" si="3"/>
        <v>349146.26532828726</v>
      </c>
      <c r="H62" s="11">
        <f t="shared" si="0"/>
        <v>6602130.4897791296</v>
      </c>
    </row>
    <row r="63" spans="1:8" x14ac:dyDescent="0.25">
      <c r="A63" s="12">
        <v>56</v>
      </c>
      <c r="B63" s="5">
        <f t="shared" si="4"/>
        <v>898169</v>
      </c>
      <c r="C63" s="48">
        <f t="shared" si="1"/>
        <v>9340</v>
      </c>
      <c r="D63" s="10">
        <f t="shared" si="2"/>
        <v>0.98960103724483173</v>
      </c>
      <c r="E63" s="10">
        <f>'НСИ 2018-2020'!B66</f>
        <v>1.0398962755168327E-2</v>
      </c>
      <c r="F63" s="23">
        <f>'НСИ 2018-2020'!H66</f>
        <v>22.330136774680479</v>
      </c>
      <c r="G63" s="11">
        <f t="shared" si="3"/>
        <v>339962.22205989552</v>
      </c>
      <c r="H63" s="11">
        <f t="shared" si="0"/>
        <v>6252984.2244508425</v>
      </c>
    </row>
    <row r="64" spans="1:8" x14ac:dyDescent="0.25">
      <c r="A64" s="12">
        <v>57</v>
      </c>
      <c r="B64" s="5">
        <f t="shared" si="4"/>
        <v>888829</v>
      </c>
      <c r="C64" s="48">
        <f t="shared" si="1"/>
        <v>10303</v>
      </c>
      <c r="D64" s="10">
        <f t="shared" si="2"/>
        <v>0.98840829269060959</v>
      </c>
      <c r="E64" s="10">
        <f>'НСИ 2018-2020'!B67</f>
        <v>1.1591707309390438E-2</v>
      </c>
      <c r="F64" s="23">
        <f>'НСИ 2018-2020'!H67</f>
        <v>21.559443784863642</v>
      </c>
      <c r="G64" s="11">
        <f t="shared" si="3"/>
        <v>330640.76403702796</v>
      </c>
      <c r="H64" s="11">
        <f t="shared" si="0"/>
        <v>5913022.0023909472</v>
      </c>
    </row>
    <row r="65" spans="1:8" x14ac:dyDescent="0.25">
      <c r="A65" s="9">
        <v>58</v>
      </c>
      <c r="B65" s="5">
        <f t="shared" si="4"/>
        <v>878526</v>
      </c>
      <c r="C65" s="48">
        <f t="shared" si="1"/>
        <v>10454</v>
      </c>
      <c r="D65" s="10">
        <f t="shared" si="2"/>
        <v>0.9881007054989478</v>
      </c>
      <c r="E65" s="10">
        <f>'НСИ 2018-2020'!B68</f>
        <v>1.1899294501052151E-2</v>
      </c>
      <c r="F65" s="23">
        <f>'НСИ 2018-2020'!H68</f>
        <v>20.806368761884166</v>
      </c>
      <c r="G65" s="11">
        <f t="shared" si="3"/>
        <v>321187.31208330224</v>
      </c>
      <c r="H65" s="11">
        <f t="shared" si="0"/>
        <v>5582381.2383539192</v>
      </c>
    </row>
    <row r="66" spans="1:8" x14ac:dyDescent="0.25">
      <c r="A66" s="12">
        <v>59</v>
      </c>
      <c r="B66" s="5">
        <f t="shared" si="4"/>
        <v>868072</v>
      </c>
      <c r="C66" s="48">
        <f t="shared" si="1"/>
        <v>11329</v>
      </c>
      <c r="D66" s="10">
        <f t="shared" si="2"/>
        <v>0.98694907221756412</v>
      </c>
      <c r="E66" s="10">
        <f>'НСИ 2018-2020'!B69</f>
        <v>1.3050927782435931E-2</v>
      </c>
      <c r="F66" s="23">
        <f>'НСИ 2018-2020'!H69</f>
        <v>20.050860841447346</v>
      </c>
      <c r="G66" s="11">
        <f t="shared" si="3"/>
        <v>311906.97889455827</v>
      </c>
      <c r="H66" s="11">
        <f t="shared" si="0"/>
        <v>5261193.9262706172</v>
      </c>
    </row>
    <row r="67" spans="1:8" x14ac:dyDescent="0.25">
      <c r="A67" s="12">
        <v>60</v>
      </c>
      <c r="B67" s="5">
        <f t="shared" si="4"/>
        <v>856743</v>
      </c>
      <c r="C67" s="48">
        <f t="shared" si="1"/>
        <v>12135</v>
      </c>
      <c r="D67" s="10">
        <f t="shared" si="2"/>
        <v>0.98583580613254207</v>
      </c>
      <c r="E67" s="10">
        <f>'НСИ 2018-2020'!B70</f>
        <v>1.4164193867457962E-2</v>
      </c>
      <c r="F67" s="23">
        <f>'НСИ 2018-2020'!H70</f>
        <v>19.309310018200762</v>
      </c>
      <c r="G67" s="11">
        <f t="shared" si="3"/>
        <v>302541.8727583671</v>
      </c>
      <c r="H67" s="11">
        <f t="shared" si="0"/>
        <v>4949286.9473760584</v>
      </c>
    </row>
    <row r="68" spans="1:8" x14ac:dyDescent="0.25">
      <c r="A68" s="12">
        <v>61</v>
      </c>
      <c r="B68" s="5">
        <f t="shared" si="4"/>
        <v>844608</v>
      </c>
      <c r="C68" s="48">
        <f t="shared" si="1"/>
        <v>13270</v>
      </c>
      <c r="D68" s="10">
        <f t="shared" si="2"/>
        <v>0.98428914313778815</v>
      </c>
      <c r="E68" s="10">
        <f>'НСИ 2018-2020'!B71</f>
        <v>1.5710856862211825E-2</v>
      </c>
      <c r="F68" s="23">
        <f>'НСИ 2018-2020'!H71</f>
        <v>18.579460832890017</v>
      </c>
      <c r="G68" s="11">
        <f t="shared" si="3"/>
        <v>293126.91610061028</v>
      </c>
      <c r="H68" s="11">
        <f t="shared" si="0"/>
        <v>4646745.0746176913</v>
      </c>
    </row>
    <row r="69" spans="1:8" x14ac:dyDescent="0.25">
      <c r="A69" s="12">
        <v>62</v>
      </c>
      <c r="B69" s="5">
        <f t="shared" si="4"/>
        <v>831338</v>
      </c>
      <c r="C69" s="48">
        <f t="shared" si="1"/>
        <v>13958</v>
      </c>
      <c r="D69" s="10">
        <f t="shared" si="2"/>
        <v>0.98321013975873395</v>
      </c>
      <c r="E69" s="10">
        <f>'НСИ 2018-2020'!B72</f>
        <v>1.6789860241266059E-2</v>
      </c>
      <c r="F69" s="23">
        <f>'НСИ 2018-2020'!H72</f>
        <v>17.867947088094425</v>
      </c>
      <c r="G69" s="11">
        <f t="shared" si="3"/>
        <v>283559.18711847195</v>
      </c>
      <c r="H69" s="11">
        <f t="shared" si="0"/>
        <v>4353618.1585170813</v>
      </c>
    </row>
    <row r="70" spans="1:8" x14ac:dyDescent="0.25">
      <c r="A70" s="12">
        <v>63</v>
      </c>
      <c r="B70" s="5">
        <f t="shared" si="4"/>
        <v>817380</v>
      </c>
      <c r="C70" s="48">
        <f t="shared" si="1"/>
        <v>14339</v>
      </c>
      <c r="D70" s="10">
        <f t="shared" si="2"/>
        <v>0.98245709109770918</v>
      </c>
      <c r="E70" s="10">
        <f>'НСИ 2018-2020'!B73</f>
        <v>1.7542908902290797E-2</v>
      </c>
      <c r="F70" s="23">
        <f>'НСИ 2018-2020'!H73</f>
        <v>17.164477583870799</v>
      </c>
      <c r="G70" s="11">
        <f t="shared" si="3"/>
        <v>274003.22816024494</v>
      </c>
      <c r="H70" s="11">
        <f t="shared" si="0"/>
        <v>4070058.9713986092</v>
      </c>
    </row>
    <row r="71" spans="1:8" x14ac:dyDescent="0.25">
      <c r="A71" s="12">
        <v>64</v>
      </c>
      <c r="B71" s="5">
        <f t="shared" si="4"/>
        <v>803041</v>
      </c>
      <c r="C71" s="48">
        <f t="shared" si="1"/>
        <v>15335</v>
      </c>
      <c r="D71" s="10">
        <f t="shared" si="2"/>
        <v>0.98090401482076461</v>
      </c>
      <c r="E71" s="10">
        <f>'НСИ 2018-2020'!B74</f>
        <v>1.9095985179235383E-2</v>
      </c>
      <c r="F71" s="23">
        <f>'НСИ 2018-2020'!H74</f>
        <v>16.461969689074369</v>
      </c>
      <c r="G71" s="11">
        <f t="shared" si="3"/>
        <v>264566.57415562292</v>
      </c>
      <c r="H71" s="11">
        <f t="shared" ref="H71:H107" si="5">H72+G71</f>
        <v>3796055.7432383643</v>
      </c>
    </row>
    <row r="72" spans="1:8" x14ac:dyDescent="0.25">
      <c r="A72" s="12">
        <v>65</v>
      </c>
      <c r="B72" s="5">
        <f t="shared" si="4"/>
        <v>787706</v>
      </c>
      <c r="C72" s="48">
        <f t="shared" ref="C72:C108" si="6">ROUND(B72*E72,0)</f>
        <v>18360</v>
      </c>
      <c r="D72" s="10">
        <f t="shared" ref="D72:D108" si="7">1-E72</f>
        <v>0.97669157969895692</v>
      </c>
      <c r="E72" s="10">
        <f>'НСИ 2018-2020'!B75</f>
        <v>2.3308420301043086E-2</v>
      </c>
      <c r="F72" s="23">
        <f>'НСИ 2018-2020'!H75</f>
        <v>15.772500485287198</v>
      </c>
      <c r="G72" s="11">
        <f t="shared" ref="G72:G107" si="8">$B72*1.0175^(-$A72)</f>
        <v>255050.97625027443</v>
      </c>
      <c r="H72" s="11">
        <f t="shared" si="5"/>
        <v>3531489.1690827413</v>
      </c>
    </row>
    <row r="73" spans="1:8" x14ac:dyDescent="0.25">
      <c r="A73" s="12">
        <v>66</v>
      </c>
      <c r="B73" s="5">
        <f t="shared" ref="B73:B108" si="9">B72-C72</f>
        <v>769346</v>
      </c>
      <c r="C73" s="48">
        <f t="shared" si="6"/>
        <v>19358</v>
      </c>
      <c r="D73" s="10">
        <f t="shared" si="7"/>
        <v>0.97483827368454667</v>
      </c>
      <c r="E73" s="10">
        <f>'НСИ 2018-2020'!B76</f>
        <v>2.5161726315453332E-2</v>
      </c>
      <c r="F73" s="23">
        <f>'НСИ 2018-2020'!H76</f>
        <v>15.13675574767575</v>
      </c>
      <c r="G73" s="11">
        <f t="shared" si="8"/>
        <v>244821.81817812959</v>
      </c>
      <c r="H73" s="11">
        <f t="shared" si="5"/>
        <v>3276438.1928324667</v>
      </c>
    </row>
    <row r="74" spans="1:8" x14ac:dyDescent="0.25">
      <c r="A74" s="12">
        <v>67</v>
      </c>
      <c r="B74" s="5">
        <f t="shared" si="9"/>
        <v>749988</v>
      </c>
      <c r="C74" s="48">
        <f t="shared" si="6"/>
        <v>20040</v>
      </c>
      <c r="D74" s="10">
        <f t="shared" si="7"/>
        <v>0.97328000999880449</v>
      </c>
      <c r="E74" s="10">
        <f>'НСИ 2018-2020'!B77</f>
        <v>2.6719990001195508E-2</v>
      </c>
      <c r="F74" s="23">
        <f>'НСИ 2018-2020'!H77</f>
        <v>14.514454381220537</v>
      </c>
      <c r="G74" s="11">
        <f t="shared" si="8"/>
        <v>234556.95526324923</v>
      </c>
      <c r="H74" s="11">
        <f t="shared" si="5"/>
        <v>3031616.3746543373</v>
      </c>
    </row>
    <row r="75" spans="1:8" x14ac:dyDescent="0.25">
      <c r="A75" s="12">
        <v>68</v>
      </c>
      <c r="B75" s="5">
        <f t="shared" si="9"/>
        <v>729948</v>
      </c>
      <c r="C75" s="48">
        <f t="shared" si="6"/>
        <v>21196</v>
      </c>
      <c r="D75" s="10">
        <f t="shared" si="7"/>
        <v>0.97096233770452745</v>
      </c>
      <c r="E75" s="10">
        <f>'НСИ 2018-2020'!B78</f>
        <v>2.903766229547251E-2</v>
      </c>
      <c r="F75" s="23">
        <f>'НСИ 2018-2020'!H78</f>
        <v>13.899095973488294</v>
      </c>
      <c r="G75" s="11">
        <f t="shared" si="8"/>
        <v>224363.13822036484</v>
      </c>
      <c r="H75" s="11">
        <f t="shared" si="5"/>
        <v>2797059.4193910882</v>
      </c>
    </row>
    <row r="76" spans="1:8" x14ac:dyDescent="0.25">
      <c r="A76" s="12">
        <v>69</v>
      </c>
      <c r="B76" s="5">
        <f t="shared" si="9"/>
        <v>708752</v>
      </c>
      <c r="C76" s="48">
        <f t="shared" si="6"/>
        <v>21698</v>
      </c>
      <c r="D76" s="10">
        <f t="shared" si="7"/>
        <v>0.96938565937083232</v>
      </c>
      <c r="E76" s="10">
        <f>'НСИ 2018-2020'!B79</f>
        <v>3.0614340629167645E-2</v>
      </c>
      <c r="F76" s="23">
        <f>'НСИ 2018-2020'!H79</f>
        <v>13.2997127116847</v>
      </c>
      <c r="G76" s="11">
        <f t="shared" si="8"/>
        <v>214101.37799989225</v>
      </c>
      <c r="H76" s="11">
        <f t="shared" si="5"/>
        <v>2572696.2811707235</v>
      </c>
    </row>
    <row r="77" spans="1:8" x14ac:dyDescent="0.25">
      <c r="A77" s="12">
        <v>70</v>
      </c>
      <c r="B77" s="5">
        <f t="shared" si="9"/>
        <v>687054</v>
      </c>
      <c r="C77" s="48">
        <f t="shared" si="6"/>
        <v>21458</v>
      </c>
      <c r="D77" s="10">
        <f t="shared" si="7"/>
        <v>0.96876845791359956</v>
      </c>
      <c r="E77" s="10">
        <f>'НСИ 2018-2020'!B80</f>
        <v>3.1231542086400492E-2</v>
      </c>
      <c r="F77" s="23">
        <f>'НСИ 2018-2020'!H80</f>
        <v>12.703926836133633</v>
      </c>
      <c r="G77" s="11">
        <f t="shared" si="8"/>
        <v>203977.19702974596</v>
      </c>
      <c r="H77" s="11">
        <f t="shared" si="5"/>
        <v>2358594.903170831</v>
      </c>
    </row>
    <row r="78" spans="1:8" x14ac:dyDescent="0.25">
      <c r="A78" s="12">
        <v>71</v>
      </c>
      <c r="B78" s="5">
        <f t="shared" si="9"/>
        <v>665596</v>
      </c>
      <c r="C78" s="48">
        <f t="shared" si="6"/>
        <v>22292</v>
      </c>
      <c r="D78" s="10">
        <f t="shared" si="7"/>
        <v>0.96650856500982874</v>
      </c>
      <c r="E78" s="10">
        <f>'НСИ 2018-2020'!B81</f>
        <v>3.34914349901713E-2</v>
      </c>
      <c r="F78" s="23">
        <f>'НСИ 2018-2020'!H81</f>
        <v>12.097324701548066</v>
      </c>
      <c r="G78" s="11">
        <f t="shared" si="8"/>
        <v>194207.96280190503</v>
      </c>
      <c r="H78" s="11">
        <f t="shared" si="5"/>
        <v>2154617.7061410849</v>
      </c>
    </row>
    <row r="79" spans="1:8" x14ac:dyDescent="0.25">
      <c r="A79" s="12">
        <v>72</v>
      </c>
      <c r="B79" s="5">
        <f t="shared" si="9"/>
        <v>643304</v>
      </c>
      <c r="C79" s="48">
        <f t="shared" si="6"/>
        <v>23392</v>
      </c>
      <c r="D79" s="10">
        <f t="shared" si="7"/>
        <v>0.96363757665511884</v>
      </c>
      <c r="E79" s="10">
        <f>'НСИ 2018-2020'!B82</f>
        <v>3.6362423344881191E-2</v>
      </c>
      <c r="F79" s="23">
        <f>'НСИ 2018-2020'!H82</f>
        <v>11.499069671878392</v>
      </c>
      <c r="G79" s="11">
        <f t="shared" si="8"/>
        <v>184475.27363193448</v>
      </c>
      <c r="H79" s="11">
        <f t="shared" si="5"/>
        <v>1960409.7433391798</v>
      </c>
    </row>
    <row r="80" spans="1:8" x14ac:dyDescent="0.25">
      <c r="A80" s="12">
        <v>73</v>
      </c>
      <c r="B80" s="5">
        <f t="shared" si="9"/>
        <v>619912</v>
      </c>
      <c r="C80" s="48">
        <f t="shared" si="6"/>
        <v>24540</v>
      </c>
      <c r="D80" s="10">
        <f t="shared" si="7"/>
        <v>0.96041358343795391</v>
      </c>
      <c r="E80" s="10">
        <f>'НСИ 2018-2020'!B83</f>
        <v>3.9586416562046131E-2</v>
      </c>
      <c r="F80" s="23">
        <f>'НСИ 2018-2020'!H83</f>
        <v>10.913963417586011</v>
      </c>
      <c r="G80" s="11">
        <f t="shared" si="8"/>
        <v>174709.90872599283</v>
      </c>
      <c r="H80" s="11">
        <f t="shared" si="5"/>
        <v>1775934.4697072452</v>
      </c>
    </row>
    <row r="81" spans="1:8" x14ac:dyDescent="0.25">
      <c r="A81" s="12">
        <v>74</v>
      </c>
      <c r="B81" s="5">
        <f t="shared" si="9"/>
        <v>595372</v>
      </c>
      <c r="C81" s="48">
        <f t="shared" si="6"/>
        <v>24537</v>
      </c>
      <c r="D81" s="10">
        <f t="shared" si="7"/>
        <v>0.95878629537665128</v>
      </c>
      <c r="E81" s="10">
        <f>'НСИ 2018-2020'!B84</f>
        <v>4.1213704623348744E-2</v>
      </c>
      <c r="F81" s="23">
        <f>'НСИ 2018-2020'!H84</f>
        <v>10.343126972982814</v>
      </c>
      <c r="G81" s="11">
        <f t="shared" si="8"/>
        <v>164907.90779436586</v>
      </c>
      <c r="H81" s="11">
        <f t="shared" si="5"/>
        <v>1601224.5609812525</v>
      </c>
    </row>
    <row r="82" spans="1:8" x14ac:dyDescent="0.25">
      <c r="A82" s="12">
        <v>75</v>
      </c>
      <c r="B82" s="5">
        <f t="shared" si="9"/>
        <v>570835</v>
      </c>
      <c r="C82" s="48">
        <f t="shared" si="6"/>
        <v>26734</v>
      </c>
      <c r="D82" s="10">
        <f t="shared" si="7"/>
        <v>0.95316674478733532</v>
      </c>
      <c r="E82" s="10">
        <f>'НСИ 2018-2020'!B85</f>
        <v>4.6833255212664626E-2</v>
      </c>
      <c r="F82" s="23">
        <f>'НСИ 2018-2020'!H85</f>
        <v>9.7660764752191316</v>
      </c>
      <c r="G82" s="11">
        <f t="shared" si="8"/>
        <v>155392.21281246291</v>
      </c>
      <c r="H82" s="11">
        <f t="shared" si="5"/>
        <v>1436316.6531868866</v>
      </c>
    </row>
    <row r="83" spans="1:8" x14ac:dyDescent="0.25">
      <c r="A83" s="12">
        <v>76</v>
      </c>
      <c r="B83" s="5">
        <f t="shared" si="9"/>
        <v>544101</v>
      </c>
      <c r="C83" s="48">
        <f t="shared" si="6"/>
        <v>27569</v>
      </c>
      <c r="D83" s="10">
        <f t="shared" si="7"/>
        <v>0.94933097880928352</v>
      </c>
      <c r="E83" s="10">
        <f>'НСИ 2018-2020'!B86</f>
        <v>5.0669021190716451E-2</v>
      </c>
      <c r="F83" s="23">
        <f>'НСИ 2018-2020'!H86</f>
        <v>9.2211272268200126</v>
      </c>
      <c r="G83" s="11">
        <f t="shared" si="8"/>
        <v>145567.27894080739</v>
      </c>
      <c r="H83" s="11">
        <f t="shared" si="5"/>
        <v>1280924.4403744237</v>
      </c>
    </row>
    <row r="84" spans="1:8" x14ac:dyDescent="0.25">
      <c r="A84" s="12">
        <v>77</v>
      </c>
      <c r="B84" s="5">
        <f t="shared" si="9"/>
        <v>516532</v>
      </c>
      <c r="C84" s="48">
        <f t="shared" si="6"/>
        <v>28246</v>
      </c>
      <c r="D84" s="10">
        <f t="shared" si="7"/>
        <v>0.94531682913985537</v>
      </c>
      <c r="E84" s="10">
        <f>'НСИ 2018-2020'!B87</f>
        <v>5.4683170860144625E-2</v>
      </c>
      <c r="F84" s="23">
        <f>'НСИ 2018-2020'!H87</f>
        <v>8.686481500554919</v>
      </c>
      <c r="G84" s="11">
        <f t="shared" si="8"/>
        <v>135814.78605981125</v>
      </c>
      <c r="H84" s="11">
        <f t="shared" si="5"/>
        <v>1135357.1614336164</v>
      </c>
    </row>
    <row r="85" spans="1:8" x14ac:dyDescent="0.25">
      <c r="A85" s="12">
        <v>78</v>
      </c>
      <c r="B85" s="5">
        <f t="shared" si="9"/>
        <v>488286</v>
      </c>
      <c r="C85" s="48">
        <f t="shared" si="6"/>
        <v>28979</v>
      </c>
      <c r="D85" s="10">
        <f t="shared" si="7"/>
        <v>0.94065162451558393</v>
      </c>
      <c r="E85" s="10">
        <f>'НСИ 2018-2020'!B88</f>
        <v>5.9348375484416037E-2</v>
      </c>
      <c r="F85" s="23">
        <f>'НСИ 2018-2020'!H88</f>
        <v>8.1599196312591946</v>
      </c>
      <c r="G85" s="11">
        <f t="shared" si="8"/>
        <v>126179.754039468</v>
      </c>
      <c r="H85" s="11">
        <f t="shared" si="5"/>
        <v>999542.37537380517</v>
      </c>
    </row>
    <row r="86" spans="1:8" x14ac:dyDescent="0.25">
      <c r="A86" s="12">
        <v>79</v>
      </c>
      <c r="B86" s="5">
        <f t="shared" si="9"/>
        <v>459307</v>
      </c>
      <c r="C86" s="48">
        <f t="shared" si="6"/>
        <v>30749</v>
      </c>
      <c r="D86" s="10">
        <f t="shared" si="7"/>
        <v>0.93305342422320858</v>
      </c>
      <c r="E86" s="10">
        <f>'НСИ 2018-2020'!B89</f>
        <v>6.6946575776791376E-2</v>
      </c>
      <c r="F86" s="23">
        <f>'НСИ 2018-2020'!H89</f>
        <v>7.6429785546624647</v>
      </c>
      <c r="G86" s="11">
        <f t="shared" si="8"/>
        <v>116649.81393141103</v>
      </c>
      <c r="H86" s="11">
        <f t="shared" si="5"/>
        <v>873362.62133433716</v>
      </c>
    </row>
    <row r="87" spans="1:8" x14ac:dyDescent="0.25">
      <c r="A87" s="12">
        <v>80</v>
      </c>
      <c r="B87" s="5">
        <f t="shared" si="9"/>
        <v>428558</v>
      </c>
      <c r="C87" s="48">
        <f t="shared" si="6"/>
        <v>30336</v>
      </c>
      <c r="D87" s="10">
        <f t="shared" si="7"/>
        <v>0.92921483179601416</v>
      </c>
      <c r="E87" s="10">
        <f>'НСИ 2018-2020'!B90</f>
        <v>7.0785168203985852E-2</v>
      </c>
      <c r="F87" s="23">
        <f>'НСИ 2018-2020'!H90</f>
        <v>7.1553553164995689</v>
      </c>
      <c r="G87" s="11">
        <f t="shared" si="8"/>
        <v>106968.56625685483</v>
      </c>
      <c r="H87" s="11">
        <f t="shared" si="5"/>
        <v>756712.80740292615</v>
      </c>
    </row>
    <row r="88" spans="1:8" x14ac:dyDescent="0.25">
      <c r="A88" s="12">
        <v>81</v>
      </c>
      <c r="B88" s="5">
        <f t="shared" si="9"/>
        <v>398222</v>
      </c>
      <c r="C88" s="48">
        <f t="shared" si="6"/>
        <v>32358</v>
      </c>
      <c r="D88" s="10">
        <f t="shared" si="7"/>
        <v>0.91874270652508372</v>
      </c>
      <c r="E88" s="10">
        <f>'НСИ 2018-2020'!B91</f>
        <v>8.1257293474916253E-2</v>
      </c>
      <c r="F88" s="23">
        <f>'НСИ 2018-2020'!H91</f>
        <v>6.6621745693367336</v>
      </c>
      <c r="G88" s="11">
        <f t="shared" si="8"/>
        <v>97687.141041823314</v>
      </c>
      <c r="H88" s="11">
        <f t="shared" si="5"/>
        <v>649744.24114607135</v>
      </c>
    </row>
    <row r="89" spans="1:8" x14ac:dyDescent="0.25">
      <c r="A89" s="12">
        <v>82</v>
      </c>
      <c r="B89" s="5">
        <f t="shared" si="9"/>
        <v>365864</v>
      </c>
      <c r="C89" s="48">
        <f t="shared" si="6"/>
        <v>33251</v>
      </c>
      <c r="D89" s="10">
        <f t="shared" si="7"/>
        <v>0.90911604416399905</v>
      </c>
      <c r="E89" s="10">
        <f>'НСИ 2018-2020'!B92</f>
        <v>9.088395583600091E-2</v>
      </c>
      <c r="F89" s="23">
        <f>'НСИ 2018-2020'!H92</f>
        <v>6.2068499809738169</v>
      </c>
      <c r="G89" s="11">
        <f t="shared" si="8"/>
        <v>88205.854310186769</v>
      </c>
      <c r="H89" s="11">
        <f t="shared" si="5"/>
        <v>552057.10010424803</v>
      </c>
    </row>
    <row r="90" spans="1:8" x14ac:dyDescent="0.25">
      <c r="A90" s="12">
        <v>83</v>
      </c>
      <c r="B90" s="5">
        <f t="shared" si="9"/>
        <v>332613</v>
      </c>
      <c r="C90" s="48">
        <f t="shared" si="6"/>
        <v>33534</v>
      </c>
      <c r="D90" s="10">
        <f t="shared" si="7"/>
        <v>0.89918000264515274</v>
      </c>
      <c r="E90" s="10">
        <f>'НСИ 2018-2020'!B93</f>
        <v>0.10081999735484724</v>
      </c>
      <c r="F90" s="23">
        <f>'НСИ 2018-2020'!H93</f>
        <v>5.77721415764944</v>
      </c>
      <c r="G90" s="11">
        <f t="shared" si="8"/>
        <v>78810.218922325497</v>
      </c>
      <c r="H90" s="11">
        <f t="shared" si="5"/>
        <v>463851.24579406122</v>
      </c>
    </row>
    <row r="91" spans="1:8" x14ac:dyDescent="0.25">
      <c r="A91" s="12">
        <v>84</v>
      </c>
      <c r="B91" s="5">
        <f t="shared" si="9"/>
        <v>299079</v>
      </c>
      <c r="C91" s="48">
        <f t="shared" si="6"/>
        <v>33812</v>
      </c>
      <c r="D91" s="10">
        <f t="shared" si="7"/>
        <v>0.886945591668163</v>
      </c>
      <c r="E91" s="10">
        <f>'НСИ 2018-2020'!B94</f>
        <v>0.11305440833183696</v>
      </c>
      <c r="F91" s="23">
        <f>'НСИ 2018-2020'!H94</f>
        <v>5.3688403478368549</v>
      </c>
      <c r="G91" s="11">
        <f t="shared" si="8"/>
        <v>69645.781580886251</v>
      </c>
      <c r="H91" s="11">
        <f t="shared" si="5"/>
        <v>385041.0268717357</v>
      </c>
    </row>
    <row r="92" spans="1:8" x14ac:dyDescent="0.25">
      <c r="A92" s="12">
        <v>85</v>
      </c>
      <c r="B92" s="5">
        <f t="shared" si="9"/>
        <v>265267</v>
      </c>
      <c r="C92" s="48">
        <f t="shared" si="6"/>
        <v>33409</v>
      </c>
      <c r="D92" s="10">
        <f t="shared" si="7"/>
        <v>0.87405450456825651</v>
      </c>
      <c r="E92" s="10">
        <f>'НСИ 2018-2020'!B95</f>
        <v>0.12594549543174349</v>
      </c>
      <c r="F92" s="23">
        <f>'НСИ 2018-2020'!H95</f>
        <v>4.9894660873477861</v>
      </c>
      <c r="G92" s="11">
        <f t="shared" si="8"/>
        <v>60709.646567844386</v>
      </c>
      <c r="H92" s="11">
        <f t="shared" si="5"/>
        <v>315395.24529084942</v>
      </c>
    </row>
    <row r="93" spans="1:8" x14ac:dyDescent="0.25">
      <c r="A93" s="12">
        <v>86</v>
      </c>
      <c r="B93" s="5">
        <f t="shared" si="9"/>
        <v>231858</v>
      </c>
      <c r="C93" s="48">
        <f t="shared" si="6"/>
        <v>32020</v>
      </c>
      <c r="D93" s="10">
        <f t="shared" si="7"/>
        <v>0.86189703257974548</v>
      </c>
      <c r="E93" s="10">
        <f>'НСИ 2018-2020'!B96</f>
        <v>0.13810296742025449</v>
      </c>
      <c r="F93" s="23">
        <f>'НСИ 2018-2020'!H96</f>
        <v>4.6366906033261204</v>
      </c>
      <c r="G93" s="11">
        <f t="shared" si="8"/>
        <v>52150.940642549896</v>
      </c>
      <c r="H93" s="11">
        <f t="shared" si="5"/>
        <v>254685.59872300501</v>
      </c>
    </row>
    <row r="94" spans="1:8" x14ac:dyDescent="0.25">
      <c r="A94" s="12">
        <v>87</v>
      </c>
      <c r="B94" s="5">
        <f t="shared" si="9"/>
        <v>199838</v>
      </c>
      <c r="C94" s="48">
        <f t="shared" si="6"/>
        <v>29565</v>
      </c>
      <c r="D94" s="10">
        <f t="shared" si="7"/>
        <v>0.85205609800932081</v>
      </c>
      <c r="E94" s="10">
        <f>'НСИ 2018-2020'!B97</f>
        <v>0.14794390199067917</v>
      </c>
      <c r="F94" s="23">
        <f>'НСИ 2018-2020'!H97</f>
        <v>4.3003199013248379</v>
      </c>
      <c r="G94" s="11">
        <f t="shared" si="8"/>
        <v>44175.728231040201</v>
      </c>
      <c r="H94" s="11">
        <f t="shared" si="5"/>
        <v>202534.65808045512</v>
      </c>
    </row>
    <row r="95" spans="1:8" x14ac:dyDescent="0.25">
      <c r="A95" s="12">
        <v>88</v>
      </c>
      <c r="B95" s="5">
        <f t="shared" si="9"/>
        <v>170273</v>
      </c>
      <c r="C95" s="48">
        <f t="shared" si="6"/>
        <v>28207</v>
      </c>
      <c r="D95" s="10">
        <f t="shared" si="7"/>
        <v>0.83434006430522112</v>
      </c>
      <c r="E95" s="10">
        <f>'НСИ 2018-2020'!B98</f>
        <v>0.16565993569477891</v>
      </c>
      <c r="F95" s="23">
        <f>'НСИ 2018-2020'!H98</f>
        <v>3.9611087269585439</v>
      </c>
      <c r="G95" s="11">
        <f t="shared" si="8"/>
        <v>36992.783678533444</v>
      </c>
      <c r="H95" s="11">
        <f t="shared" si="5"/>
        <v>158358.92984941491</v>
      </c>
    </row>
    <row r="96" spans="1:8" x14ac:dyDescent="0.25">
      <c r="A96" s="12">
        <v>89</v>
      </c>
      <c r="B96" s="5">
        <f t="shared" si="9"/>
        <v>142066</v>
      </c>
      <c r="C96" s="48">
        <f t="shared" si="6"/>
        <v>26471</v>
      </c>
      <c r="D96" s="10">
        <f t="shared" si="7"/>
        <v>0.81366894482413732</v>
      </c>
      <c r="E96" s="10">
        <f>'НСИ 2018-2020'!B99</f>
        <v>0.18633105517586265</v>
      </c>
      <c r="F96" s="23">
        <f>'НСИ 2018-2020'!H99</f>
        <v>3.6492262958302994</v>
      </c>
      <c r="G96" s="11">
        <f t="shared" si="8"/>
        <v>30333.809835022887</v>
      </c>
      <c r="H96" s="11">
        <f t="shared" si="5"/>
        <v>121366.14617088146</v>
      </c>
    </row>
    <row r="97" spans="1:8" x14ac:dyDescent="0.25">
      <c r="A97" s="12">
        <v>90</v>
      </c>
      <c r="B97" s="5">
        <f t="shared" si="9"/>
        <v>115595</v>
      </c>
      <c r="C97" s="48">
        <f t="shared" si="6"/>
        <v>23790</v>
      </c>
      <c r="D97" s="10">
        <f t="shared" si="7"/>
        <v>0.79419122323510705</v>
      </c>
      <c r="E97" s="10">
        <f>'НСИ 2018-2020'!B100</f>
        <v>0.20580877676489295</v>
      </c>
      <c r="F97" s="23">
        <f>'НСИ 2018-2020'!H100</f>
        <v>3.3719946354980053</v>
      </c>
      <c r="G97" s="11">
        <f t="shared" si="8"/>
        <v>24257.242985270408</v>
      </c>
      <c r="H97" s="11">
        <f t="shared" si="5"/>
        <v>91032.336335858578</v>
      </c>
    </row>
    <row r="98" spans="1:8" x14ac:dyDescent="0.25">
      <c r="A98" s="12">
        <v>91</v>
      </c>
      <c r="B98" s="5">
        <f t="shared" si="9"/>
        <v>91805</v>
      </c>
      <c r="C98" s="48">
        <f t="shared" si="6"/>
        <v>20452</v>
      </c>
      <c r="D98" s="10">
        <f t="shared" si="7"/>
        <v>0.77722495527728086</v>
      </c>
      <c r="E98" s="10">
        <f>'НСИ 2018-2020'!B101</f>
        <v>0.22277504472271914</v>
      </c>
      <c r="F98" s="23">
        <f>'НСИ 2018-2020'!H101</f>
        <v>3.1189828676168925</v>
      </c>
      <c r="G98" s="11">
        <f t="shared" si="8"/>
        <v>18933.648327271152</v>
      </c>
      <c r="H98" s="11">
        <f t="shared" si="5"/>
        <v>66775.093350588169</v>
      </c>
    </row>
    <row r="99" spans="1:8" x14ac:dyDescent="0.25">
      <c r="A99" s="12">
        <v>92</v>
      </c>
      <c r="B99" s="5">
        <f t="shared" si="9"/>
        <v>71353</v>
      </c>
      <c r="C99" s="48">
        <f t="shared" si="6"/>
        <v>17848</v>
      </c>
      <c r="D99" s="10">
        <f t="shared" si="7"/>
        <v>0.74987011059155351</v>
      </c>
      <c r="E99" s="10">
        <f>'НСИ 2018-2020'!B102</f>
        <v>0.25012988940844655</v>
      </c>
      <c r="F99" s="23">
        <f>'НСИ 2018-2020'!H102</f>
        <v>2.8731291801527394</v>
      </c>
      <c r="G99" s="11">
        <f t="shared" si="8"/>
        <v>14462.580556141158</v>
      </c>
      <c r="H99" s="11">
        <f t="shared" si="5"/>
        <v>47841.445023317021</v>
      </c>
    </row>
    <row r="100" spans="1:8" x14ac:dyDescent="0.25">
      <c r="A100" s="12">
        <v>93</v>
      </c>
      <c r="B100" s="5">
        <f t="shared" si="9"/>
        <v>53505</v>
      </c>
      <c r="C100" s="48">
        <f t="shared" si="6"/>
        <v>14651</v>
      </c>
      <c r="D100" s="10">
        <f t="shared" si="7"/>
        <v>0.72617246596066565</v>
      </c>
      <c r="E100" s="10">
        <f>'НСИ 2018-2020'!B103</f>
        <v>0.27382753403933435</v>
      </c>
      <c r="F100" s="23">
        <f>'НСИ 2018-2020'!H103</f>
        <v>2.6692374241427173</v>
      </c>
      <c r="G100" s="11">
        <f t="shared" si="8"/>
        <v>10658.436544476986</v>
      </c>
      <c r="H100" s="11">
        <f t="shared" si="5"/>
        <v>33378.864467175859</v>
      </c>
    </row>
    <row r="101" spans="1:8" x14ac:dyDescent="0.25">
      <c r="A101" s="12">
        <v>94</v>
      </c>
      <c r="B101" s="5">
        <f t="shared" si="9"/>
        <v>38854</v>
      </c>
      <c r="C101" s="48">
        <f t="shared" si="6"/>
        <v>10908</v>
      </c>
      <c r="D101" s="10">
        <f t="shared" si="7"/>
        <v>0.7192660550458716</v>
      </c>
      <c r="E101" s="10">
        <f>'НСИ 2018-2020'!B104</f>
        <v>0.28073394495412846</v>
      </c>
      <c r="F101" s="23">
        <f>'НСИ 2018-2020'!H104</f>
        <v>2.4946628643473283</v>
      </c>
      <c r="G101" s="11">
        <f t="shared" si="8"/>
        <v>7606.7729507767654</v>
      </c>
      <c r="H101" s="11">
        <f t="shared" si="5"/>
        <v>22720.427922698873</v>
      </c>
    </row>
    <row r="102" spans="1:8" x14ac:dyDescent="0.25">
      <c r="A102" s="12">
        <v>95</v>
      </c>
      <c r="B102" s="5">
        <f t="shared" si="9"/>
        <v>27946</v>
      </c>
      <c r="C102" s="48">
        <f t="shared" si="6"/>
        <v>8505</v>
      </c>
      <c r="D102" s="10">
        <f t="shared" si="7"/>
        <v>0.69566124322069256</v>
      </c>
      <c r="E102" s="10">
        <f>'НСИ 2018-2020'!B105</f>
        <v>0.30433875677930744</v>
      </c>
      <c r="F102" s="23">
        <f>'НСИ 2018-2020'!H105</f>
        <v>2.2823554304498539</v>
      </c>
      <c r="G102" s="11">
        <f t="shared" si="8"/>
        <v>5377.1227961795239</v>
      </c>
      <c r="H102" s="11">
        <f t="shared" si="5"/>
        <v>15113.654971922108</v>
      </c>
    </row>
    <row r="103" spans="1:8" x14ac:dyDescent="0.25">
      <c r="A103" s="12">
        <v>96</v>
      </c>
      <c r="B103" s="5">
        <f t="shared" si="9"/>
        <v>19441</v>
      </c>
      <c r="C103" s="48">
        <f t="shared" si="6"/>
        <v>6289</v>
      </c>
      <c r="D103" s="10">
        <f t="shared" si="7"/>
        <v>0.67653311529026983</v>
      </c>
      <c r="E103" s="10">
        <f>'НСИ 2018-2020'!B106</f>
        <v>0.32346688470973017</v>
      </c>
      <c r="F103" s="23">
        <f>'НСИ 2018-2020'!H106</f>
        <v>2.0720021476305828</v>
      </c>
      <c r="G103" s="11">
        <f t="shared" si="8"/>
        <v>3676.32994838681</v>
      </c>
      <c r="H103" s="11">
        <f t="shared" si="5"/>
        <v>9736.5321757425845</v>
      </c>
    </row>
    <row r="104" spans="1:8" x14ac:dyDescent="0.25">
      <c r="A104" s="12">
        <v>97</v>
      </c>
      <c r="B104" s="5">
        <f t="shared" si="9"/>
        <v>13152</v>
      </c>
      <c r="C104" s="48">
        <f t="shared" si="6"/>
        <v>4298</v>
      </c>
      <c r="D104" s="10">
        <f t="shared" si="7"/>
        <v>0.67318217357310406</v>
      </c>
      <c r="E104" s="10">
        <f>'НСИ 2018-2020'!B107</f>
        <v>0.326817826426896</v>
      </c>
      <c r="F104" s="23">
        <f>'НСИ 2018-2020'!H107</f>
        <v>1.8369408965774892</v>
      </c>
      <c r="G104" s="11">
        <f t="shared" si="8"/>
        <v>2444.293000730785</v>
      </c>
      <c r="H104" s="11">
        <f t="shared" si="5"/>
        <v>6060.202227355775</v>
      </c>
    </row>
    <row r="105" spans="1:8" x14ac:dyDescent="0.25">
      <c r="A105" s="12">
        <v>98</v>
      </c>
      <c r="B105" s="5">
        <f t="shared" si="9"/>
        <v>8854</v>
      </c>
      <c r="C105" s="48">
        <f t="shared" si="6"/>
        <v>3255</v>
      </c>
      <c r="D105" s="10">
        <f t="shared" si="7"/>
        <v>0.632409381663113</v>
      </c>
      <c r="E105" s="10">
        <f>'НСИ 2018-2020'!B108</f>
        <v>0.367590618336887</v>
      </c>
      <c r="F105" s="23">
        <f>'НСИ 2018-2020'!H108</f>
        <v>1.5002788979784023</v>
      </c>
      <c r="G105" s="11">
        <f t="shared" si="8"/>
        <v>1617.2105421299977</v>
      </c>
      <c r="H105" s="11">
        <f t="shared" si="5"/>
        <v>3615.90922662499</v>
      </c>
    </row>
    <row r="106" spans="1:8" x14ac:dyDescent="0.25">
      <c r="A106" s="12">
        <v>99</v>
      </c>
      <c r="B106" s="5">
        <f t="shared" si="9"/>
        <v>5599</v>
      </c>
      <c r="C106" s="48">
        <f t="shared" si="6"/>
        <v>2084</v>
      </c>
      <c r="D106" s="10">
        <f t="shared" si="7"/>
        <v>0.62777380100214741</v>
      </c>
      <c r="E106" s="10">
        <f>'НСИ 2018-2020'!B109</f>
        <v>0.37222619899785253</v>
      </c>
      <c r="F106" s="23">
        <f>'НСИ 2018-2020'!H109</f>
        <v>1.0981720670280826</v>
      </c>
      <c r="G106" s="11">
        <f t="shared" si="8"/>
        <v>1005.0857037517553</v>
      </c>
      <c r="H106" s="11">
        <f t="shared" si="5"/>
        <v>1998.698684494992</v>
      </c>
    </row>
    <row r="107" spans="1:8" x14ac:dyDescent="0.25">
      <c r="A107" s="12">
        <v>100</v>
      </c>
      <c r="B107" s="5">
        <f t="shared" si="9"/>
        <v>3515</v>
      </c>
      <c r="C107" s="48">
        <f t="shared" si="6"/>
        <v>1361</v>
      </c>
      <c r="D107" s="10">
        <f t="shared" si="7"/>
        <v>0.61285609934258578</v>
      </c>
      <c r="E107" s="10">
        <f>'НСИ 2018-2020'!B110</f>
        <v>0.38714390065741416</v>
      </c>
      <c r="F107" s="23">
        <f>'НСИ 2018-2020'!H110</f>
        <v>0.47529456480425697</v>
      </c>
      <c r="G107" s="11">
        <f t="shared" si="8"/>
        <v>620.13113936850243</v>
      </c>
      <c r="H107" s="11">
        <f t="shared" si="5"/>
        <v>993.61298074323668</v>
      </c>
    </row>
    <row r="108" spans="1:8" x14ac:dyDescent="0.25">
      <c r="A108" s="12" t="s">
        <v>38</v>
      </c>
      <c r="B108" s="5">
        <f t="shared" si="9"/>
        <v>2154</v>
      </c>
      <c r="C108" s="48">
        <f t="shared" si="6"/>
        <v>2154</v>
      </c>
      <c r="D108" s="10">
        <f t="shared" si="7"/>
        <v>0</v>
      </c>
      <c r="E108" s="10">
        <v>1</v>
      </c>
      <c r="F108" s="23">
        <v>0.48</v>
      </c>
      <c r="G108" s="11">
        <f>$B108*1.0175^(-101)</f>
        <v>373.48184137473424</v>
      </c>
      <c r="H108" s="11">
        <f>G108</f>
        <v>373.48184137473424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108"/>
  <sheetViews>
    <sheetView zoomScaleNormal="100" workbookViewId="0">
      <selection activeCell="A2" sqref="A2:H2"/>
    </sheetView>
  </sheetViews>
  <sheetFormatPr defaultRowHeight="15.75" x14ac:dyDescent="0.25"/>
  <cols>
    <col min="1" max="1" width="6.5703125" style="2" customWidth="1"/>
    <col min="2" max="2" width="13.28515625" style="4" customWidth="1"/>
    <col min="3" max="3" width="11.42578125" style="4" customWidth="1"/>
    <col min="4" max="4" width="14.85546875" customWidth="1"/>
    <col min="5" max="5" width="12.28515625" customWidth="1"/>
    <col min="6" max="6" width="17.42578125" customWidth="1"/>
    <col min="7" max="7" width="13.7109375" style="3" customWidth="1"/>
    <col min="8" max="8" width="14.42578125" style="3" customWidth="1"/>
  </cols>
  <sheetData>
    <row r="1" spans="1:11" ht="18.75" x14ac:dyDescent="0.25">
      <c r="G1" s="51"/>
      <c r="H1" s="51"/>
    </row>
    <row r="2" spans="1:11" ht="58.5" customHeight="1" x14ac:dyDescent="0.2">
      <c r="A2" s="49" t="s">
        <v>40</v>
      </c>
      <c r="B2" s="49"/>
      <c r="C2" s="49"/>
      <c r="D2" s="49"/>
      <c r="E2" s="49"/>
      <c r="F2" s="49"/>
      <c r="G2" s="49"/>
      <c r="H2" s="49"/>
    </row>
    <row r="3" spans="1:11" ht="18.75" x14ac:dyDescent="0.2">
      <c r="A3" s="50" t="s">
        <v>37</v>
      </c>
      <c r="B3" s="50"/>
      <c r="C3" s="50"/>
      <c r="D3" s="50"/>
      <c r="E3" s="50"/>
      <c r="F3" s="50"/>
      <c r="G3" s="50"/>
      <c r="H3" s="50"/>
    </row>
    <row r="4" spans="1:11" s="17" customFormat="1" ht="18.75" x14ac:dyDescent="0.3">
      <c r="A4" s="1"/>
      <c r="B4" s="16"/>
      <c r="C4" s="16"/>
      <c r="E4" s="1"/>
      <c r="G4" s="18"/>
      <c r="H4" s="18"/>
    </row>
    <row r="5" spans="1:11" s="21" customFormat="1" ht="45" customHeight="1" x14ac:dyDescent="0.2">
      <c r="A5" s="14" t="s">
        <v>1</v>
      </c>
      <c r="B5" s="22" t="s">
        <v>3</v>
      </c>
      <c r="C5" s="22" t="s">
        <v>4</v>
      </c>
      <c r="D5" s="19" t="s">
        <v>5</v>
      </c>
      <c r="E5" s="19" t="s">
        <v>6</v>
      </c>
      <c r="F5" s="19" t="s">
        <v>7</v>
      </c>
      <c r="G5" s="20" t="s">
        <v>8</v>
      </c>
      <c r="H5" s="20" t="s">
        <v>9</v>
      </c>
    </row>
    <row r="6" spans="1:11" s="15" customFormat="1" ht="17.25" customHeight="1" x14ac:dyDescent="0.2">
      <c r="A6" s="6" t="s">
        <v>0</v>
      </c>
      <c r="B6" s="13" t="s">
        <v>11</v>
      </c>
      <c r="C6" s="13" t="s">
        <v>12</v>
      </c>
      <c r="D6" s="7" t="s">
        <v>13</v>
      </c>
      <c r="E6" s="7" t="s">
        <v>14</v>
      </c>
      <c r="F6" s="7" t="s">
        <v>15</v>
      </c>
      <c r="G6" s="8" t="s">
        <v>16</v>
      </c>
      <c r="H6" s="8" t="s">
        <v>17</v>
      </c>
    </row>
    <row r="7" spans="1:11" x14ac:dyDescent="0.25">
      <c r="A7" s="9">
        <v>0</v>
      </c>
      <c r="B7" s="5">
        <v>1000000</v>
      </c>
      <c r="C7" s="48">
        <f>ROUND(B7*E7,0)</f>
        <v>391</v>
      </c>
      <c r="D7" s="10">
        <f>1-E7</f>
        <v>0.99960850000000001</v>
      </c>
      <c r="E7" s="10">
        <v>3.9149999999998908E-4</v>
      </c>
      <c r="F7" s="23">
        <v>71.543724999999995</v>
      </c>
      <c r="G7" s="11">
        <f>$B7*1.0175^(-$A7)</f>
        <v>1000000</v>
      </c>
      <c r="H7" s="11">
        <f t="shared" ref="H7:H70" si="0">H8+G7</f>
        <v>40841568.220929757</v>
      </c>
      <c r="K7" s="42"/>
    </row>
    <row r="8" spans="1:11" x14ac:dyDescent="0.25">
      <c r="A8" s="12">
        <v>1</v>
      </c>
      <c r="B8" s="5">
        <f>B7-C7</f>
        <v>999609</v>
      </c>
      <c r="C8" s="48">
        <f t="shared" ref="C8:C71" si="1">ROUND(B8*E8,0)</f>
        <v>403</v>
      </c>
      <c r="D8" s="10">
        <f t="shared" ref="D8:D71" si="2">1-E8</f>
        <v>0.99959734096774233</v>
      </c>
      <c r="E8" s="10">
        <v>4.0265903225766841E-4</v>
      </c>
      <c r="F8" s="23">
        <v>70.571513961959127</v>
      </c>
      <c r="G8" s="11">
        <f t="shared" ref="G8:G71" si="3">$B8*1.0175^(-$A8)</f>
        <v>982416.70761670754</v>
      </c>
      <c r="H8" s="11">
        <f t="shared" si="0"/>
        <v>39841568.220929757</v>
      </c>
      <c r="K8" s="42"/>
    </row>
    <row r="9" spans="1:11" x14ac:dyDescent="0.25">
      <c r="A9" s="12">
        <v>2</v>
      </c>
      <c r="B9" s="5">
        <f t="shared" ref="B9:B72" si="4">B8-C8</f>
        <v>999206</v>
      </c>
      <c r="C9" s="48">
        <f t="shared" si="1"/>
        <v>414</v>
      </c>
      <c r="D9" s="10">
        <f t="shared" si="2"/>
        <v>0.99958566726449571</v>
      </c>
      <c r="E9" s="10">
        <v>4.1433273550428584E-4</v>
      </c>
      <c r="F9" s="23">
        <v>69.599775221525888</v>
      </c>
      <c r="G9" s="11">
        <f t="shared" si="3"/>
        <v>965130.84896377265</v>
      </c>
      <c r="H9" s="11">
        <f t="shared" si="0"/>
        <v>38859151.513313048</v>
      </c>
      <c r="K9" s="42"/>
    </row>
    <row r="10" spans="1:11" x14ac:dyDescent="0.25">
      <c r="A10" s="12">
        <v>3</v>
      </c>
      <c r="B10" s="5">
        <f t="shared" si="4"/>
        <v>998792</v>
      </c>
      <c r="C10" s="48">
        <f t="shared" si="1"/>
        <v>426</v>
      </c>
      <c r="D10" s="10">
        <f t="shared" si="2"/>
        <v>0.99957347749537329</v>
      </c>
      <c r="E10" s="10">
        <v>4.2652250462665853E-4</v>
      </c>
      <c r="F10" s="23">
        <v>68.628417127890486</v>
      </c>
      <c r="G10" s="11">
        <f t="shared" si="3"/>
        <v>948138.54278746911</v>
      </c>
      <c r="H10" s="11">
        <f t="shared" si="0"/>
        <v>37894020.664349273</v>
      </c>
      <c r="K10" s="42"/>
    </row>
    <row r="11" spans="1:11" x14ac:dyDescent="0.25">
      <c r="A11" s="12">
        <v>4</v>
      </c>
      <c r="B11" s="5">
        <f t="shared" si="4"/>
        <v>998366</v>
      </c>
      <c r="C11" s="48">
        <f t="shared" si="1"/>
        <v>439</v>
      </c>
      <c r="D11" s="10">
        <f t="shared" si="2"/>
        <v>0.99956026918402918</v>
      </c>
      <c r="E11" s="10">
        <v>4.3973081597081798E-4</v>
      </c>
      <c r="F11" s="23">
        <v>67.65748733430425</v>
      </c>
      <c r="G11" s="11">
        <f t="shared" si="3"/>
        <v>931434.05135964847</v>
      </c>
      <c r="H11" s="11">
        <f t="shared" si="0"/>
        <v>36945882.121561803</v>
      </c>
      <c r="K11" s="42"/>
    </row>
    <row r="12" spans="1:11" x14ac:dyDescent="0.25">
      <c r="A12" s="12">
        <v>5</v>
      </c>
      <c r="B12" s="5">
        <f t="shared" si="4"/>
        <v>997927</v>
      </c>
      <c r="C12" s="48">
        <f t="shared" si="1"/>
        <v>454</v>
      </c>
      <c r="D12" s="10">
        <f t="shared" si="2"/>
        <v>0.99954503779538684</v>
      </c>
      <c r="E12" s="10">
        <v>4.5496220461316295E-4</v>
      </c>
      <c r="F12" s="23">
        <v>66.687030714671508</v>
      </c>
      <c r="G12" s="11">
        <f t="shared" si="3"/>
        <v>915011.77648718283</v>
      </c>
      <c r="H12" s="11">
        <f t="shared" si="0"/>
        <v>36014448.070202157</v>
      </c>
      <c r="K12" s="42"/>
    </row>
    <row r="13" spans="1:11" x14ac:dyDescent="0.25">
      <c r="A13" s="12">
        <v>6</v>
      </c>
      <c r="B13" s="5">
        <f t="shared" si="4"/>
        <v>997473</v>
      </c>
      <c r="C13" s="48">
        <f t="shared" si="1"/>
        <v>469</v>
      </c>
      <c r="D13" s="10">
        <f t="shared" si="2"/>
        <v>0.99952978360604672</v>
      </c>
      <c r="E13" s="10">
        <v>4.7021639395328219E-4</v>
      </c>
      <c r="F13" s="23">
        <v>65.717155752586791</v>
      </c>
      <c r="G13" s="11">
        <f t="shared" si="3"/>
        <v>898865.35449214699</v>
      </c>
      <c r="H13" s="11">
        <f t="shared" si="0"/>
        <v>35099436.29371497</v>
      </c>
      <c r="K13" s="42"/>
    </row>
    <row r="14" spans="1:11" x14ac:dyDescent="0.25">
      <c r="A14" s="12">
        <v>7</v>
      </c>
      <c r="B14" s="5">
        <f t="shared" si="4"/>
        <v>997004</v>
      </c>
      <c r="C14" s="48">
        <f t="shared" si="1"/>
        <v>486</v>
      </c>
      <c r="D14" s="10">
        <f t="shared" si="2"/>
        <v>0.99951249969523415</v>
      </c>
      <c r="E14" s="10">
        <v>4.8750030476585327E-4</v>
      </c>
      <c r="F14" s="23">
        <v>64.747834512198551</v>
      </c>
      <c r="G14" s="11">
        <f t="shared" si="3"/>
        <v>882990.38686986931</v>
      </c>
      <c r="H14" s="11">
        <f t="shared" si="0"/>
        <v>34200570.93922282</v>
      </c>
      <c r="K14" s="42"/>
    </row>
    <row r="15" spans="1:11" x14ac:dyDescent="0.25">
      <c r="A15" s="12">
        <v>8</v>
      </c>
      <c r="B15" s="5">
        <f t="shared" si="4"/>
        <v>996518</v>
      </c>
      <c r="C15" s="48">
        <f t="shared" si="1"/>
        <v>504</v>
      </c>
      <c r="D15" s="10">
        <f t="shared" si="2"/>
        <v>0.99949468607501291</v>
      </c>
      <c r="E15" s="10">
        <v>5.0531392498714967E-4</v>
      </c>
      <c r="F15" s="23">
        <v>63.779168063196046</v>
      </c>
      <c r="G15" s="11">
        <f t="shared" si="3"/>
        <v>867380.79999500443</v>
      </c>
      <c r="H15" s="11">
        <f t="shared" si="0"/>
        <v>33317580.55235295</v>
      </c>
      <c r="K15" s="42"/>
    </row>
    <row r="16" spans="1:11" x14ac:dyDescent="0.25">
      <c r="A16" s="12">
        <v>9</v>
      </c>
      <c r="B16" s="5">
        <f t="shared" si="4"/>
        <v>996014</v>
      </c>
      <c r="C16" s="48">
        <f t="shared" si="1"/>
        <v>523</v>
      </c>
      <c r="D16" s="10">
        <f t="shared" si="2"/>
        <v>0.99947533626108787</v>
      </c>
      <c r="E16" s="10">
        <v>5.2466373891213447E-4</v>
      </c>
      <c r="F16" s="23">
        <v>62.811188396950243</v>
      </c>
      <c r="G16" s="11">
        <f t="shared" si="3"/>
        <v>852031.56025765685</v>
      </c>
      <c r="H16" s="11">
        <f t="shared" si="0"/>
        <v>32450199.752357945</v>
      </c>
      <c r="K16" s="42"/>
    </row>
    <row r="17" spans="1:11" x14ac:dyDescent="0.25">
      <c r="A17" s="12">
        <v>10</v>
      </c>
      <c r="B17" s="5">
        <f t="shared" si="4"/>
        <v>995491</v>
      </c>
      <c r="C17" s="48">
        <f t="shared" si="1"/>
        <v>544</v>
      </c>
      <c r="D17" s="10">
        <f t="shared" si="2"/>
        <v>0.99945394285721834</v>
      </c>
      <c r="E17" s="10">
        <v>5.4605714278166406E-4</v>
      </c>
      <c r="F17" s="23">
        <v>61.843924756728086</v>
      </c>
      <c r="G17" s="11">
        <f t="shared" si="3"/>
        <v>836937.75374140579</v>
      </c>
      <c r="H17" s="11">
        <f t="shared" si="0"/>
        <v>31598168.192100286</v>
      </c>
      <c r="K17" s="42"/>
    </row>
    <row r="18" spans="1:11" x14ac:dyDescent="0.25">
      <c r="A18" s="12">
        <v>11</v>
      </c>
      <c r="B18" s="5">
        <f t="shared" si="4"/>
        <v>994947</v>
      </c>
      <c r="C18" s="48">
        <f t="shared" si="1"/>
        <v>565</v>
      </c>
      <c r="D18" s="10">
        <f t="shared" si="2"/>
        <v>0.99943200740762261</v>
      </c>
      <c r="E18" s="10">
        <v>5.6799259237733102E-4</v>
      </c>
      <c r="F18" s="23">
        <v>60.877465332324235</v>
      </c>
      <c r="G18" s="11">
        <f t="shared" si="3"/>
        <v>822093.75664231251</v>
      </c>
      <c r="H18" s="11">
        <f t="shared" si="0"/>
        <v>30761230.438358881</v>
      </c>
      <c r="K18" s="42"/>
    </row>
    <row r="19" spans="1:11" x14ac:dyDescent="0.25">
      <c r="A19" s="12">
        <v>12</v>
      </c>
      <c r="B19" s="5">
        <f t="shared" si="4"/>
        <v>994382</v>
      </c>
      <c r="C19" s="48">
        <f t="shared" si="1"/>
        <v>590</v>
      </c>
      <c r="D19" s="10">
        <f t="shared" si="2"/>
        <v>0.99940701297138101</v>
      </c>
      <c r="E19" s="10">
        <v>5.9298702861898533E-4</v>
      </c>
      <c r="F19" s="23">
        <v>59.911771331339466</v>
      </c>
      <c r="G19" s="11">
        <f t="shared" si="3"/>
        <v>807495.73928016087</v>
      </c>
      <c r="H19" s="11">
        <f t="shared" si="0"/>
        <v>29939136.681716569</v>
      </c>
      <c r="K19" s="42"/>
    </row>
    <row r="20" spans="1:11" x14ac:dyDescent="0.25">
      <c r="A20" s="9">
        <v>13</v>
      </c>
      <c r="B20" s="5">
        <f t="shared" si="4"/>
        <v>993792</v>
      </c>
      <c r="C20" s="48">
        <f t="shared" si="1"/>
        <v>614</v>
      </c>
      <c r="D20" s="10">
        <f t="shared" si="2"/>
        <v>0.99938196672746382</v>
      </c>
      <c r="E20" s="10">
        <v>6.1803327253617812E-4</v>
      </c>
      <c r="F20" s="23">
        <v>58.947043244461618</v>
      </c>
      <c r="G20" s="11">
        <f t="shared" si="3"/>
        <v>793136.73231517826</v>
      </c>
      <c r="H20" s="11">
        <f t="shared" si="0"/>
        <v>29131640.942436408</v>
      </c>
      <c r="K20" s="42"/>
    </row>
    <row r="21" spans="1:11" x14ac:dyDescent="0.25">
      <c r="A21" s="12">
        <v>14</v>
      </c>
      <c r="B21" s="5">
        <f t="shared" si="4"/>
        <v>993178</v>
      </c>
      <c r="C21" s="48">
        <f t="shared" si="1"/>
        <v>642</v>
      </c>
      <c r="D21" s="10">
        <f t="shared" si="2"/>
        <v>0.99935334415203414</v>
      </c>
      <c r="E21" s="10">
        <v>6.4665584796580466E-4</v>
      </c>
      <c r="F21" s="23">
        <v>57.983176228228977</v>
      </c>
      <c r="G21" s="11">
        <f t="shared" si="3"/>
        <v>779013.95996797644</v>
      </c>
      <c r="H21" s="11">
        <f t="shared" si="0"/>
        <v>28338504.210121229</v>
      </c>
      <c r="K21" s="42"/>
    </row>
    <row r="22" spans="1:11" x14ac:dyDescent="0.25">
      <c r="A22" s="12">
        <v>15</v>
      </c>
      <c r="B22" s="5">
        <f t="shared" si="4"/>
        <v>992536</v>
      </c>
      <c r="C22" s="48">
        <f t="shared" si="1"/>
        <v>672</v>
      </c>
      <c r="D22" s="10">
        <f t="shared" si="2"/>
        <v>0.99932314577040304</v>
      </c>
      <c r="E22" s="10">
        <v>6.7685422959695707E-4</v>
      </c>
      <c r="F22" s="23">
        <v>57.020357951751876</v>
      </c>
      <c r="G22" s="11">
        <f t="shared" si="3"/>
        <v>765120.78398418846</v>
      </c>
      <c r="H22" s="11">
        <f t="shared" si="0"/>
        <v>27559490.250153255</v>
      </c>
      <c r="K22" s="42"/>
    </row>
    <row r="23" spans="1:11" x14ac:dyDescent="0.25">
      <c r="A23" s="12">
        <v>16</v>
      </c>
      <c r="B23" s="5">
        <f t="shared" si="4"/>
        <v>991864</v>
      </c>
      <c r="C23" s="48">
        <f t="shared" si="1"/>
        <v>703</v>
      </c>
      <c r="D23" s="10">
        <f t="shared" si="2"/>
        <v>0.99929136301471377</v>
      </c>
      <c r="E23" s="10">
        <v>7.086369852861707E-4</v>
      </c>
      <c r="F23" s="23">
        <v>56.058651186049701</v>
      </c>
      <c r="G23" s="11">
        <f t="shared" si="3"/>
        <v>751452.34030310123</v>
      </c>
      <c r="H23" s="11">
        <f t="shared" si="0"/>
        <v>26794369.466169067</v>
      </c>
      <c r="K23" s="42"/>
    </row>
    <row r="24" spans="1:11" x14ac:dyDescent="0.25">
      <c r="A24" s="12">
        <v>17</v>
      </c>
      <c r="B24" s="5">
        <f t="shared" si="4"/>
        <v>991161</v>
      </c>
      <c r="C24" s="48">
        <f t="shared" si="1"/>
        <v>737</v>
      </c>
      <c r="D24" s="10">
        <f t="shared" si="2"/>
        <v>0.99925597068981153</v>
      </c>
      <c r="E24" s="10">
        <v>7.4402931018846541E-4</v>
      </c>
      <c r="F24" s="23">
        <v>55.098057227836847</v>
      </c>
      <c r="G24" s="11">
        <f t="shared" si="3"/>
        <v>738004.65458435402</v>
      </c>
      <c r="H24" s="11">
        <f t="shared" si="0"/>
        <v>26042917.125865966</v>
      </c>
      <c r="K24" s="42"/>
    </row>
    <row r="25" spans="1:11" x14ac:dyDescent="0.25">
      <c r="A25" s="12">
        <v>18</v>
      </c>
      <c r="B25" s="5">
        <f t="shared" si="4"/>
        <v>990424</v>
      </c>
      <c r="C25" s="48">
        <f t="shared" si="1"/>
        <v>773</v>
      </c>
      <c r="D25" s="10">
        <f t="shared" si="2"/>
        <v>0.99921947665450317</v>
      </c>
      <c r="E25" s="10">
        <v>7.8052334549683078E-4</v>
      </c>
      <c r="F25" s="23">
        <v>54.138685048019838</v>
      </c>
      <c r="G25" s="11">
        <f t="shared" si="3"/>
        <v>724772.37804913812</v>
      </c>
      <c r="H25" s="11">
        <f t="shared" si="0"/>
        <v>25304912.47128161</v>
      </c>
      <c r="K25" s="42"/>
    </row>
    <row r="26" spans="1:11" x14ac:dyDescent="0.25">
      <c r="A26" s="12">
        <v>19</v>
      </c>
      <c r="B26" s="5">
        <f t="shared" si="4"/>
        <v>989651</v>
      </c>
      <c r="C26" s="48">
        <f t="shared" si="1"/>
        <v>813</v>
      </c>
      <c r="D26" s="10">
        <f t="shared" si="2"/>
        <v>0.99917884035300164</v>
      </c>
      <c r="E26" s="10">
        <v>8.2115964699835953E-4</v>
      </c>
      <c r="F26" s="23">
        <v>53.180581336248842</v>
      </c>
      <c r="G26" s="11">
        <f t="shared" si="3"/>
        <v>711751.06848608085</v>
      </c>
      <c r="H26" s="11">
        <f t="shared" si="0"/>
        <v>24580140.093232471</v>
      </c>
      <c r="K26" s="42"/>
    </row>
    <row r="27" spans="1:11" x14ac:dyDescent="0.25">
      <c r="A27" s="12">
        <v>20</v>
      </c>
      <c r="B27" s="5">
        <f t="shared" si="4"/>
        <v>988838</v>
      </c>
      <c r="C27" s="48">
        <f t="shared" si="1"/>
        <v>855</v>
      </c>
      <c r="D27" s="10">
        <f t="shared" si="2"/>
        <v>0.99913555472330018</v>
      </c>
      <c r="E27" s="10">
        <v>8.6444527669982119E-4</v>
      </c>
      <c r="F27" s="23">
        <v>52.223894106011301</v>
      </c>
      <c r="G27" s="11">
        <f t="shared" si="3"/>
        <v>698935.00123653305</v>
      </c>
      <c r="H27" s="11">
        <f t="shared" si="0"/>
        <v>23868389.024746392</v>
      </c>
      <c r="K27" s="42"/>
    </row>
    <row r="28" spans="1:11" x14ac:dyDescent="0.25">
      <c r="A28" s="12">
        <v>21</v>
      </c>
      <c r="B28" s="5">
        <f t="shared" si="4"/>
        <v>987983</v>
      </c>
      <c r="C28" s="48">
        <f t="shared" si="1"/>
        <v>900</v>
      </c>
      <c r="D28" s="10">
        <f t="shared" si="2"/>
        <v>0.9990891028920218</v>
      </c>
      <c r="E28" s="10">
        <v>9.1089710797820356E-4</v>
      </c>
      <c r="F28" s="23">
        <v>51.268655938411896</v>
      </c>
      <c r="G28" s="11">
        <f t="shared" si="3"/>
        <v>686320.06508408394</v>
      </c>
      <c r="H28" s="11">
        <f t="shared" si="0"/>
        <v>23169454.02350986</v>
      </c>
      <c r="K28" s="42"/>
    </row>
    <row r="29" spans="1:11" x14ac:dyDescent="0.25">
      <c r="A29" s="12">
        <v>22</v>
      </c>
      <c r="B29" s="5">
        <f t="shared" si="4"/>
        <v>987083</v>
      </c>
      <c r="C29" s="48">
        <f t="shared" si="1"/>
        <v>949</v>
      </c>
      <c r="D29" s="10">
        <f t="shared" si="2"/>
        <v>0.99903844629385485</v>
      </c>
      <c r="E29" s="10">
        <v>9.6155370614514624E-4</v>
      </c>
      <c r="F29" s="23">
        <v>50.314945652999796</v>
      </c>
      <c r="G29" s="11">
        <f t="shared" si="3"/>
        <v>673901.5862249505</v>
      </c>
      <c r="H29" s="11">
        <f t="shared" si="0"/>
        <v>22483133.958425775</v>
      </c>
      <c r="K29" s="42"/>
    </row>
    <row r="30" spans="1:11" x14ac:dyDescent="0.25">
      <c r="A30" s="12">
        <v>23</v>
      </c>
      <c r="B30" s="5">
        <f t="shared" si="4"/>
        <v>986134</v>
      </c>
      <c r="C30" s="48">
        <f t="shared" si="1"/>
        <v>1000</v>
      </c>
      <c r="D30" s="10">
        <f t="shared" si="2"/>
        <v>0.99898558593978226</v>
      </c>
      <c r="E30" s="10">
        <v>1.0144140602177387E-3</v>
      </c>
      <c r="F30" s="23">
        <v>49.362884760083318</v>
      </c>
      <c r="G30" s="11">
        <f t="shared" si="3"/>
        <v>661674.38297327398</v>
      </c>
      <c r="H30" s="11">
        <f t="shared" si="0"/>
        <v>21809232.372200824</v>
      </c>
      <c r="K30" s="42"/>
    </row>
    <row r="31" spans="1:11" x14ac:dyDescent="0.25">
      <c r="A31" s="12">
        <v>24</v>
      </c>
      <c r="B31" s="5">
        <f t="shared" si="4"/>
        <v>985134</v>
      </c>
      <c r="C31" s="48">
        <f t="shared" si="1"/>
        <v>1058</v>
      </c>
      <c r="D31" s="10">
        <f t="shared" si="2"/>
        <v>0.99892643990148833</v>
      </c>
      <c r="E31" s="10">
        <v>1.0735600985116167E-3</v>
      </c>
      <c r="F31" s="23">
        <v>48.412485002040334</v>
      </c>
      <c r="G31" s="11">
        <f t="shared" si="3"/>
        <v>649634.79587916238</v>
      </c>
      <c r="H31" s="11">
        <f t="shared" si="0"/>
        <v>21147557.989227552</v>
      </c>
      <c r="K31" s="42"/>
    </row>
    <row r="32" spans="1:11" x14ac:dyDescent="0.25">
      <c r="A32" s="12">
        <v>25</v>
      </c>
      <c r="B32" s="5">
        <f t="shared" si="4"/>
        <v>984076</v>
      </c>
      <c r="C32" s="48">
        <f t="shared" si="1"/>
        <v>1118</v>
      </c>
      <c r="D32" s="10">
        <f t="shared" si="2"/>
        <v>0.9988640202154353</v>
      </c>
      <c r="E32" s="10">
        <v>1.1359797845647557E-3</v>
      </c>
      <c r="F32" s="23">
        <v>47.463996683183005</v>
      </c>
      <c r="G32" s="11">
        <f t="shared" si="3"/>
        <v>637776.02994976635</v>
      </c>
      <c r="H32" s="11">
        <f t="shared" si="0"/>
        <v>20497923.193348389</v>
      </c>
      <c r="K32" s="42"/>
    </row>
    <row r="33" spans="1:11" x14ac:dyDescent="0.25">
      <c r="A33" s="12">
        <v>26</v>
      </c>
      <c r="B33" s="5">
        <f t="shared" si="4"/>
        <v>982958</v>
      </c>
      <c r="C33" s="48">
        <f t="shared" si="1"/>
        <v>1183</v>
      </c>
      <c r="D33" s="10">
        <f t="shared" si="2"/>
        <v>0.99879625751012691</v>
      </c>
      <c r="E33" s="10">
        <v>1.2037424898730942E-3</v>
      </c>
      <c r="F33" s="23">
        <v>46.517412748052308</v>
      </c>
      <c r="G33" s="11">
        <f t="shared" si="3"/>
        <v>626094.79928141076</v>
      </c>
      <c r="H33" s="11">
        <f t="shared" si="0"/>
        <v>19860147.163398623</v>
      </c>
      <c r="K33" s="42"/>
    </row>
    <row r="34" spans="1:11" x14ac:dyDescent="0.25">
      <c r="A34" s="12">
        <v>27</v>
      </c>
      <c r="B34" s="5">
        <f t="shared" si="4"/>
        <v>981775</v>
      </c>
      <c r="C34" s="48">
        <f t="shared" si="1"/>
        <v>1254</v>
      </c>
      <c r="D34" s="10">
        <f t="shared" si="2"/>
        <v>0.99872259017263021</v>
      </c>
      <c r="E34" s="10">
        <v>1.2774098273698464E-3</v>
      </c>
      <c r="F34" s="23">
        <v>45.572861908278377</v>
      </c>
      <c r="G34" s="11">
        <f t="shared" si="3"/>
        <v>614586.03222706821</v>
      </c>
      <c r="H34" s="11">
        <f t="shared" si="0"/>
        <v>19234052.364117213</v>
      </c>
      <c r="K34" s="42"/>
    </row>
    <row r="35" spans="1:11" x14ac:dyDescent="0.25">
      <c r="A35" s="12">
        <v>28</v>
      </c>
      <c r="B35" s="5">
        <f t="shared" si="4"/>
        <v>980521</v>
      </c>
      <c r="C35" s="48">
        <f t="shared" si="1"/>
        <v>1330</v>
      </c>
      <c r="D35" s="10">
        <f t="shared" si="2"/>
        <v>0.99864399549613458</v>
      </c>
      <c r="E35" s="10">
        <v>1.3560045038654156E-3</v>
      </c>
      <c r="F35" s="23">
        <v>44.630506128884541</v>
      </c>
      <c r="G35" s="11">
        <f t="shared" si="3"/>
        <v>603244.26021021034</v>
      </c>
      <c r="H35" s="11">
        <f t="shared" si="0"/>
        <v>18619466.331890143</v>
      </c>
      <c r="K35" s="42"/>
    </row>
    <row r="36" spans="1:11" x14ac:dyDescent="0.25">
      <c r="A36" s="12">
        <v>29</v>
      </c>
      <c r="B36" s="5">
        <f t="shared" si="4"/>
        <v>979191</v>
      </c>
      <c r="C36" s="48">
        <f t="shared" si="1"/>
        <v>1412</v>
      </c>
      <c r="D36" s="10">
        <f t="shared" si="2"/>
        <v>0.99855837403634617</v>
      </c>
      <c r="E36" s="10">
        <v>1.4416259636538253E-3</v>
      </c>
      <c r="F36" s="23">
        <v>43.690447011870006</v>
      </c>
      <c r="G36" s="11">
        <f t="shared" si="3"/>
        <v>592064.87133336696</v>
      </c>
      <c r="H36" s="11">
        <f t="shared" si="0"/>
        <v>18016222.071679935</v>
      </c>
      <c r="K36" s="42"/>
    </row>
    <row r="37" spans="1:11" x14ac:dyDescent="0.25">
      <c r="A37" s="12">
        <v>30</v>
      </c>
      <c r="B37" s="5">
        <f t="shared" si="4"/>
        <v>977779</v>
      </c>
      <c r="C37" s="48">
        <f t="shared" si="1"/>
        <v>1500</v>
      </c>
      <c r="D37" s="10">
        <f t="shared" si="2"/>
        <v>0.99846565616015792</v>
      </c>
      <c r="E37" s="10">
        <v>1.5343438398421338E-3</v>
      </c>
      <c r="F37" s="23">
        <v>42.752817865795848</v>
      </c>
      <c r="G37" s="11">
        <f t="shared" si="3"/>
        <v>581042.85976563778</v>
      </c>
      <c r="H37" s="11">
        <f t="shared" si="0"/>
        <v>17424157.200346567</v>
      </c>
      <c r="K37" s="42"/>
    </row>
    <row r="38" spans="1:11" x14ac:dyDescent="0.25">
      <c r="A38" s="12">
        <v>31</v>
      </c>
      <c r="B38" s="5">
        <f t="shared" si="4"/>
        <v>976279</v>
      </c>
      <c r="C38" s="48">
        <f t="shared" si="1"/>
        <v>1596</v>
      </c>
      <c r="D38" s="10">
        <f t="shared" si="2"/>
        <v>0.99836524076355304</v>
      </c>
      <c r="E38" s="10">
        <v>1.6347592364470143E-3</v>
      </c>
      <c r="F38" s="23">
        <v>41.81773704033376</v>
      </c>
      <c r="G38" s="11">
        <f t="shared" si="3"/>
        <v>570173.45288539911</v>
      </c>
      <c r="H38" s="11">
        <f t="shared" si="0"/>
        <v>16843114.340580929</v>
      </c>
      <c r="K38" s="42"/>
    </row>
    <row r="39" spans="1:11" x14ac:dyDescent="0.25">
      <c r="A39" s="12">
        <v>32</v>
      </c>
      <c r="B39" s="5">
        <f t="shared" si="4"/>
        <v>974683</v>
      </c>
      <c r="C39" s="48">
        <f t="shared" si="1"/>
        <v>1699</v>
      </c>
      <c r="D39" s="10">
        <f t="shared" si="2"/>
        <v>0.99825705155890199</v>
      </c>
      <c r="E39" s="10">
        <v>1.7429484410980689E-3</v>
      </c>
      <c r="F39" s="23">
        <v>40.885392994440245</v>
      </c>
      <c r="G39" s="11">
        <f t="shared" si="3"/>
        <v>559450.95384389441</v>
      </c>
      <c r="H39" s="11">
        <f t="shared" si="0"/>
        <v>16272940.887695529</v>
      </c>
      <c r="K39" s="42"/>
    </row>
    <row r="40" spans="1:11" x14ac:dyDescent="0.25">
      <c r="A40" s="12">
        <v>33</v>
      </c>
      <c r="B40" s="5">
        <f t="shared" si="4"/>
        <v>972984</v>
      </c>
      <c r="C40" s="48">
        <f t="shared" si="1"/>
        <v>1811</v>
      </c>
      <c r="D40" s="10">
        <f t="shared" si="2"/>
        <v>0.99813891677165623</v>
      </c>
      <c r="E40" s="10">
        <v>1.8610832283437739E-3</v>
      </c>
      <c r="F40" s="23">
        <v>39.955912944097747</v>
      </c>
      <c r="G40" s="11">
        <f t="shared" si="3"/>
        <v>548870.52347006032</v>
      </c>
      <c r="H40" s="11">
        <f t="shared" si="0"/>
        <v>15713489.933851633</v>
      </c>
      <c r="K40" s="42"/>
    </row>
    <row r="41" spans="1:11" x14ac:dyDescent="0.25">
      <c r="A41" s="12">
        <v>34</v>
      </c>
      <c r="B41" s="5">
        <f t="shared" si="4"/>
        <v>971173</v>
      </c>
      <c r="C41" s="48">
        <f t="shared" si="1"/>
        <v>1931</v>
      </c>
      <c r="D41" s="10">
        <f t="shared" si="2"/>
        <v>0.99801174594836994</v>
      </c>
      <c r="E41" s="10">
        <v>1.9882540516300562E-3</v>
      </c>
      <c r="F41" s="23">
        <v>39.029488566918559</v>
      </c>
      <c r="G41" s="11">
        <f t="shared" si="3"/>
        <v>538426.45630823134</v>
      </c>
      <c r="H41" s="11">
        <f t="shared" si="0"/>
        <v>15164619.410381572</v>
      </c>
      <c r="K41" s="42"/>
    </row>
    <row r="42" spans="1:11" x14ac:dyDescent="0.25">
      <c r="A42" s="12">
        <v>35</v>
      </c>
      <c r="B42" s="5">
        <f t="shared" si="4"/>
        <v>969242</v>
      </c>
      <c r="C42" s="48">
        <f t="shared" si="1"/>
        <v>2062</v>
      </c>
      <c r="D42" s="10">
        <f t="shared" si="2"/>
        <v>0.99787228813803153</v>
      </c>
      <c r="E42" s="10">
        <v>2.1277118619685287E-3</v>
      </c>
      <c r="F42" s="23">
        <v>38.106250038690028</v>
      </c>
      <c r="G42" s="11">
        <f t="shared" si="3"/>
        <v>528113.9004552064</v>
      </c>
      <c r="H42" s="11">
        <f t="shared" si="0"/>
        <v>14626192.954073342</v>
      </c>
      <c r="K42" s="42"/>
    </row>
    <row r="43" spans="1:11" x14ac:dyDescent="0.25">
      <c r="A43" s="12">
        <v>36</v>
      </c>
      <c r="B43" s="5">
        <f t="shared" si="4"/>
        <v>967180</v>
      </c>
      <c r="C43" s="48">
        <f t="shared" si="1"/>
        <v>2203</v>
      </c>
      <c r="D43" s="10">
        <f t="shared" si="2"/>
        <v>0.99772192920227765</v>
      </c>
      <c r="E43" s="10">
        <v>2.2780707977224091E-3</v>
      </c>
      <c r="F43" s="23">
        <v>37.186425484397944</v>
      </c>
      <c r="G43" s="11">
        <f t="shared" si="3"/>
        <v>517926.65563395614</v>
      </c>
      <c r="H43" s="11">
        <f t="shared" si="0"/>
        <v>14098079.053618135</v>
      </c>
      <c r="K43" s="42"/>
    </row>
    <row r="44" spans="1:11" x14ac:dyDescent="0.25">
      <c r="A44" s="12">
        <v>37</v>
      </c>
      <c r="B44" s="5">
        <f t="shared" si="4"/>
        <v>964977</v>
      </c>
      <c r="C44" s="48">
        <f t="shared" si="1"/>
        <v>2356</v>
      </c>
      <c r="D44" s="10">
        <f t="shared" si="2"/>
        <v>0.99755892330538609</v>
      </c>
      <c r="E44" s="10">
        <v>2.4410766946139639E-3</v>
      </c>
      <c r="F44" s="23">
        <v>36.27017897835907</v>
      </c>
      <c r="G44" s="11">
        <f t="shared" si="3"/>
        <v>507859.40551574732</v>
      </c>
      <c r="H44" s="11">
        <f t="shared" si="0"/>
        <v>13580152.397984179</v>
      </c>
      <c r="K44" s="42"/>
    </row>
    <row r="45" spans="1:11" x14ac:dyDescent="0.25">
      <c r="A45" s="12">
        <v>38</v>
      </c>
      <c r="B45" s="5">
        <f t="shared" si="4"/>
        <v>962621</v>
      </c>
      <c r="C45" s="48">
        <f t="shared" si="1"/>
        <v>2523</v>
      </c>
      <c r="D45" s="10">
        <f t="shared" si="2"/>
        <v>0.99737938935470183</v>
      </c>
      <c r="E45" s="10">
        <v>2.6206106452981714E-3</v>
      </c>
      <c r="F45" s="23">
        <v>35.357725937830153</v>
      </c>
      <c r="G45" s="11">
        <f t="shared" si="3"/>
        <v>497906.1053782691</v>
      </c>
      <c r="H45" s="11">
        <f t="shared" si="0"/>
        <v>13072292.992468432</v>
      </c>
      <c r="K45" s="42"/>
    </row>
    <row r="46" spans="1:11" x14ac:dyDescent="0.25">
      <c r="A46" s="12">
        <v>39</v>
      </c>
      <c r="B46" s="5">
        <f t="shared" si="4"/>
        <v>960098</v>
      </c>
      <c r="C46" s="48">
        <f t="shared" si="1"/>
        <v>2702</v>
      </c>
      <c r="D46" s="10">
        <f t="shared" si="2"/>
        <v>0.99718565785413893</v>
      </c>
      <c r="E46" s="10">
        <v>2.8143421458610707E-3</v>
      </c>
      <c r="F46" s="23">
        <v>34.449327047863861</v>
      </c>
      <c r="G46" s="11">
        <f t="shared" si="3"/>
        <v>488060.05779615155</v>
      </c>
      <c r="H46" s="11">
        <f t="shared" si="0"/>
        <v>12574386.887090163</v>
      </c>
      <c r="K46" s="42"/>
    </row>
    <row r="47" spans="1:11" x14ac:dyDescent="0.25">
      <c r="A47" s="12">
        <v>40</v>
      </c>
      <c r="B47" s="5">
        <f t="shared" si="4"/>
        <v>957396</v>
      </c>
      <c r="C47" s="48">
        <f t="shared" si="1"/>
        <v>2896</v>
      </c>
      <c r="D47" s="10">
        <f t="shared" si="2"/>
        <v>0.99697477869509599</v>
      </c>
      <c r="E47" s="10">
        <v>3.0252213049040133E-3</v>
      </c>
      <c r="F47" s="23">
        <v>33.5451401509929</v>
      </c>
      <c r="G47" s="11">
        <f t="shared" si="3"/>
        <v>478315.98261220107</v>
      </c>
      <c r="H47" s="11">
        <f t="shared" si="0"/>
        <v>12086326.829294011</v>
      </c>
      <c r="K47" s="42"/>
    </row>
    <row r="48" spans="1:11" x14ac:dyDescent="0.25">
      <c r="A48" s="12">
        <v>41</v>
      </c>
      <c r="B48" s="5">
        <f t="shared" si="4"/>
        <v>954500</v>
      </c>
      <c r="C48" s="48">
        <f t="shared" si="1"/>
        <v>3109</v>
      </c>
      <c r="D48" s="10">
        <f t="shared" si="2"/>
        <v>0.99674326545783032</v>
      </c>
      <c r="E48" s="10">
        <v>3.2567345421697369E-3</v>
      </c>
      <c r="F48" s="23">
        <v>32.645400733368255</v>
      </c>
      <c r="G48" s="11">
        <f t="shared" si="3"/>
        <v>468667.45765676652</v>
      </c>
      <c r="H48" s="11">
        <f t="shared" si="0"/>
        <v>11608010.846681809</v>
      </c>
      <c r="K48" s="42"/>
    </row>
    <row r="49" spans="1:11" x14ac:dyDescent="0.25">
      <c r="A49" s="12">
        <v>42</v>
      </c>
      <c r="B49" s="5">
        <f t="shared" si="4"/>
        <v>951391</v>
      </c>
      <c r="C49" s="48">
        <f t="shared" si="1"/>
        <v>3337</v>
      </c>
      <c r="D49" s="10">
        <f t="shared" si="2"/>
        <v>0.99649220851060016</v>
      </c>
      <c r="E49" s="10">
        <v>3.5077914893998363E-3</v>
      </c>
      <c r="F49" s="23">
        <v>31.750446977110357</v>
      </c>
      <c r="G49" s="11">
        <f t="shared" si="3"/>
        <v>459106.54814453586</v>
      </c>
      <c r="H49" s="11">
        <f t="shared" si="0"/>
        <v>11139343.389025042</v>
      </c>
      <c r="K49" s="42"/>
    </row>
    <row r="50" spans="1:11" x14ac:dyDescent="0.25">
      <c r="A50" s="12">
        <v>43</v>
      </c>
      <c r="B50" s="5">
        <f t="shared" si="4"/>
        <v>948054</v>
      </c>
      <c r="C50" s="48">
        <f t="shared" si="1"/>
        <v>3587</v>
      </c>
      <c r="D50" s="10">
        <f t="shared" si="2"/>
        <v>0.99621634513304125</v>
      </c>
      <c r="E50" s="10">
        <v>3.7836548669586967E-3</v>
      </c>
      <c r="F50" s="23">
        <v>30.860443603423434</v>
      </c>
      <c r="G50" s="11">
        <f t="shared" si="3"/>
        <v>449627.74823056482</v>
      </c>
      <c r="H50" s="11">
        <f t="shared" si="0"/>
        <v>10680236.840880506</v>
      </c>
      <c r="K50" s="42"/>
    </row>
    <row r="51" spans="1:11" x14ac:dyDescent="0.25">
      <c r="A51" s="12">
        <v>44</v>
      </c>
      <c r="B51" s="5">
        <f t="shared" si="4"/>
        <v>944467</v>
      </c>
      <c r="C51" s="48">
        <f t="shared" si="1"/>
        <v>3857</v>
      </c>
      <c r="D51" s="10">
        <f t="shared" si="2"/>
        <v>0.99591660531627724</v>
      </c>
      <c r="E51" s="10">
        <v>4.083394683722763E-3</v>
      </c>
      <c r="F51" s="23">
        <v>29.975749814445606</v>
      </c>
      <c r="G51" s="11">
        <f t="shared" si="3"/>
        <v>440222.66709548433</v>
      </c>
      <c r="H51" s="11">
        <f t="shared" si="0"/>
        <v>10230609.09264994</v>
      </c>
      <c r="K51" s="42"/>
    </row>
    <row r="52" spans="1:11" x14ac:dyDescent="0.25">
      <c r="A52" s="12">
        <v>45</v>
      </c>
      <c r="B52" s="5">
        <f t="shared" si="4"/>
        <v>940610</v>
      </c>
      <c r="C52" s="48">
        <f t="shared" si="1"/>
        <v>4151</v>
      </c>
      <c r="D52" s="10">
        <f t="shared" si="2"/>
        <v>0.99558700939436329</v>
      </c>
      <c r="E52" s="10">
        <v>4.4129906056366575E-3</v>
      </c>
      <c r="F52" s="23">
        <v>29.096616025770512</v>
      </c>
      <c r="G52" s="11">
        <f t="shared" si="3"/>
        <v>430884.41518334841</v>
      </c>
      <c r="H52" s="11">
        <f t="shared" si="0"/>
        <v>9790386.4255544562</v>
      </c>
      <c r="K52" s="42"/>
    </row>
    <row r="53" spans="1:11" x14ac:dyDescent="0.25">
      <c r="A53" s="12">
        <v>46</v>
      </c>
      <c r="B53" s="5">
        <f t="shared" si="4"/>
        <v>936459</v>
      </c>
      <c r="C53" s="48">
        <f t="shared" si="1"/>
        <v>4469</v>
      </c>
      <c r="D53" s="10">
        <f t="shared" si="2"/>
        <v>0.9952276560016744</v>
      </c>
      <c r="E53" s="10">
        <v>4.7723439983256566E-3</v>
      </c>
      <c r="F53" s="23">
        <v>28.223374968898799</v>
      </c>
      <c r="G53" s="11">
        <f t="shared" si="3"/>
        <v>421604.79795098014</v>
      </c>
      <c r="H53" s="11">
        <f t="shared" si="0"/>
        <v>9359502.0103711076</v>
      </c>
      <c r="K53" s="42"/>
    </row>
    <row r="54" spans="1:11" x14ac:dyDescent="0.25">
      <c r="A54" s="12">
        <v>47</v>
      </c>
      <c r="B54" s="5">
        <f t="shared" si="4"/>
        <v>931990</v>
      </c>
      <c r="C54" s="48">
        <f t="shared" si="1"/>
        <v>4816</v>
      </c>
      <c r="D54" s="10">
        <f t="shared" si="2"/>
        <v>0.99483271016968222</v>
      </c>
      <c r="E54" s="10">
        <v>5.1672898303177783E-3</v>
      </c>
      <c r="F54" s="23">
        <v>27.356311763001749</v>
      </c>
      <c r="G54" s="11">
        <f t="shared" si="3"/>
        <v>412376.21804980969</v>
      </c>
      <c r="H54" s="11">
        <f t="shared" si="0"/>
        <v>8937897.2124201283</v>
      </c>
      <c r="K54" s="42"/>
    </row>
    <row r="55" spans="1:11" x14ac:dyDescent="0.25">
      <c r="A55" s="12">
        <v>48</v>
      </c>
      <c r="B55" s="5">
        <f t="shared" si="4"/>
        <v>927174</v>
      </c>
      <c r="C55" s="48">
        <f t="shared" si="1"/>
        <v>5192</v>
      </c>
      <c r="D55" s="10">
        <f t="shared" si="2"/>
        <v>0.99440042020457864</v>
      </c>
      <c r="E55" s="10">
        <v>5.5995797954214166E-3</v>
      </c>
      <c r="F55" s="23">
        <v>26.495810926535903</v>
      </c>
      <c r="G55" s="11">
        <f t="shared" si="3"/>
        <v>403189.47395578615</v>
      </c>
      <c r="H55" s="11">
        <f t="shared" si="0"/>
        <v>8525520.9943703189</v>
      </c>
      <c r="K55" s="42"/>
    </row>
    <row r="56" spans="1:11" x14ac:dyDescent="0.25">
      <c r="A56" s="12">
        <v>49</v>
      </c>
      <c r="B56" s="5">
        <f t="shared" si="4"/>
        <v>921982</v>
      </c>
      <c r="C56" s="48">
        <f t="shared" si="1"/>
        <v>5601</v>
      </c>
      <c r="D56" s="10">
        <f t="shared" si="2"/>
        <v>0.99392493455711417</v>
      </c>
      <c r="E56" s="10">
        <v>6.0750654428857742E-3</v>
      </c>
      <c r="F56" s="23">
        <v>25.64220234234508</v>
      </c>
      <c r="G56" s="11">
        <f t="shared" si="3"/>
        <v>394036.05773066555</v>
      </c>
      <c r="H56" s="11">
        <f t="shared" si="0"/>
        <v>8122331.5204145331</v>
      </c>
      <c r="K56" s="42"/>
    </row>
    <row r="57" spans="1:11" x14ac:dyDescent="0.25">
      <c r="A57" s="12">
        <v>50</v>
      </c>
      <c r="B57" s="5">
        <f t="shared" si="4"/>
        <v>916381</v>
      </c>
      <c r="C57" s="48">
        <f t="shared" si="1"/>
        <v>6044</v>
      </c>
      <c r="D57" s="10">
        <f t="shared" si="2"/>
        <v>0.99340454478211271</v>
      </c>
      <c r="E57" s="10">
        <v>6.5954552178872361E-3</v>
      </c>
      <c r="F57" s="23">
        <v>24.795873659536809</v>
      </c>
      <c r="G57" s="11">
        <f t="shared" si="3"/>
        <v>384906.44329525495</v>
      </c>
      <c r="H57" s="11">
        <f t="shared" si="0"/>
        <v>7728295.4626838677</v>
      </c>
      <c r="K57" s="42"/>
    </row>
    <row r="58" spans="1:11" x14ac:dyDescent="0.25">
      <c r="A58" s="12">
        <v>51</v>
      </c>
      <c r="B58" s="5">
        <f t="shared" si="4"/>
        <v>910337</v>
      </c>
      <c r="C58" s="48">
        <f t="shared" si="1"/>
        <v>6526</v>
      </c>
      <c r="D58" s="10">
        <f t="shared" si="2"/>
        <v>0.99283107145558791</v>
      </c>
      <c r="E58" s="10">
        <v>7.1689285444120343E-3</v>
      </c>
      <c r="F58" s="23">
        <v>23.957181241672039</v>
      </c>
      <c r="G58" s="11">
        <f t="shared" si="3"/>
        <v>375791.43884044053</v>
      </c>
      <c r="H58" s="11">
        <f t="shared" si="0"/>
        <v>7343389.0193886124</v>
      </c>
      <c r="K58" s="42"/>
    </row>
    <row r="59" spans="1:11" x14ac:dyDescent="0.25">
      <c r="A59" s="12">
        <v>52</v>
      </c>
      <c r="B59" s="5">
        <f t="shared" si="4"/>
        <v>903811</v>
      </c>
      <c r="C59" s="48">
        <f t="shared" si="1"/>
        <v>7049</v>
      </c>
      <c r="D59" s="10">
        <f t="shared" si="2"/>
        <v>0.99220045770441112</v>
      </c>
      <c r="E59" s="10">
        <v>7.7995422955888793E-3</v>
      </c>
      <c r="F59" s="23">
        <v>23.126554666849596</v>
      </c>
      <c r="G59" s="11">
        <f t="shared" si="3"/>
        <v>366680.56514375459</v>
      </c>
      <c r="H59" s="11">
        <f t="shared" si="0"/>
        <v>6967597.5805481719</v>
      </c>
      <c r="K59" s="42"/>
    </row>
    <row r="60" spans="1:11" x14ac:dyDescent="0.25">
      <c r="A60" s="12">
        <v>53</v>
      </c>
      <c r="B60" s="5">
        <f t="shared" si="4"/>
        <v>896762</v>
      </c>
      <c r="C60" s="48">
        <f t="shared" si="1"/>
        <v>7617</v>
      </c>
      <c r="D60" s="10">
        <f t="shared" si="2"/>
        <v>0.99150576433997295</v>
      </c>
      <c r="E60" s="10">
        <v>8.4942356600269942E-3</v>
      </c>
      <c r="F60" s="23">
        <v>22.30441075781534</v>
      </c>
      <c r="G60" s="11">
        <f t="shared" si="3"/>
        <v>357563.391839077</v>
      </c>
      <c r="H60" s="11">
        <f t="shared" si="0"/>
        <v>6600917.0154044172</v>
      </c>
      <c r="K60" s="42"/>
    </row>
    <row r="61" spans="1:11" x14ac:dyDescent="0.25">
      <c r="A61" s="12">
        <v>54</v>
      </c>
      <c r="B61" s="5">
        <f t="shared" si="4"/>
        <v>889145</v>
      </c>
      <c r="C61" s="48">
        <f t="shared" si="1"/>
        <v>8232</v>
      </c>
      <c r="D61" s="10">
        <f t="shared" si="2"/>
        <v>0.9907418387881517</v>
      </c>
      <c r="E61" s="10">
        <v>9.2581612118482481E-3</v>
      </c>
      <c r="F61" s="23">
        <v>21.491201660021705</v>
      </c>
      <c r="G61" s="11">
        <f t="shared" si="3"/>
        <v>348428.7831324435</v>
      </c>
      <c r="H61" s="11">
        <f t="shared" si="0"/>
        <v>6243353.6235653404</v>
      </c>
      <c r="K61" s="42"/>
    </row>
    <row r="62" spans="1:11" x14ac:dyDescent="0.25">
      <c r="A62" s="12">
        <v>55</v>
      </c>
      <c r="B62" s="5">
        <f t="shared" si="4"/>
        <v>880913</v>
      </c>
      <c r="C62" s="48">
        <f t="shared" si="1"/>
        <v>8899</v>
      </c>
      <c r="D62" s="10">
        <f t="shared" si="2"/>
        <v>0.98989759207986205</v>
      </c>
      <c r="E62" s="10">
        <v>1.0102407920137946E-2</v>
      </c>
      <c r="F62" s="23">
        <v>20.687361294475163</v>
      </c>
      <c r="G62" s="11">
        <f t="shared" si="3"/>
        <v>339265.76277690975</v>
      </c>
      <c r="H62" s="11">
        <f t="shared" si="0"/>
        <v>5894924.8404328972</v>
      </c>
      <c r="K62" s="42"/>
    </row>
    <row r="63" spans="1:11" x14ac:dyDescent="0.25">
      <c r="A63" s="12">
        <v>56</v>
      </c>
      <c r="B63" s="5">
        <f t="shared" si="4"/>
        <v>872014</v>
      </c>
      <c r="C63" s="48">
        <f t="shared" si="1"/>
        <v>9621</v>
      </c>
      <c r="D63" s="10">
        <f t="shared" si="2"/>
        <v>0.98896690554645672</v>
      </c>
      <c r="E63" s="10">
        <v>1.103309445354328E-2</v>
      </c>
      <c r="F63" s="23">
        <v>19.893375565071203</v>
      </c>
      <c r="G63" s="11">
        <f t="shared" si="3"/>
        <v>330062.40151612641</v>
      </c>
      <c r="H63" s="11">
        <f t="shared" si="0"/>
        <v>5555659.0776559878</v>
      </c>
      <c r="K63" s="42"/>
    </row>
    <row r="64" spans="1:11" x14ac:dyDescent="0.25">
      <c r="A64" s="12">
        <v>57</v>
      </c>
      <c r="B64" s="5">
        <f t="shared" si="4"/>
        <v>862393</v>
      </c>
      <c r="C64" s="48">
        <f t="shared" si="1"/>
        <v>10401</v>
      </c>
      <c r="D64" s="10">
        <f t="shared" si="2"/>
        <v>0.98793896327642594</v>
      </c>
      <c r="E64" s="10">
        <v>1.2061036723574059E-2</v>
      </c>
      <c r="F64" s="23">
        <v>19.109731294201136</v>
      </c>
      <c r="G64" s="11">
        <f t="shared" si="3"/>
        <v>320806.67982276081</v>
      </c>
      <c r="H64" s="11">
        <f t="shared" si="0"/>
        <v>5225596.6761398613</v>
      </c>
      <c r="K64" s="42"/>
    </row>
    <row r="65" spans="1:11" x14ac:dyDescent="0.25">
      <c r="A65" s="9">
        <v>58</v>
      </c>
      <c r="B65" s="5">
        <f t="shared" si="4"/>
        <v>851992</v>
      </c>
      <c r="C65" s="48">
        <f t="shared" si="1"/>
        <v>11244</v>
      </c>
      <c r="D65" s="10">
        <f t="shared" si="2"/>
        <v>0.98680270498246836</v>
      </c>
      <c r="E65" s="10">
        <v>1.3197295017531641E-2</v>
      </c>
      <c r="F65" s="23">
        <v>18.336916309073324</v>
      </c>
      <c r="G65" s="11">
        <f t="shared" si="3"/>
        <v>311486.53585264052</v>
      </c>
      <c r="H65" s="11">
        <f t="shared" si="0"/>
        <v>4904789.9963171007</v>
      </c>
      <c r="K65" s="42"/>
    </row>
    <row r="66" spans="1:11" x14ac:dyDescent="0.25">
      <c r="A66" s="12">
        <v>59</v>
      </c>
      <c r="B66" s="5">
        <f t="shared" si="4"/>
        <v>840748</v>
      </c>
      <c r="C66" s="48">
        <f t="shared" si="1"/>
        <v>12152</v>
      </c>
      <c r="D66" s="10">
        <f t="shared" si="2"/>
        <v>0.98554562259115142</v>
      </c>
      <c r="E66" s="10">
        <v>1.4454377408848584E-2</v>
      </c>
      <c r="F66" s="23">
        <v>17.575463753705034</v>
      </c>
      <c r="G66" s="11">
        <f t="shared" si="3"/>
        <v>302089.19155512686</v>
      </c>
      <c r="H66" s="11">
        <f t="shared" si="0"/>
        <v>4593303.4604644598</v>
      </c>
      <c r="K66" s="42"/>
    </row>
    <row r="67" spans="1:11" x14ac:dyDescent="0.25">
      <c r="A67" s="12">
        <v>60</v>
      </c>
      <c r="B67" s="5">
        <f t="shared" si="4"/>
        <v>828596</v>
      </c>
      <c r="C67" s="48">
        <f t="shared" si="1"/>
        <v>13129</v>
      </c>
      <c r="D67" s="10">
        <f t="shared" si="2"/>
        <v>0.98415518013302283</v>
      </c>
      <c r="E67" s="10">
        <v>1.5844819866977111E-2</v>
      </c>
      <c r="F67" s="23">
        <v>16.825888611579106</v>
      </c>
      <c r="G67" s="11">
        <f t="shared" si="3"/>
        <v>292602.31551362772</v>
      </c>
      <c r="H67" s="11">
        <f t="shared" si="0"/>
        <v>4291214.2689093333</v>
      </c>
      <c r="K67" s="42"/>
    </row>
    <row r="68" spans="1:11" x14ac:dyDescent="0.25">
      <c r="A68" s="12">
        <v>61</v>
      </c>
      <c r="B68" s="5">
        <f t="shared" si="4"/>
        <v>815467</v>
      </c>
      <c r="C68" s="48">
        <f t="shared" si="1"/>
        <v>14178</v>
      </c>
      <c r="D68" s="10">
        <f t="shared" si="2"/>
        <v>0.98261389674113975</v>
      </c>
      <c r="E68" s="10">
        <v>1.7386103258860308E-2</v>
      </c>
      <c r="F68" s="23">
        <v>16.088735043846043</v>
      </c>
      <c r="G68" s="11">
        <f t="shared" si="3"/>
        <v>283013.33505225659</v>
      </c>
      <c r="H68" s="11">
        <f t="shared" si="0"/>
        <v>3998611.9533957057</v>
      </c>
      <c r="K68" s="42"/>
    </row>
    <row r="69" spans="1:11" x14ac:dyDescent="0.25">
      <c r="A69" s="12">
        <v>62</v>
      </c>
      <c r="B69" s="5">
        <f t="shared" si="4"/>
        <v>801289</v>
      </c>
      <c r="C69" s="48">
        <f t="shared" si="1"/>
        <v>15301</v>
      </c>
      <c r="D69" s="10">
        <f t="shared" si="2"/>
        <v>0.98090457105933782</v>
      </c>
      <c r="E69" s="10">
        <v>1.909542894066224E-2</v>
      </c>
      <c r="F69" s="23">
        <v>15.364561974518557</v>
      </c>
      <c r="G69" s="11">
        <f t="shared" si="3"/>
        <v>273309.84207022085</v>
      </c>
      <c r="H69" s="11">
        <f t="shared" si="0"/>
        <v>3715598.6183434492</v>
      </c>
      <c r="K69" s="42"/>
    </row>
    <row r="70" spans="1:11" x14ac:dyDescent="0.25">
      <c r="A70" s="12">
        <v>63</v>
      </c>
      <c r="B70" s="5">
        <f t="shared" si="4"/>
        <v>785988</v>
      </c>
      <c r="C70" s="48">
        <f t="shared" si="1"/>
        <v>16498</v>
      </c>
      <c r="D70" s="10">
        <f t="shared" si="2"/>
        <v>0.97900974143282493</v>
      </c>
      <c r="E70" s="10">
        <v>2.0990258567175124E-2</v>
      </c>
      <c r="F70" s="23">
        <v>14.653933647841951</v>
      </c>
      <c r="G70" s="11">
        <f t="shared" si="3"/>
        <v>263479.95949890453</v>
      </c>
      <c r="H70" s="11">
        <f t="shared" si="0"/>
        <v>3442288.7762732282</v>
      </c>
      <c r="K70" s="42"/>
    </row>
    <row r="71" spans="1:11" x14ac:dyDescent="0.25">
      <c r="A71" s="12">
        <v>64</v>
      </c>
      <c r="B71" s="5">
        <f t="shared" si="4"/>
        <v>769490</v>
      </c>
      <c r="C71" s="48">
        <f t="shared" si="1"/>
        <v>17770</v>
      </c>
      <c r="D71" s="10">
        <f t="shared" si="2"/>
        <v>0.9769068441981017</v>
      </c>
      <c r="E71" s="10">
        <v>2.3093155801898357E-2</v>
      </c>
      <c r="F71" s="23">
        <v>13.957396457393859</v>
      </c>
      <c r="G71" s="11">
        <f t="shared" si="3"/>
        <v>253513.00014197317</v>
      </c>
      <c r="H71" s="11">
        <f t="shared" ref="H71:H107" si="5">H72+G71</f>
        <v>3178808.8167743236</v>
      </c>
      <c r="K71" s="42"/>
    </row>
    <row r="72" spans="1:11" x14ac:dyDescent="0.25">
      <c r="A72" s="12">
        <v>65</v>
      </c>
      <c r="B72" s="5">
        <f t="shared" si="4"/>
        <v>751720</v>
      </c>
      <c r="C72" s="48">
        <f t="shared" ref="C72:C108" si="6">ROUND(B72*E72,0)</f>
        <v>19117</v>
      </c>
      <c r="D72" s="10">
        <f t="shared" ref="D72:D108" si="7">1-E72</f>
        <v>0.9745689665696271</v>
      </c>
      <c r="E72" s="10">
        <v>2.543103343037284E-2</v>
      </c>
      <c r="F72" s="23">
        <v>13.275517479912734</v>
      </c>
      <c r="G72" s="11">
        <f t="shared" ref="G72:G107" si="8">$B72*1.0175^(-$A72)</f>
        <v>243399.08527655786</v>
      </c>
      <c r="H72" s="11">
        <f t="shared" si="5"/>
        <v>2925295.8166323504</v>
      </c>
      <c r="K72" s="42"/>
    </row>
    <row r="73" spans="1:11" x14ac:dyDescent="0.25">
      <c r="A73" s="12">
        <v>66</v>
      </c>
      <c r="B73" s="5">
        <f t="shared" ref="B73:B108" si="9">B72-C72</f>
        <v>732603</v>
      </c>
      <c r="C73" s="48">
        <f t="shared" si="6"/>
        <v>20533</v>
      </c>
      <c r="D73" s="10">
        <f t="shared" si="7"/>
        <v>0.9719726325240241</v>
      </c>
      <c r="E73" s="10">
        <v>2.802736747597584E-2</v>
      </c>
      <c r="F73" s="23">
        <v>12.608889807986044</v>
      </c>
      <c r="G73" s="11">
        <f t="shared" si="8"/>
        <v>233129.43521218316</v>
      </c>
      <c r="H73" s="11">
        <f t="shared" si="5"/>
        <v>2681896.7313557924</v>
      </c>
      <c r="K73" s="42"/>
    </row>
    <row r="74" spans="1:11" x14ac:dyDescent="0.25">
      <c r="A74" s="12">
        <v>67</v>
      </c>
      <c r="B74" s="5">
        <f t="shared" si="9"/>
        <v>712070</v>
      </c>
      <c r="C74" s="48">
        <f t="shared" si="6"/>
        <v>22014</v>
      </c>
      <c r="D74" s="10">
        <f t="shared" si="7"/>
        <v>0.96908460939138097</v>
      </c>
      <c r="E74" s="10">
        <v>3.0915390608619087E-2</v>
      </c>
      <c r="F74" s="23">
        <v>11.958057494347466</v>
      </c>
      <c r="G74" s="11">
        <f t="shared" si="8"/>
        <v>222698.19135013077</v>
      </c>
      <c r="H74" s="11">
        <f t="shared" si="5"/>
        <v>2448767.2961436091</v>
      </c>
      <c r="K74" s="42"/>
    </row>
    <row r="75" spans="1:11" x14ac:dyDescent="0.25">
      <c r="A75" s="12">
        <v>68</v>
      </c>
      <c r="B75" s="5">
        <f t="shared" si="9"/>
        <v>690056</v>
      </c>
      <c r="C75" s="48">
        <f t="shared" si="6"/>
        <v>23550</v>
      </c>
      <c r="D75" s="10">
        <f t="shared" si="7"/>
        <v>0.96587228010195403</v>
      </c>
      <c r="E75" s="10">
        <v>3.4127719898045972E-2</v>
      </c>
      <c r="F75" s="23">
        <v>11.323589679678172</v>
      </c>
      <c r="G75" s="11">
        <f t="shared" si="8"/>
        <v>212101.58765801409</v>
      </c>
      <c r="H75" s="11">
        <f t="shared" si="5"/>
        <v>2226069.1047934783</v>
      </c>
      <c r="K75" s="42"/>
    </row>
    <row r="76" spans="1:11" x14ac:dyDescent="0.25">
      <c r="A76" s="12">
        <v>69</v>
      </c>
      <c r="B76" s="5">
        <f t="shared" si="9"/>
        <v>666506</v>
      </c>
      <c r="C76" s="48">
        <f t="shared" si="6"/>
        <v>25129</v>
      </c>
      <c r="D76" s="10">
        <f t="shared" si="7"/>
        <v>0.96229671148790086</v>
      </c>
      <c r="E76" s="10">
        <v>3.7703288512099142E-2</v>
      </c>
      <c r="F76" s="23">
        <v>10.706025152061647</v>
      </c>
      <c r="G76" s="11">
        <f t="shared" si="8"/>
        <v>201339.61250930675</v>
      </c>
      <c r="H76" s="11">
        <f t="shared" si="5"/>
        <v>2013967.5171354644</v>
      </c>
      <c r="K76" s="42"/>
    </row>
    <row r="77" spans="1:11" x14ac:dyDescent="0.25">
      <c r="A77" s="12">
        <v>70</v>
      </c>
      <c r="B77" s="5">
        <f t="shared" si="9"/>
        <v>641377</v>
      </c>
      <c r="C77" s="48">
        <f t="shared" si="6"/>
        <v>26736</v>
      </c>
      <c r="D77" s="10">
        <f t="shared" si="7"/>
        <v>0.95831479701273747</v>
      </c>
      <c r="E77" s="10">
        <v>4.1685202987262582E-2</v>
      </c>
      <c r="F77" s="23">
        <v>10.105894816932942</v>
      </c>
      <c r="G77" s="11">
        <f t="shared" si="8"/>
        <v>190416.30308439711</v>
      </c>
      <c r="H77" s="11">
        <f t="shared" si="5"/>
        <v>1812627.9046261576</v>
      </c>
      <c r="K77" s="42"/>
    </row>
    <row r="78" spans="1:11" x14ac:dyDescent="0.25">
      <c r="A78" s="12">
        <v>71</v>
      </c>
      <c r="B78" s="5">
        <f t="shared" si="9"/>
        <v>614641</v>
      </c>
      <c r="C78" s="48">
        <f t="shared" si="6"/>
        <v>28347</v>
      </c>
      <c r="D78" s="10">
        <f t="shared" si="7"/>
        <v>0.9538806838053695</v>
      </c>
      <c r="E78" s="10">
        <v>4.6119316194630444E-2</v>
      </c>
      <c r="F78" s="23">
        <v>9.5237374337214735</v>
      </c>
      <c r="G78" s="11">
        <f t="shared" si="8"/>
        <v>179340.28519481144</v>
      </c>
      <c r="H78" s="11">
        <f t="shared" si="5"/>
        <v>1622211.6015417604</v>
      </c>
      <c r="K78" s="42"/>
    </row>
    <row r="79" spans="1:11" x14ac:dyDescent="0.25">
      <c r="A79" s="12">
        <v>72</v>
      </c>
      <c r="B79" s="5">
        <f t="shared" si="9"/>
        <v>586294</v>
      </c>
      <c r="C79" s="48">
        <f t="shared" si="6"/>
        <v>29935</v>
      </c>
      <c r="D79" s="10">
        <f t="shared" si="7"/>
        <v>0.94894175857239127</v>
      </c>
      <c r="E79" s="10">
        <v>5.105824142760873E-2</v>
      </c>
      <c r="F79" s="23">
        <v>8.9600302919695576</v>
      </c>
      <c r="G79" s="11">
        <f t="shared" si="8"/>
        <v>168126.96031543624</v>
      </c>
      <c r="H79" s="11">
        <f t="shared" si="5"/>
        <v>1442871.316346949</v>
      </c>
      <c r="K79" s="42"/>
    </row>
    <row r="80" spans="1:11" x14ac:dyDescent="0.25">
      <c r="A80" s="12">
        <v>73</v>
      </c>
      <c r="B80" s="5">
        <f t="shared" si="9"/>
        <v>556359</v>
      </c>
      <c r="C80" s="48">
        <f t="shared" si="6"/>
        <v>31469</v>
      </c>
      <c r="D80" s="10">
        <f t="shared" si="7"/>
        <v>0.94343830946828011</v>
      </c>
      <c r="E80" s="10">
        <v>5.6561690531719944E-2</v>
      </c>
      <c r="F80" s="23">
        <v>8.4152238033356159</v>
      </c>
      <c r="G80" s="11">
        <f t="shared" si="8"/>
        <v>156798.75548285025</v>
      </c>
      <c r="H80" s="11">
        <f t="shared" si="5"/>
        <v>1274744.3560315128</v>
      </c>
      <c r="K80" s="42"/>
    </row>
    <row r="81" spans="1:11" x14ac:dyDescent="0.25">
      <c r="A81" s="12">
        <v>74</v>
      </c>
      <c r="B81" s="5">
        <f t="shared" si="9"/>
        <v>524890</v>
      </c>
      <c r="C81" s="48">
        <f t="shared" si="6"/>
        <v>32906</v>
      </c>
      <c r="D81" s="10">
        <f t="shared" si="7"/>
        <v>0.93730899975076865</v>
      </c>
      <c r="E81" s="10">
        <v>6.2691000249231355E-2</v>
      </c>
      <c r="F81" s="23">
        <v>7.8897692849930463</v>
      </c>
      <c r="G81" s="11">
        <f t="shared" si="8"/>
        <v>145385.59375010029</v>
      </c>
      <c r="H81" s="11">
        <f t="shared" si="5"/>
        <v>1117945.6005486627</v>
      </c>
      <c r="K81" s="42"/>
    </row>
    <row r="82" spans="1:11" x14ac:dyDescent="0.25">
      <c r="A82" s="12">
        <v>75</v>
      </c>
      <c r="B82" s="5">
        <f t="shared" si="9"/>
        <v>491984</v>
      </c>
      <c r="C82" s="48">
        <f t="shared" si="6"/>
        <v>34202</v>
      </c>
      <c r="D82" s="10">
        <f t="shared" si="7"/>
        <v>0.93048133668877298</v>
      </c>
      <c r="E82" s="10">
        <v>6.9518663311227025E-2</v>
      </c>
      <c r="F82" s="23">
        <v>7.384028748902403</v>
      </c>
      <c r="G82" s="11">
        <f t="shared" si="8"/>
        <v>133927.46140010117</v>
      </c>
      <c r="H82" s="11">
        <f t="shared" si="5"/>
        <v>972560.00679856236</v>
      </c>
      <c r="K82" s="42"/>
    </row>
    <row r="83" spans="1:11" x14ac:dyDescent="0.25">
      <c r="A83" s="12">
        <v>76</v>
      </c>
      <c r="B83" s="5">
        <f t="shared" si="9"/>
        <v>457782</v>
      </c>
      <c r="C83" s="48">
        <f t="shared" si="6"/>
        <v>35305</v>
      </c>
      <c r="D83" s="10">
        <f t="shared" si="7"/>
        <v>0.92287820886386229</v>
      </c>
      <c r="E83" s="10">
        <v>7.7121791136137763E-2</v>
      </c>
      <c r="F83" s="23">
        <v>6.8983511802561042</v>
      </c>
      <c r="G83" s="11">
        <f t="shared" si="8"/>
        <v>122473.73206092376</v>
      </c>
      <c r="H83" s="11">
        <f t="shared" si="5"/>
        <v>838632.54539846117</v>
      </c>
      <c r="K83" s="42"/>
    </row>
    <row r="84" spans="1:11" x14ac:dyDescent="0.25">
      <c r="A84" s="12">
        <v>77</v>
      </c>
      <c r="B84" s="5">
        <f t="shared" si="9"/>
        <v>422477</v>
      </c>
      <c r="C84" s="48">
        <f t="shared" si="6"/>
        <v>36156</v>
      </c>
      <c r="D84" s="10">
        <f t="shared" si="7"/>
        <v>0.91441910520972725</v>
      </c>
      <c r="E84" s="10">
        <v>8.5580894790272755E-2</v>
      </c>
      <c r="F84" s="23">
        <v>6.4330401418302063</v>
      </c>
      <c r="G84" s="11">
        <f t="shared" si="8"/>
        <v>111084.35367061649</v>
      </c>
      <c r="H84" s="11">
        <f t="shared" si="5"/>
        <v>716158.81333753746</v>
      </c>
      <c r="K84" s="42"/>
    </row>
    <row r="85" spans="1:11" x14ac:dyDescent="0.25">
      <c r="A85" s="12">
        <v>78</v>
      </c>
      <c r="B85" s="5">
        <f t="shared" si="9"/>
        <v>386321</v>
      </c>
      <c r="C85" s="48">
        <f t="shared" si="6"/>
        <v>36695</v>
      </c>
      <c r="D85" s="10">
        <f t="shared" si="7"/>
        <v>0.90501333795021843</v>
      </c>
      <c r="E85" s="10">
        <v>9.4986662049781567E-2</v>
      </c>
      <c r="F85" s="23">
        <v>5.9883167107146651</v>
      </c>
      <c r="G85" s="11">
        <f t="shared" si="8"/>
        <v>99830.6090288915</v>
      </c>
      <c r="H85" s="11">
        <f t="shared" si="5"/>
        <v>605074.45966692094</v>
      </c>
      <c r="K85" s="42"/>
    </row>
    <row r="86" spans="1:11" x14ac:dyDescent="0.25">
      <c r="A86" s="12">
        <v>79</v>
      </c>
      <c r="B86" s="5">
        <f t="shared" si="9"/>
        <v>349626</v>
      </c>
      <c r="C86" s="48">
        <f t="shared" si="6"/>
        <v>36864</v>
      </c>
      <c r="D86" s="10">
        <f t="shared" si="7"/>
        <v>0.89456149846799971</v>
      </c>
      <c r="E86" s="10">
        <v>0.10543850153200029</v>
      </c>
      <c r="F86" s="23">
        <v>5.5643430408493648</v>
      </c>
      <c r="G86" s="11">
        <f t="shared" si="8"/>
        <v>88794.222264375494</v>
      </c>
      <c r="H86" s="11">
        <f t="shared" si="5"/>
        <v>505243.85063802946</v>
      </c>
      <c r="K86" s="42"/>
    </row>
    <row r="87" spans="1:11" x14ac:dyDescent="0.25">
      <c r="A87" s="12">
        <v>80</v>
      </c>
      <c r="B87" s="5">
        <f t="shared" si="9"/>
        <v>312762</v>
      </c>
      <c r="C87" s="48">
        <f t="shared" si="6"/>
        <v>36604</v>
      </c>
      <c r="D87" s="10">
        <f t="shared" si="7"/>
        <v>0.88296598852744324</v>
      </c>
      <c r="E87" s="10">
        <v>0.11703401147255671</v>
      </c>
      <c r="F87" s="23">
        <v>5.161256802296954</v>
      </c>
      <c r="G87" s="11">
        <f t="shared" si="8"/>
        <v>78065.752406037049</v>
      </c>
      <c r="H87" s="11">
        <f t="shared" si="5"/>
        <v>416449.62837365398</v>
      </c>
      <c r="K87" s="42"/>
    </row>
    <row r="88" spans="1:11" x14ac:dyDescent="0.25">
      <c r="A88" s="12">
        <v>81</v>
      </c>
      <c r="B88" s="5">
        <f t="shared" si="9"/>
        <v>276158</v>
      </c>
      <c r="C88" s="48">
        <f t="shared" si="6"/>
        <v>35867</v>
      </c>
      <c r="D88" s="10">
        <f t="shared" si="7"/>
        <v>0.87012208211574404</v>
      </c>
      <c r="E88" s="10">
        <v>0.1298779178842559</v>
      </c>
      <c r="F88" s="23">
        <v>4.7790938520701918</v>
      </c>
      <c r="G88" s="11">
        <f t="shared" si="8"/>
        <v>67743.83508652923</v>
      </c>
      <c r="H88" s="11">
        <f t="shared" si="5"/>
        <v>338383.87596761691</v>
      </c>
      <c r="K88" s="42"/>
    </row>
    <row r="89" spans="1:11" x14ac:dyDescent="0.25">
      <c r="A89" s="12">
        <v>82</v>
      </c>
      <c r="B89" s="5">
        <f t="shared" si="9"/>
        <v>240291</v>
      </c>
      <c r="C89" s="48">
        <f t="shared" si="6"/>
        <v>34620</v>
      </c>
      <c r="D89" s="10">
        <f t="shared" si="7"/>
        <v>0.85592370631203574</v>
      </c>
      <c r="E89" s="10">
        <v>0.14407629368796432</v>
      </c>
      <c r="F89" s="23">
        <v>4.4178121527647729</v>
      </c>
      <c r="G89" s="11">
        <f t="shared" si="8"/>
        <v>57931.561831853061</v>
      </c>
      <c r="H89" s="11">
        <f t="shared" si="5"/>
        <v>270640.04088108765</v>
      </c>
      <c r="K89" s="42"/>
    </row>
    <row r="90" spans="1:11" x14ac:dyDescent="0.25">
      <c r="A90" s="12">
        <v>83</v>
      </c>
      <c r="B90" s="5">
        <f t="shared" si="9"/>
        <v>205671</v>
      </c>
      <c r="C90" s="48">
        <f t="shared" si="6"/>
        <v>32854</v>
      </c>
      <c r="D90" s="10">
        <f t="shared" si="7"/>
        <v>0.84025935392021323</v>
      </c>
      <c r="E90" s="10">
        <v>0.15974064607978683</v>
      </c>
      <c r="F90" s="23">
        <v>4.0772860539405169</v>
      </c>
      <c r="G90" s="11">
        <f t="shared" si="8"/>
        <v>48732.239978514386</v>
      </c>
      <c r="H90" s="11">
        <f t="shared" si="5"/>
        <v>212708.47904923459</v>
      </c>
      <c r="K90" s="42"/>
    </row>
    <row r="91" spans="1:11" x14ac:dyDescent="0.25">
      <c r="A91" s="12">
        <v>84</v>
      </c>
      <c r="B91" s="5">
        <f t="shared" si="9"/>
        <v>172817</v>
      </c>
      <c r="C91" s="48">
        <f t="shared" si="6"/>
        <v>30584</v>
      </c>
      <c r="D91" s="10">
        <f t="shared" si="7"/>
        <v>0.82302869749680818</v>
      </c>
      <c r="E91" s="10">
        <v>0.17697130250319182</v>
      </c>
      <c r="F91" s="23">
        <v>3.7573589403820224</v>
      </c>
      <c r="G91" s="11">
        <f t="shared" si="8"/>
        <v>40243.464220035574</v>
      </c>
      <c r="H91" s="11">
        <f t="shared" si="5"/>
        <v>163976.23907072021</v>
      </c>
      <c r="K91" s="42"/>
    </row>
    <row r="92" spans="1:11" x14ac:dyDescent="0.25">
      <c r="A92" s="12">
        <v>85</v>
      </c>
      <c r="B92" s="5">
        <f t="shared" si="9"/>
        <v>142233</v>
      </c>
      <c r="C92" s="48">
        <f t="shared" si="6"/>
        <v>27856</v>
      </c>
      <c r="D92" s="10">
        <f t="shared" si="7"/>
        <v>0.80415057384421385</v>
      </c>
      <c r="E92" s="10">
        <v>0.19584942615578621</v>
      </c>
      <c r="F92" s="23">
        <v>3.4577805431932109</v>
      </c>
      <c r="G92" s="11">
        <f t="shared" si="8"/>
        <v>32551.788048585804</v>
      </c>
      <c r="H92" s="11">
        <f t="shared" si="5"/>
        <v>123732.77485068465</v>
      </c>
      <c r="K92" s="42"/>
    </row>
    <row r="93" spans="1:11" x14ac:dyDescent="0.25">
      <c r="A93" s="12">
        <v>86</v>
      </c>
      <c r="B93" s="5">
        <f t="shared" si="9"/>
        <v>114377</v>
      </c>
      <c r="C93" s="48">
        <f t="shared" si="6"/>
        <v>24760</v>
      </c>
      <c r="D93" s="10">
        <f t="shared" si="7"/>
        <v>0.78352394015691473</v>
      </c>
      <c r="E93" s="10">
        <v>0.21647605984308521</v>
      </c>
      <c r="F93" s="23">
        <v>3.1781345899962403</v>
      </c>
      <c r="G93" s="11">
        <f t="shared" si="8"/>
        <v>25726.384847074198</v>
      </c>
      <c r="H93" s="11">
        <f t="shared" si="5"/>
        <v>91180.986802098851</v>
      </c>
      <c r="K93" s="42"/>
    </row>
    <row r="94" spans="1:11" x14ac:dyDescent="0.25">
      <c r="A94" s="12">
        <v>87</v>
      </c>
      <c r="B94" s="5">
        <f t="shared" si="9"/>
        <v>89617</v>
      </c>
      <c r="C94" s="48">
        <f t="shared" si="6"/>
        <v>21408</v>
      </c>
      <c r="D94" s="10">
        <f t="shared" si="7"/>
        <v>0.76111171055636484</v>
      </c>
      <c r="E94" s="10">
        <v>0.23888828944363516</v>
      </c>
      <c r="F94" s="23">
        <v>2.9180680004909783</v>
      </c>
      <c r="G94" s="11">
        <f t="shared" si="8"/>
        <v>19810.527711852246</v>
      </c>
      <c r="H94" s="11">
        <f t="shared" si="5"/>
        <v>65454.601955024656</v>
      </c>
      <c r="K94" s="42"/>
    </row>
    <row r="95" spans="1:11" x14ac:dyDescent="0.25">
      <c r="A95" s="12">
        <v>88</v>
      </c>
      <c r="B95" s="5">
        <f t="shared" si="9"/>
        <v>68209</v>
      </c>
      <c r="C95" s="48">
        <f t="shared" si="6"/>
        <v>17949</v>
      </c>
      <c r="D95" s="10">
        <f t="shared" si="7"/>
        <v>0.73685878661537751</v>
      </c>
      <c r="E95" s="10">
        <v>0.26314121338462249</v>
      </c>
      <c r="F95" s="23">
        <v>2.6770001026257533</v>
      </c>
      <c r="G95" s="11">
        <f t="shared" si="8"/>
        <v>14818.795592543078</v>
      </c>
      <c r="H95" s="11">
        <f t="shared" si="5"/>
        <v>45644.074243172407</v>
      </c>
      <c r="K95" s="42"/>
    </row>
    <row r="96" spans="1:11" x14ac:dyDescent="0.25">
      <c r="A96" s="12">
        <v>89</v>
      </c>
      <c r="B96" s="5">
        <f t="shared" si="9"/>
        <v>50260</v>
      </c>
      <c r="C96" s="48">
        <f t="shared" si="6"/>
        <v>14536</v>
      </c>
      <c r="D96" s="10">
        <f t="shared" si="7"/>
        <v>0.71078303148500277</v>
      </c>
      <c r="E96" s="10">
        <v>0.28921696851499723</v>
      </c>
      <c r="F96" s="23">
        <v>2.4544568245125351</v>
      </c>
      <c r="G96" s="11">
        <f t="shared" si="8"/>
        <v>10731.471867359187</v>
      </c>
      <c r="H96" s="11">
        <f t="shared" si="5"/>
        <v>30825.278650629327</v>
      </c>
      <c r="K96" s="42"/>
    </row>
    <row r="97" spans="1:11" x14ac:dyDescent="0.25">
      <c r="A97" s="12">
        <v>90</v>
      </c>
      <c r="B97" s="5">
        <f t="shared" si="9"/>
        <v>35724</v>
      </c>
      <c r="C97" s="48">
        <f t="shared" si="6"/>
        <v>11327</v>
      </c>
      <c r="D97" s="10">
        <f t="shared" si="7"/>
        <v>0.68293148391737168</v>
      </c>
      <c r="E97" s="10">
        <v>0.31706851608262826</v>
      </c>
      <c r="F97" s="23">
        <v>2.2497200761392904</v>
      </c>
      <c r="G97" s="11">
        <f t="shared" si="8"/>
        <v>7496.5677443297727</v>
      </c>
      <c r="H97" s="11">
        <f t="shared" si="5"/>
        <v>20093.806783270138</v>
      </c>
      <c r="K97" s="42"/>
    </row>
    <row r="98" spans="1:11" x14ac:dyDescent="0.25">
      <c r="A98" s="12">
        <v>91</v>
      </c>
      <c r="B98" s="5">
        <f t="shared" si="9"/>
        <v>24397</v>
      </c>
      <c r="C98" s="48">
        <f t="shared" si="6"/>
        <v>8456</v>
      </c>
      <c r="D98" s="10">
        <f t="shared" si="7"/>
        <v>0.65339440383066194</v>
      </c>
      <c r="E98" s="10">
        <v>0.34660559616933806</v>
      </c>
      <c r="F98" s="23">
        <v>2.0620773045866292</v>
      </c>
      <c r="G98" s="11">
        <f t="shared" si="8"/>
        <v>5031.5801779906787</v>
      </c>
      <c r="H98" s="11">
        <f t="shared" si="5"/>
        <v>12597.239038940366</v>
      </c>
      <c r="K98" s="42"/>
    </row>
    <row r="99" spans="1:11" x14ac:dyDescent="0.25">
      <c r="A99" s="12">
        <v>92</v>
      </c>
      <c r="B99" s="5">
        <f t="shared" si="9"/>
        <v>15941</v>
      </c>
      <c r="C99" s="48">
        <f t="shared" si="6"/>
        <v>6021</v>
      </c>
      <c r="D99" s="10">
        <f t="shared" si="7"/>
        <v>0.62232096321855168</v>
      </c>
      <c r="E99" s="10">
        <v>0.37767903678144832</v>
      </c>
      <c r="F99" s="23">
        <v>1.8906906718524559</v>
      </c>
      <c r="G99" s="11">
        <f t="shared" si="8"/>
        <v>3231.090446728886</v>
      </c>
      <c r="H99" s="11">
        <f t="shared" si="5"/>
        <v>7565.6588609496866</v>
      </c>
      <c r="K99" s="42"/>
    </row>
    <row r="100" spans="1:11" x14ac:dyDescent="0.25">
      <c r="A100" s="12">
        <v>93</v>
      </c>
      <c r="B100" s="5">
        <f t="shared" si="9"/>
        <v>9920</v>
      </c>
      <c r="C100" s="48">
        <f t="shared" si="6"/>
        <v>4068</v>
      </c>
      <c r="D100" s="10">
        <f t="shared" si="7"/>
        <v>0.58988339384252209</v>
      </c>
      <c r="E100" s="10">
        <v>0.41011660615747786</v>
      </c>
      <c r="F100" s="23">
        <v>1.7347782258064517</v>
      </c>
      <c r="G100" s="11">
        <f t="shared" si="8"/>
        <v>1976.108597723796</v>
      </c>
      <c r="H100" s="11">
        <f t="shared" si="5"/>
        <v>4334.5684142208002</v>
      </c>
      <c r="K100" s="42"/>
    </row>
    <row r="101" spans="1:11" x14ac:dyDescent="0.25">
      <c r="A101" s="12">
        <v>94</v>
      </c>
      <c r="B101" s="5">
        <f t="shared" si="9"/>
        <v>5852</v>
      </c>
      <c r="C101" s="48">
        <f t="shared" si="6"/>
        <v>2596</v>
      </c>
      <c r="D101" s="10">
        <f t="shared" si="7"/>
        <v>0.55633315389436078</v>
      </c>
      <c r="E101" s="10">
        <v>0.44366684610563917</v>
      </c>
      <c r="F101" s="23">
        <v>1.5931305536568694</v>
      </c>
      <c r="G101" s="11">
        <f t="shared" si="8"/>
        <v>1145.6950457596549</v>
      </c>
      <c r="H101" s="11">
        <f t="shared" si="5"/>
        <v>2358.4598164970039</v>
      </c>
      <c r="K101" s="42"/>
    </row>
    <row r="102" spans="1:11" x14ac:dyDescent="0.25">
      <c r="A102" s="12">
        <v>95</v>
      </c>
      <c r="B102" s="5">
        <f t="shared" si="9"/>
        <v>3256</v>
      </c>
      <c r="C102" s="48">
        <f t="shared" si="6"/>
        <v>1556</v>
      </c>
      <c r="D102" s="10">
        <f t="shared" si="7"/>
        <v>0.52197774514061912</v>
      </c>
      <c r="E102" s="10">
        <v>0.47802225485938088</v>
      </c>
      <c r="F102" s="23">
        <v>1.4646805896805897</v>
      </c>
      <c r="G102" s="11">
        <f t="shared" si="8"/>
        <v>626.49079740787693</v>
      </c>
      <c r="H102" s="11">
        <f t="shared" si="5"/>
        <v>1212.7647707373487</v>
      </c>
      <c r="K102" s="42"/>
    </row>
    <row r="103" spans="1:11" x14ac:dyDescent="0.25">
      <c r="A103" s="12">
        <v>96</v>
      </c>
      <c r="B103" s="5">
        <f t="shared" si="9"/>
        <v>1700</v>
      </c>
      <c r="C103" s="48">
        <f t="shared" si="6"/>
        <v>871</v>
      </c>
      <c r="D103" s="10">
        <f t="shared" si="7"/>
        <v>0.48765018682875649</v>
      </c>
      <c r="E103" s="10">
        <v>0.51234981317124351</v>
      </c>
      <c r="F103" s="23">
        <v>1.3476470588235294</v>
      </c>
      <c r="G103" s="11">
        <f t="shared" si="8"/>
        <v>321.47322217260313</v>
      </c>
      <c r="H103" s="11">
        <f t="shared" si="5"/>
        <v>586.2739733294718</v>
      </c>
      <c r="K103" s="42"/>
    </row>
    <row r="104" spans="1:11" x14ac:dyDescent="0.25">
      <c r="A104" s="12">
        <v>97</v>
      </c>
      <c r="B104" s="5">
        <f t="shared" si="9"/>
        <v>829</v>
      </c>
      <c r="C104" s="48">
        <f t="shared" si="6"/>
        <v>454</v>
      </c>
      <c r="D104" s="10">
        <f t="shared" si="7"/>
        <v>0.45254883896723597</v>
      </c>
      <c r="E104" s="10">
        <v>0.54745116103276403</v>
      </c>
      <c r="F104" s="23">
        <v>1.238238841978287</v>
      </c>
      <c r="G104" s="11">
        <f t="shared" si="8"/>
        <v>154.06925924618469</v>
      </c>
      <c r="H104" s="11">
        <f t="shared" si="5"/>
        <v>264.80075115686861</v>
      </c>
      <c r="K104" s="42"/>
    </row>
    <row r="105" spans="1:11" x14ac:dyDescent="0.25">
      <c r="A105" s="12">
        <v>98</v>
      </c>
      <c r="B105" s="5">
        <f t="shared" si="9"/>
        <v>375</v>
      </c>
      <c r="C105" s="48">
        <f t="shared" si="6"/>
        <v>218</v>
      </c>
      <c r="D105" s="10">
        <f t="shared" si="7"/>
        <v>0.41739398109586068</v>
      </c>
      <c r="E105" s="10">
        <v>0.58260601890413932</v>
      </c>
      <c r="F105" s="23">
        <v>1.1320000000000001</v>
      </c>
      <c r="G105" s="11">
        <f t="shared" si="8"/>
        <v>68.494912276795702</v>
      </c>
      <c r="H105" s="11">
        <f t="shared" si="5"/>
        <v>110.73149191068394</v>
      </c>
      <c r="K105" s="42"/>
    </row>
    <row r="106" spans="1:11" x14ac:dyDescent="0.25">
      <c r="A106" s="12">
        <v>99</v>
      </c>
      <c r="B106" s="5">
        <f t="shared" si="9"/>
        <v>157</v>
      </c>
      <c r="C106" s="48">
        <f t="shared" si="6"/>
        <v>97</v>
      </c>
      <c r="D106" s="10">
        <f t="shared" si="7"/>
        <v>0.3833542713567839</v>
      </c>
      <c r="E106" s="10">
        <v>0.6166457286432161</v>
      </c>
      <c r="F106" s="23">
        <v>1.0095541401273884</v>
      </c>
      <c r="G106" s="11">
        <f t="shared" si="8"/>
        <v>28.183328360247472</v>
      </c>
      <c r="H106" s="11">
        <f t="shared" si="5"/>
        <v>42.23657963388824</v>
      </c>
      <c r="K106" s="42"/>
    </row>
    <row r="107" spans="1:11" x14ac:dyDescent="0.25">
      <c r="A107" s="12">
        <v>100</v>
      </c>
      <c r="B107" s="5">
        <f t="shared" si="9"/>
        <v>60</v>
      </c>
      <c r="C107" s="48">
        <f t="shared" si="6"/>
        <v>40</v>
      </c>
      <c r="D107" s="10">
        <f t="shared" si="7"/>
        <v>0.32701080432172858</v>
      </c>
      <c r="E107" s="10">
        <v>0.67298919567827142</v>
      </c>
      <c r="F107" s="23">
        <v>0.48</v>
      </c>
      <c r="G107" s="11">
        <f t="shared" si="8"/>
        <v>10.585453303587522</v>
      </c>
      <c r="H107" s="11">
        <f t="shared" si="5"/>
        <v>14.053251273640765</v>
      </c>
      <c r="K107" s="42"/>
    </row>
    <row r="108" spans="1:11" x14ac:dyDescent="0.25">
      <c r="A108" s="12" t="s">
        <v>38</v>
      </c>
      <c r="B108" s="5">
        <f t="shared" si="9"/>
        <v>20</v>
      </c>
      <c r="C108" s="48">
        <f t="shared" si="6"/>
        <v>20</v>
      </c>
      <c r="D108" s="10">
        <f t="shared" si="7"/>
        <v>0</v>
      </c>
      <c r="E108" s="10">
        <v>1</v>
      </c>
      <c r="F108" s="23">
        <v>0.48</v>
      </c>
      <c r="G108" s="11">
        <f>$B108*1.0175^(-101)</f>
        <v>3.4677979700532431</v>
      </c>
      <c r="H108" s="11">
        <f>G108</f>
        <v>3.4677979700532431</v>
      </c>
      <c r="K108" s="42"/>
    </row>
  </sheetData>
  <mergeCells count="3">
    <mergeCell ref="G1:H1"/>
    <mergeCell ref="A2:H2"/>
    <mergeCell ref="A3:H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L447"/>
  <sheetViews>
    <sheetView workbookViewId="0">
      <selection activeCell="D8" sqref="D8"/>
    </sheetView>
  </sheetViews>
  <sheetFormatPr defaultRowHeight="12.75" x14ac:dyDescent="0.2"/>
  <cols>
    <col min="1" max="12" width="9.140625" style="43"/>
  </cols>
  <sheetData>
    <row r="2" spans="1:10" ht="30.75" customHeight="1" x14ac:dyDescent="0.2">
      <c r="A2" s="64" t="s">
        <v>18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3.5" thickBo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">
      <c r="A4" s="25" t="s">
        <v>19</v>
      </c>
      <c r="B4" s="66" t="s">
        <v>20</v>
      </c>
      <c r="C4" s="66"/>
      <c r="D4" s="66"/>
      <c r="E4" s="66" t="s">
        <v>20</v>
      </c>
      <c r="F4" s="66"/>
      <c r="G4" s="66"/>
      <c r="H4" s="67" t="s">
        <v>21</v>
      </c>
      <c r="I4" s="68"/>
      <c r="J4" s="69"/>
    </row>
    <row r="5" spans="1:10" x14ac:dyDescent="0.2">
      <c r="A5" s="26" t="s">
        <v>22</v>
      </c>
      <c r="B5" s="70" t="s">
        <v>23</v>
      </c>
      <c r="C5" s="70"/>
      <c r="D5" s="70"/>
      <c r="E5" s="70" t="s">
        <v>24</v>
      </c>
      <c r="F5" s="70"/>
      <c r="G5" s="70"/>
      <c r="H5" s="71" t="s">
        <v>25</v>
      </c>
      <c r="I5" s="72"/>
      <c r="J5" s="73"/>
    </row>
    <row r="6" spans="1:10" ht="13.5" thickBot="1" x14ac:dyDescent="0.25">
      <c r="A6" s="27" t="s">
        <v>26</v>
      </c>
      <c r="B6" s="58" t="s">
        <v>27</v>
      </c>
      <c r="C6" s="58"/>
      <c r="D6" s="58"/>
      <c r="E6" s="59" t="s">
        <v>28</v>
      </c>
      <c r="F6" s="59"/>
      <c r="G6" s="59"/>
      <c r="H6" s="28"/>
      <c r="I6" s="29"/>
      <c r="J6" s="30"/>
    </row>
    <row r="7" spans="1:10" ht="13.5" thickBot="1" x14ac:dyDescent="0.25">
      <c r="A7" s="31" t="s">
        <v>0</v>
      </c>
      <c r="B7" s="60" t="s">
        <v>29</v>
      </c>
      <c r="C7" s="60"/>
      <c r="D7" s="60"/>
      <c r="E7" s="60" t="s">
        <v>30</v>
      </c>
      <c r="F7" s="60"/>
      <c r="G7" s="60"/>
      <c r="H7" s="60" t="s">
        <v>31</v>
      </c>
      <c r="I7" s="60"/>
      <c r="J7" s="60"/>
    </row>
    <row r="8" spans="1:10" ht="13.5" thickBot="1" x14ac:dyDescent="0.25">
      <c r="A8" s="32"/>
      <c r="B8" s="33" t="s">
        <v>32</v>
      </c>
      <c r="C8" s="34" t="s">
        <v>10</v>
      </c>
      <c r="D8" s="34" t="s">
        <v>2</v>
      </c>
      <c r="E8" s="33" t="s">
        <v>32</v>
      </c>
      <c r="F8" s="34" t="s">
        <v>10</v>
      </c>
      <c r="G8" s="34" t="s">
        <v>2</v>
      </c>
      <c r="H8" s="33" t="s">
        <v>32</v>
      </c>
      <c r="I8" s="34" t="s">
        <v>10</v>
      </c>
      <c r="J8" s="34" t="s">
        <v>2</v>
      </c>
    </row>
    <row r="9" spans="1:10" ht="13.5" thickBot="1" x14ac:dyDescent="0.25">
      <c r="A9" s="61" t="s">
        <v>33</v>
      </c>
      <c r="B9" s="62"/>
      <c r="C9" s="62"/>
      <c r="D9" s="62"/>
      <c r="E9" s="62"/>
      <c r="F9" s="62"/>
      <c r="G9" s="62"/>
      <c r="H9" s="62"/>
      <c r="I9" s="62"/>
      <c r="J9" s="63"/>
    </row>
    <row r="10" spans="1:10" ht="13.5" thickBot="1" x14ac:dyDescent="0.25">
      <c r="A10" s="35">
        <v>0</v>
      </c>
      <c r="B10" s="36">
        <v>5.4829037711368453E-3</v>
      </c>
      <c r="C10" s="37">
        <v>6.0670876436016968E-3</v>
      </c>
      <c r="D10" s="37">
        <v>4.8691095318714947E-3</v>
      </c>
      <c r="E10" s="36">
        <v>0.9945170962288632</v>
      </c>
      <c r="F10" s="36">
        <v>0.99393291235639836</v>
      </c>
      <c r="G10" s="37">
        <v>0.99513089046812853</v>
      </c>
      <c r="H10" s="38">
        <v>74.637789589617839</v>
      </c>
      <c r="I10" s="39">
        <v>71.107166048704485</v>
      </c>
      <c r="J10" s="38">
        <v>78.219093044381808</v>
      </c>
    </row>
    <row r="11" spans="1:10" ht="13.5" thickBot="1" x14ac:dyDescent="0.25">
      <c r="A11" s="35">
        <v>1</v>
      </c>
      <c r="B11" s="36">
        <v>3.6694373640595184E-4</v>
      </c>
      <c r="C11" s="37">
        <v>3.5501084348776109E-4</v>
      </c>
      <c r="D11" s="37">
        <v>3.8005154929733457E-4</v>
      </c>
      <c r="E11" s="36">
        <v>0.999633056263594</v>
      </c>
      <c r="F11" s="36">
        <v>0.99964498915651223</v>
      </c>
      <c r="G11" s="37">
        <v>0.99961994845070268</v>
      </c>
      <c r="H11" s="38">
        <v>74.048607599715154</v>
      </c>
      <c r="I11" s="39">
        <v>70.540392297968793</v>
      </c>
      <c r="J11" s="38">
        <v>77.601300688472577</v>
      </c>
    </row>
    <row r="12" spans="1:10" ht="13.5" thickBot="1" x14ac:dyDescent="0.25">
      <c r="A12" s="35">
        <v>2</v>
      </c>
      <c r="B12" s="36">
        <v>3.3174604832959733E-4</v>
      </c>
      <c r="C12" s="37">
        <v>2.5862393736358663E-4</v>
      </c>
      <c r="D12" s="37">
        <v>4.0880408718990723E-4</v>
      </c>
      <c r="E12" s="36">
        <v>0.99966825395167036</v>
      </c>
      <c r="F12" s="36">
        <v>0.99974137606263647</v>
      </c>
      <c r="G12" s="37">
        <v>0.99959119591281009</v>
      </c>
      <c r="H12" s="38">
        <v>73.075725112156292</v>
      </c>
      <c r="I12" s="39">
        <v>69.565384606204958</v>
      </c>
      <c r="J12" s="38">
        <v>76.630734168661817</v>
      </c>
    </row>
    <row r="13" spans="1:10" ht="13.5" thickBot="1" x14ac:dyDescent="0.25">
      <c r="A13" s="35">
        <v>3</v>
      </c>
      <c r="B13" s="36">
        <v>2.9722272133437443E-4</v>
      </c>
      <c r="C13" s="37">
        <v>3.5620498426210221E-4</v>
      </c>
      <c r="D13" s="37">
        <v>2.3467300130845564E-4</v>
      </c>
      <c r="E13" s="36">
        <v>0.99970277727866563</v>
      </c>
      <c r="F13" s="36">
        <v>0.99964379501573786</v>
      </c>
      <c r="G13" s="37">
        <v>0.99976532699869158</v>
      </c>
      <c r="H13" s="38">
        <v>72.099917759693867</v>
      </c>
      <c r="I13" s="39">
        <v>68.583337418913572</v>
      </c>
      <c r="J13" s="38">
        <v>75.661998395355013</v>
      </c>
    </row>
    <row r="14" spans="1:10" ht="13.5" thickBot="1" x14ac:dyDescent="0.25">
      <c r="A14" s="35">
        <v>4</v>
      </c>
      <c r="B14" s="36">
        <v>1.3337278041297053E-4</v>
      </c>
      <c r="C14" s="37">
        <v>1.6223703123941218E-4</v>
      </c>
      <c r="D14" s="37">
        <v>1.0296023170794152E-4</v>
      </c>
      <c r="E14" s="36">
        <v>0.99986662721958708</v>
      </c>
      <c r="F14" s="36">
        <v>0.99983776296876059</v>
      </c>
      <c r="G14" s="37">
        <v>0.99989703976829203</v>
      </c>
      <c r="H14" s="38">
        <v>71.121301919778674</v>
      </c>
      <c r="I14" s="39">
        <v>67.607716461978811</v>
      </c>
      <c r="J14" s="38">
        <v>74.679715033977928</v>
      </c>
    </row>
    <row r="15" spans="1:10" ht="13.5" thickBot="1" x14ac:dyDescent="0.25">
      <c r="A15" s="35">
        <v>5</v>
      </c>
      <c r="B15" s="36">
        <v>1.4209963428041494E-4</v>
      </c>
      <c r="C15" s="37">
        <v>1.6021789633902106E-4</v>
      </c>
      <c r="D15" s="37">
        <v>1.2297759501940741E-4</v>
      </c>
      <c r="E15" s="36">
        <v>0.99985790036571953</v>
      </c>
      <c r="F15" s="36">
        <v>0.99983978210366098</v>
      </c>
      <c r="G15" s="37">
        <v>0.99987702240498055</v>
      </c>
      <c r="H15" s="38">
        <v>70.130765525403135</v>
      </c>
      <c r="I15" s="39">
        <v>66.618659673075342</v>
      </c>
      <c r="J15" s="38">
        <v>73.687385846398357</v>
      </c>
    </row>
    <row r="16" spans="1:10" ht="13.5" thickBot="1" x14ac:dyDescent="0.25">
      <c r="A16" s="35">
        <v>6</v>
      </c>
      <c r="B16" s="36">
        <v>1.199332871090456E-4</v>
      </c>
      <c r="C16" s="37">
        <v>1.1696162927549581E-4</v>
      </c>
      <c r="D16" s="37">
        <v>1.2305988401605932E-4</v>
      </c>
      <c r="E16" s="36">
        <v>0.99988006671289098</v>
      </c>
      <c r="F16" s="36">
        <v>0.99988303837072445</v>
      </c>
      <c r="G16" s="37">
        <v>0.99987694011598394</v>
      </c>
      <c r="H16" s="38">
        <v>69.14066199943457</v>
      </c>
      <c r="I16" s="39">
        <v>65.629256651815325</v>
      </c>
      <c r="J16" s="38">
        <v>72.696386525564193</v>
      </c>
    </row>
    <row r="17" spans="1:10" ht="13.5" thickBot="1" x14ac:dyDescent="0.25">
      <c r="A17" s="35">
        <v>7</v>
      </c>
      <c r="B17" s="36">
        <v>1.7750560252057955E-4</v>
      </c>
      <c r="C17" s="37">
        <v>1.8678831854592479E-4</v>
      </c>
      <c r="D17" s="37">
        <v>1.6765864699471876E-4</v>
      </c>
      <c r="E17" s="36">
        <v>0.99982249439747939</v>
      </c>
      <c r="F17" s="36">
        <v>0.99981321168145409</v>
      </c>
      <c r="G17" s="37">
        <v>0.99983234135300525</v>
      </c>
      <c r="H17" s="38">
        <v>68.148893813405834</v>
      </c>
      <c r="I17" s="39">
        <v>64.636874061610598</v>
      </c>
      <c r="J17" s="38">
        <v>71.705270237524374</v>
      </c>
    </row>
    <row r="18" spans="1:10" ht="13.5" thickBot="1" x14ac:dyDescent="0.25">
      <c r="A18" s="35">
        <v>8</v>
      </c>
      <c r="B18" s="36">
        <v>1.0889964172017873E-4</v>
      </c>
      <c r="C18" s="37">
        <v>1.1263798152737103E-4</v>
      </c>
      <c r="D18" s="37">
        <v>1.0491999850114288E-4</v>
      </c>
      <c r="E18" s="36">
        <v>0.99989110035827977</v>
      </c>
      <c r="F18" s="36">
        <v>0.99988736201847261</v>
      </c>
      <c r="G18" s="37">
        <v>0.99989508000149885</v>
      </c>
      <c r="H18" s="38">
        <v>67.160904464159884</v>
      </c>
      <c r="I18" s="39">
        <v>63.648856500251618</v>
      </c>
      <c r="J18" s="38">
        <v>70.717211175985454</v>
      </c>
    </row>
    <row r="19" spans="1:10" ht="13.5" thickBot="1" x14ac:dyDescent="0.25">
      <c r="A19" s="35">
        <v>9</v>
      </c>
      <c r="B19" s="36">
        <v>1.4234926102939867E-4</v>
      </c>
      <c r="C19" s="37">
        <v>1.1091239307352105E-4</v>
      </c>
      <c r="D19" s="37">
        <v>1.7551429344527246E-4</v>
      </c>
      <c r="E19" s="36">
        <v>0.99985765073897059</v>
      </c>
      <c r="F19" s="36">
        <v>0.99988908760692652</v>
      </c>
      <c r="G19" s="37">
        <v>0.99982448570655469</v>
      </c>
      <c r="H19" s="38">
        <v>66.168166070365643</v>
      </c>
      <c r="I19" s="39">
        <v>62.655973425091069</v>
      </c>
      <c r="J19" s="38">
        <v>69.724578813309407</v>
      </c>
    </row>
    <row r="20" spans="1:10" ht="13.5" thickBot="1" x14ac:dyDescent="0.25">
      <c r="A20" s="35">
        <v>10</v>
      </c>
      <c r="B20" s="36">
        <v>9.8059129655182076E-5</v>
      </c>
      <c r="C20" s="37">
        <v>1.3682323805875191E-4</v>
      </c>
      <c r="D20" s="37">
        <v>5.7401986108719361E-5</v>
      </c>
      <c r="E20" s="36">
        <v>0.99990194087034479</v>
      </c>
      <c r="F20" s="36">
        <v>0.99986317676194125</v>
      </c>
      <c r="G20" s="37">
        <v>0.99994259801389129</v>
      </c>
      <c r="H20" s="38">
        <v>65.177515668951159</v>
      </c>
      <c r="I20" s="39">
        <v>61.662867050877978</v>
      </c>
      <c r="J20" s="38">
        <v>68.736732830348288</v>
      </c>
    </row>
    <row r="21" spans="1:10" ht="13.5" thickBot="1" x14ac:dyDescent="0.25">
      <c r="A21" s="35">
        <v>11</v>
      </c>
      <c r="B21" s="36">
        <v>1.4949066395210603E-4</v>
      </c>
      <c r="C21" s="37">
        <v>1.6633169311802619E-4</v>
      </c>
      <c r="D21" s="37">
        <v>1.317098870221858E-4</v>
      </c>
      <c r="E21" s="36">
        <v>0.99985050933604791</v>
      </c>
      <c r="F21" s="36">
        <v>0.99983366830688203</v>
      </c>
      <c r="G21" s="37">
        <v>0.99986829011297784</v>
      </c>
      <c r="H21" s="38">
        <v>64.183858215687295</v>
      </c>
      <c r="I21" s="39">
        <v>60.671234389566585</v>
      </c>
      <c r="J21" s="38">
        <v>67.740651806077707</v>
      </c>
    </row>
    <row r="22" spans="1:10" ht="13.5" thickBot="1" x14ac:dyDescent="0.25">
      <c r="A22" s="35">
        <v>12</v>
      </c>
      <c r="B22" s="36">
        <v>1.5417370237133838E-4</v>
      </c>
      <c r="C22" s="37">
        <v>1.9934359003566827E-4</v>
      </c>
      <c r="D22" s="37">
        <v>1.0609355936313552E-4</v>
      </c>
      <c r="E22" s="36">
        <v>0.99984582629762864</v>
      </c>
      <c r="F22" s="36">
        <v>0.99980065640996429</v>
      </c>
      <c r="G22" s="37">
        <v>0.99989390644063691</v>
      </c>
      <c r="H22" s="38">
        <v>63.193377444224581</v>
      </c>
      <c r="I22" s="39">
        <v>59.681241834561881</v>
      </c>
      <c r="J22" s="38">
        <v>66.749507202977696</v>
      </c>
    </row>
    <row r="23" spans="1:10" ht="13.5" thickBot="1" x14ac:dyDescent="0.25">
      <c r="A23" s="35">
        <v>13</v>
      </c>
      <c r="B23" s="36">
        <v>2.0287176250479002E-4</v>
      </c>
      <c r="C23" s="37">
        <v>2.3331437654023943E-4</v>
      </c>
      <c r="D23" s="37">
        <v>1.7051091269841269E-4</v>
      </c>
      <c r="E23" s="36">
        <v>0.99979712823749523</v>
      </c>
      <c r="F23" s="36">
        <v>0.99976668562345972</v>
      </c>
      <c r="G23" s="37">
        <v>0.99982948908730163</v>
      </c>
      <c r="H23" s="38">
        <v>62.203042382440707</v>
      </c>
      <c r="I23" s="39">
        <v>58.69303879956702</v>
      </c>
      <c r="J23" s="38">
        <v>65.756534979371978</v>
      </c>
    </row>
    <row r="24" spans="1:10" ht="13.5" thickBot="1" x14ac:dyDescent="0.25">
      <c r="A24" s="35">
        <v>14</v>
      </c>
      <c r="B24" s="36">
        <v>3.6743457942136709E-4</v>
      </c>
      <c r="C24" s="37">
        <v>3.8710637981091342E-4</v>
      </c>
      <c r="D24" s="37">
        <v>3.4661772004316964E-4</v>
      </c>
      <c r="E24" s="36">
        <v>0.99963256542057866</v>
      </c>
      <c r="F24" s="36">
        <v>0.99961289362018912</v>
      </c>
      <c r="G24" s="37">
        <v>0.99965338227995681</v>
      </c>
      <c r="H24" s="38">
        <v>61.215553843849555</v>
      </c>
      <c r="I24" s="39">
        <v>57.706611420790914</v>
      </c>
      <c r="J24" s="38">
        <v>64.767653807684013</v>
      </c>
    </row>
    <row r="25" spans="1:10" ht="13.5" thickBot="1" x14ac:dyDescent="0.25">
      <c r="A25" s="35">
        <v>15</v>
      </c>
      <c r="B25" s="36">
        <v>3.2821987605792302E-4</v>
      </c>
      <c r="C25" s="37">
        <v>4.7127144475102425E-4</v>
      </c>
      <c r="D25" s="37">
        <v>1.7689580033288573E-4</v>
      </c>
      <c r="E25" s="36">
        <v>0.99967178012394209</v>
      </c>
      <c r="F25" s="36">
        <v>0.99952872855524899</v>
      </c>
      <c r="G25" s="37">
        <v>0.99982310419966713</v>
      </c>
      <c r="H25" s="38">
        <v>60.237865819934179</v>
      </c>
      <c r="I25" s="39">
        <v>56.728755132003336</v>
      </c>
      <c r="J25" s="38">
        <v>63.789937576998085</v>
      </c>
    </row>
    <row r="26" spans="1:10" ht="13.5" thickBot="1" x14ac:dyDescent="0.25">
      <c r="A26" s="35">
        <v>16</v>
      </c>
      <c r="B26" s="36">
        <v>3.3608872742403996E-4</v>
      </c>
      <c r="C26" s="37">
        <v>4.6569388388699164E-4</v>
      </c>
      <c r="D26" s="37">
        <v>1.9819313921416419E-4</v>
      </c>
      <c r="E26" s="36">
        <v>0.99966391127257592</v>
      </c>
      <c r="F26" s="36">
        <v>0.99953430611611305</v>
      </c>
      <c r="G26" s="37">
        <v>0.99980180686078579</v>
      </c>
      <c r="H26" s="38">
        <v>59.257480729153514</v>
      </c>
      <c r="I26" s="39">
        <v>55.755263372158964</v>
      </c>
      <c r="J26" s="38">
        <v>62.801141473907194</v>
      </c>
    </row>
    <row r="27" spans="1:10" ht="13.5" thickBot="1" x14ac:dyDescent="0.25">
      <c r="A27" s="35">
        <v>17</v>
      </c>
      <c r="B27" s="36">
        <v>4.5608176894571813E-4</v>
      </c>
      <c r="C27" s="37">
        <v>6.2997086384754708E-4</v>
      </c>
      <c r="D27" s="37">
        <v>2.6986001011975038E-4</v>
      </c>
      <c r="E27" s="36">
        <v>0.99954391823105426</v>
      </c>
      <c r="F27" s="36">
        <v>0.99937002913615247</v>
      </c>
      <c r="G27" s="37">
        <v>0.99973013998988025</v>
      </c>
      <c r="H27" s="38">
        <v>58.277229776808831</v>
      </c>
      <c r="I27" s="39">
        <v>54.781000805135577</v>
      </c>
      <c r="J27" s="38">
        <v>61.813487709675606</v>
      </c>
    </row>
    <row r="28" spans="1:10" ht="13.5" thickBot="1" x14ac:dyDescent="0.25">
      <c r="A28" s="35">
        <v>18</v>
      </c>
      <c r="B28" s="36">
        <v>6.0390849578471873E-4</v>
      </c>
      <c r="C28" s="37">
        <v>7.9666960861652855E-4</v>
      </c>
      <c r="D28" s="37">
        <v>3.9884004021637073E-4</v>
      </c>
      <c r="E28" s="36">
        <v>0.99939609150421527</v>
      </c>
      <c r="F28" s="36">
        <v>0.99920333039138343</v>
      </c>
      <c r="G28" s="37">
        <v>0.9996011599597836</v>
      </c>
      <c r="H28" s="38">
        <v>57.303581793672052</v>
      </c>
      <c r="I28" s="39">
        <v>53.815204040441891</v>
      </c>
      <c r="J28" s="38">
        <v>60.830029877993219</v>
      </c>
    </row>
    <row r="29" spans="1:10" ht="13.5" thickBot="1" x14ac:dyDescent="0.25">
      <c r="A29" s="35">
        <v>19</v>
      </c>
      <c r="B29" s="36">
        <v>7.1806279146910184E-4</v>
      </c>
      <c r="C29" s="37">
        <v>1.0659600874087271E-3</v>
      </c>
      <c r="D29" s="37">
        <v>3.5225926281743362E-4</v>
      </c>
      <c r="E29" s="36">
        <v>0.99928193720853087</v>
      </c>
      <c r="F29" s="36">
        <v>0.99893403991259122</v>
      </c>
      <c r="G29" s="37">
        <v>0.99964774073718254</v>
      </c>
      <c r="H29" s="38">
        <v>56.337895792687412</v>
      </c>
      <c r="I29" s="39">
        <v>52.857694379652834</v>
      </c>
      <c r="J29" s="38">
        <v>59.854098084487397</v>
      </c>
    </row>
    <row r="30" spans="1:10" ht="13.5" thickBot="1" x14ac:dyDescent="0.25">
      <c r="A30" s="35">
        <v>20</v>
      </c>
      <c r="B30" s="36">
        <v>5.5141773438207729E-4</v>
      </c>
      <c r="C30" s="37">
        <v>7.8528589795902651E-4</v>
      </c>
      <c r="D30" s="37">
        <v>3.0644667021499655E-4</v>
      </c>
      <c r="E30" s="36">
        <v>0.99944858226561795</v>
      </c>
      <c r="F30" s="36">
        <v>0.99921471410204099</v>
      </c>
      <c r="G30" s="37">
        <v>0.99969355332978505</v>
      </c>
      <c r="H30" s="38">
        <v>55.378021939921688</v>
      </c>
      <c r="I30" s="39">
        <v>51.913565684377097</v>
      </c>
      <c r="J30" s="38">
        <v>58.875017345179486</v>
      </c>
    </row>
    <row r="31" spans="1:10" ht="13.5" thickBot="1" x14ac:dyDescent="0.25">
      <c r="A31" s="35">
        <v>21</v>
      </c>
      <c r="B31" s="36">
        <v>5.8165755543660141E-4</v>
      </c>
      <c r="C31" s="37">
        <v>8.0304830581390588E-4</v>
      </c>
      <c r="D31" s="37">
        <v>3.4716797722578072E-4</v>
      </c>
      <c r="E31" s="36">
        <v>0.9994183424445634</v>
      </c>
      <c r="F31" s="36">
        <v>0.9991969516941861</v>
      </c>
      <c r="G31" s="37">
        <v>0.99965283202277422</v>
      </c>
      <c r="H31" s="38">
        <v>54.408305071517859</v>
      </c>
      <c r="I31" s="39">
        <v>50.953982799792236</v>
      </c>
      <c r="J31" s="38">
        <v>57.892911880331219</v>
      </c>
    </row>
    <row r="32" spans="1:10" ht="13.5" thickBot="1" x14ac:dyDescent="0.25">
      <c r="A32" s="35">
        <v>22</v>
      </c>
      <c r="B32" s="36">
        <v>4.8422381516485227E-4</v>
      </c>
      <c r="C32" s="37">
        <v>7.5172897664628642E-4</v>
      </c>
      <c r="D32" s="37">
        <v>1.9717855414343844E-4</v>
      </c>
      <c r="E32" s="36">
        <v>0.99951577618483511</v>
      </c>
      <c r="F32" s="36">
        <v>0.99924827102335367</v>
      </c>
      <c r="G32" s="37">
        <v>0.99980282144585653</v>
      </c>
      <c r="H32" s="38">
        <v>53.439682319435185</v>
      </c>
      <c r="I32" s="39">
        <v>49.994533798685239</v>
      </c>
      <c r="J32" s="38">
        <v>56.912848342361535</v>
      </c>
    </row>
    <row r="33" spans="1:10" ht="13.5" thickBot="1" x14ac:dyDescent="0.25">
      <c r="A33" s="35">
        <v>23</v>
      </c>
      <c r="B33" s="36">
        <v>6.2968900819838523E-4</v>
      </c>
      <c r="C33" s="37">
        <v>8.507018290089324E-4</v>
      </c>
      <c r="D33" s="37">
        <v>3.9388282842121489E-4</v>
      </c>
      <c r="E33" s="36">
        <v>0.99937031099180162</v>
      </c>
      <c r="F33" s="36">
        <v>0.99914929817099107</v>
      </c>
      <c r="G33" s="37">
        <v>0.99960611717157877</v>
      </c>
      <c r="H33" s="38">
        <v>52.465327417848087</v>
      </c>
      <c r="I33" s="39">
        <v>49.031766330674593</v>
      </c>
      <c r="J33" s="38">
        <v>55.923972001387369</v>
      </c>
    </row>
    <row r="34" spans="1:10" ht="13.5" thickBot="1" x14ac:dyDescent="0.25">
      <c r="A34" s="35">
        <v>24</v>
      </c>
      <c r="B34" s="36">
        <v>7.5594717819092391E-4</v>
      </c>
      <c r="C34" s="37">
        <v>1.1033214573037582E-3</v>
      </c>
      <c r="D34" s="37">
        <v>3.8875525427023352E-4</v>
      </c>
      <c r="E34" s="36">
        <v>0.99924405282180906</v>
      </c>
      <c r="F34" s="36">
        <v>0.99889667854269626</v>
      </c>
      <c r="G34" s="37">
        <v>0.99961124474572982</v>
      </c>
      <c r="H34" s="38">
        <v>51.498058731680523</v>
      </c>
      <c r="I34" s="39">
        <v>48.073072945654978</v>
      </c>
      <c r="J34" s="38">
        <v>54.945803176804688</v>
      </c>
    </row>
    <row r="35" spans="1:10" ht="13.5" thickBot="1" x14ac:dyDescent="0.25">
      <c r="A35" s="35">
        <v>25</v>
      </c>
      <c r="B35" s="36">
        <v>6.9943713716698515E-4</v>
      </c>
      <c r="C35" s="37">
        <v>1.1183757742601514E-3</v>
      </c>
      <c r="D35" s="37">
        <v>2.5726586914247231E-4</v>
      </c>
      <c r="E35" s="36">
        <v>0.99930056286283298</v>
      </c>
      <c r="F35" s="36">
        <v>0.99888162422573989</v>
      </c>
      <c r="G35" s="37">
        <v>0.99974273413085757</v>
      </c>
      <c r="H35" s="38">
        <v>50.536636865693787</v>
      </c>
      <c r="I35" s="39">
        <v>47.125608229644079</v>
      </c>
      <c r="J35" s="38">
        <v>53.966983205717554</v>
      </c>
    </row>
    <row r="36" spans="1:10" ht="13.5" thickBot="1" x14ac:dyDescent="0.25">
      <c r="A36" s="35">
        <v>26</v>
      </c>
      <c r="B36" s="36">
        <v>5.9048089862953504E-4</v>
      </c>
      <c r="C36" s="37">
        <v>8.5362356534555083E-4</v>
      </c>
      <c r="D36" s="37">
        <v>3.1130827301735546E-4</v>
      </c>
      <c r="E36" s="36">
        <v>0.99940951910137044</v>
      </c>
      <c r="F36" s="36">
        <v>0.99914637643465443</v>
      </c>
      <c r="G36" s="37">
        <v>0.9996886917269826</v>
      </c>
      <c r="H36" s="38">
        <v>49.57166578372825</v>
      </c>
      <c r="I36" s="39">
        <v>46.177822069676466</v>
      </c>
      <c r="J36" s="38">
        <v>52.980745212711234</v>
      </c>
    </row>
    <row r="37" spans="1:10" ht="13.5" thickBot="1" x14ac:dyDescent="0.25">
      <c r="A37" s="35">
        <v>27</v>
      </c>
      <c r="B37" s="36">
        <v>6.8345428109958762E-4</v>
      </c>
      <c r="C37" s="37">
        <v>1.0011387953797444E-3</v>
      </c>
      <c r="D37" s="37">
        <v>3.4581135990317282E-4</v>
      </c>
      <c r="E37" s="36">
        <v>0.99931654571890038</v>
      </c>
      <c r="F37" s="36">
        <v>0.99899886120462023</v>
      </c>
      <c r="G37" s="37">
        <v>0.99965418864009681</v>
      </c>
      <c r="H37" s="38">
        <v>48.600659488432015</v>
      </c>
      <c r="I37" s="39">
        <v>45.216852024553852</v>
      </c>
      <c r="J37" s="38">
        <v>51.997084307213932</v>
      </c>
    </row>
    <row r="38" spans="1:10" ht="13.5" thickBot="1" x14ac:dyDescent="0.25">
      <c r="A38" s="35">
        <v>28</v>
      </c>
      <c r="B38" s="36">
        <v>7.3062642232602708E-4</v>
      </c>
      <c r="C38" s="37">
        <v>8.740851242366323E-4</v>
      </c>
      <c r="D38" s="37">
        <v>5.7898886370355768E-4</v>
      </c>
      <c r="E38" s="36">
        <v>0.99926937357767398</v>
      </c>
      <c r="F38" s="36">
        <v>0.99912591487576341</v>
      </c>
      <c r="G38" s="37">
        <v>0.99942101113629644</v>
      </c>
      <c r="H38" s="38">
        <v>47.633550765713188</v>
      </c>
      <c r="I38" s="39">
        <v>44.261663877091017</v>
      </c>
      <c r="J38" s="38">
        <v>51.014887599573889</v>
      </c>
    </row>
    <row r="39" spans="1:10" ht="13.5" thickBot="1" x14ac:dyDescent="0.25">
      <c r="A39" s="35">
        <v>29</v>
      </c>
      <c r="B39" s="36">
        <v>7.7493665310992112E-4</v>
      </c>
      <c r="C39" s="37">
        <v>1.1197173529012094E-3</v>
      </c>
      <c r="D39" s="37">
        <v>4.1198416149779133E-4</v>
      </c>
      <c r="E39" s="36">
        <v>0.9992250633468901</v>
      </c>
      <c r="F39" s="36">
        <v>0.99888028264709883</v>
      </c>
      <c r="G39" s="37">
        <v>0.99958801583850221</v>
      </c>
      <c r="H39" s="38">
        <v>46.668009190818459</v>
      </c>
      <c r="I39" s="39">
        <v>43.299943898305479</v>
      </c>
      <c r="J39" s="38">
        <v>50.044149356900206</v>
      </c>
    </row>
    <row r="40" spans="1:10" ht="13.5" thickBot="1" x14ac:dyDescent="0.25">
      <c r="A40" s="35">
        <v>30</v>
      </c>
      <c r="B40" s="36">
        <v>7.4868184207591947E-4</v>
      </c>
      <c r="C40" s="37">
        <v>1.0970075496887499E-3</v>
      </c>
      <c r="D40" s="37">
        <v>3.8166066005485011E-4</v>
      </c>
      <c r="E40" s="36">
        <v>0.99925131815792412</v>
      </c>
      <c r="F40" s="36">
        <v>0.99890299245031122</v>
      </c>
      <c r="G40" s="37">
        <v>0.99961833933994515</v>
      </c>
      <c r="H40" s="38">
        <v>45.703813513547161</v>
      </c>
      <c r="I40" s="39">
        <v>42.347912243789018</v>
      </c>
      <c r="J40" s="38">
        <v>49.064577420304708</v>
      </c>
    </row>
    <row r="41" spans="1:10" ht="13.5" thickBot="1" x14ac:dyDescent="0.25">
      <c r="A41" s="35">
        <v>31</v>
      </c>
      <c r="B41" s="36">
        <v>8.1404329040472563E-4</v>
      </c>
      <c r="C41" s="37">
        <v>1.0457649059573064E-3</v>
      </c>
      <c r="D41" s="37">
        <v>5.6901447766081364E-4</v>
      </c>
      <c r="E41" s="36">
        <v>0.99918595670959531</v>
      </c>
      <c r="F41" s="36">
        <v>0.99895423509404269</v>
      </c>
      <c r="G41" s="37">
        <v>0.99943098552233922</v>
      </c>
      <c r="H41" s="38">
        <v>44.737680564555745</v>
      </c>
      <c r="I41" s="39">
        <v>41.393873320558683</v>
      </c>
      <c r="J41" s="38">
        <v>48.083113156533521</v>
      </c>
    </row>
    <row r="42" spans="1:10" ht="13.5" thickBot="1" x14ac:dyDescent="0.25">
      <c r="A42" s="35">
        <v>32</v>
      </c>
      <c r="B42" s="36">
        <v>9.6475011668261551E-4</v>
      </c>
      <c r="C42" s="37">
        <v>1.4015345788033129E-3</v>
      </c>
      <c r="D42" s="37">
        <v>5.0377293774652723E-4</v>
      </c>
      <c r="E42" s="36">
        <v>0.99903524988331738</v>
      </c>
      <c r="F42" s="36">
        <v>0.99859846542119668</v>
      </c>
      <c r="G42" s="37">
        <v>0.99949622706225349</v>
      </c>
      <c r="H42" s="38">
        <v>43.773712336275167</v>
      </c>
      <c r="I42" s="39">
        <v>40.436670876969949</v>
      </c>
      <c r="J42" s="38">
        <v>47.110198979040945</v>
      </c>
    </row>
    <row r="43" spans="1:10" ht="13.5" thickBot="1" x14ac:dyDescent="0.25">
      <c r="A43" s="35">
        <v>33</v>
      </c>
      <c r="B43" s="36">
        <v>1.0961764322067076E-3</v>
      </c>
      <c r="C43" s="37">
        <v>1.5745311960342131E-3</v>
      </c>
      <c r="D43" s="37">
        <v>5.9055329475051811E-4</v>
      </c>
      <c r="E43" s="36">
        <v>0.99890382356779328</v>
      </c>
      <c r="F43" s="36">
        <v>0.99842546880396577</v>
      </c>
      <c r="G43" s="37">
        <v>0.99940944670524945</v>
      </c>
      <c r="H43" s="38">
        <v>42.815489275758146</v>
      </c>
      <c r="I43" s="39">
        <v>39.492700134743458</v>
      </c>
      <c r="J43" s="38">
        <v>46.133690898946803</v>
      </c>
    </row>
    <row r="44" spans="1:10" ht="13.5" thickBot="1" x14ac:dyDescent="0.25">
      <c r="A44" s="35">
        <v>34</v>
      </c>
      <c r="B44" s="36">
        <v>1.1269466036974332E-3</v>
      </c>
      <c r="C44" s="37">
        <v>1.5734602929681552E-3</v>
      </c>
      <c r="D44" s="37">
        <v>6.5025143055314719E-4</v>
      </c>
      <c r="E44" s="36">
        <v>0.99887305339630261</v>
      </c>
      <c r="F44" s="36">
        <v>0.99842653970703188</v>
      </c>
      <c r="G44" s="37">
        <v>0.99934974856944681</v>
      </c>
      <c r="H44" s="38">
        <v>41.861918744812904</v>
      </c>
      <c r="I44" s="39">
        <v>38.554185189276517</v>
      </c>
      <c r="J44" s="38">
        <v>45.160649869477275</v>
      </c>
    </row>
    <row r="45" spans="1:10" ht="13.5" thickBot="1" x14ac:dyDescent="0.25">
      <c r="A45" s="35">
        <v>35</v>
      </c>
      <c r="B45" s="36">
        <v>1.3572787347437155E-3</v>
      </c>
      <c r="C45" s="37">
        <v>1.7296488104871339E-3</v>
      </c>
      <c r="D45" s="37">
        <v>9.5694820517839467E-4</v>
      </c>
      <c r="E45" s="36">
        <v>0.99864272126525633</v>
      </c>
      <c r="F45" s="36">
        <v>0.99827035118951291</v>
      </c>
      <c r="G45" s="37">
        <v>0.99904305179482156</v>
      </c>
      <c r="H45" s="38">
        <v>40.908573230370465</v>
      </c>
      <c r="I45" s="39">
        <v>37.614150044595981</v>
      </c>
      <c r="J45" s="38">
        <v>44.189694181062244</v>
      </c>
    </row>
    <row r="46" spans="1:10" ht="13.5" thickBot="1" x14ac:dyDescent="0.25">
      <c r="A46" s="35">
        <v>36</v>
      </c>
      <c r="B46" s="36">
        <v>1.2978619294706241E-3</v>
      </c>
      <c r="C46" s="37">
        <v>1.696746891822286E-3</v>
      </c>
      <c r="D46" s="37">
        <v>8.6889937602163561E-4</v>
      </c>
      <c r="E46" s="36">
        <v>0.99870213807052932</v>
      </c>
      <c r="F46" s="36">
        <v>0.99830325310817769</v>
      </c>
      <c r="G46" s="37">
        <v>0.99913110062397836</v>
      </c>
      <c r="H46" s="38">
        <v>39.963486464986147</v>
      </c>
      <c r="I46" s="39">
        <v>36.678450796452502</v>
      </c>
      <c r="J46" s="38">
        <v>43.231533935915586</v>
      </c>
    </row>
    <row r="47" spans="1:10" ht="13.5" thickBot="1" x14ac:dyDescent="0.25">
      <c r="A47" s="35">
        <v>37</v>
      </c>
      <c r="B47" s="36">
        <v>1.7761618187897025E-3</v>
      </c>
      <c r="C47" s="37">
        <v>2.3954627118046995E-3</v>
      </c>
      <c r="D47" s="37">
        <v>1.1078587371496531E-3</v>
      </c>
      <c r="E47" s="36">
        <v>0.9982238381812103</v>
      </c>
      <c r="F47" s="36">
        <v>0.99760453728819531</v>
      </c>
      <c r="G47" s="37">
        <v>0.99889214126285031</v>
      </c>
      <c r="H47" s="38">
        <v>39.014753879149886</v>
      </c>
      <c r="I47" s="39">
        <v>35.739913308696487</v>
      </c>
      <c r="J47" s="38">
        <v>42.268689413823559</v>
      </c>
    </row>
    <row r="48" spans="1:10" ht="13.5" thickBot="1" x14ac:dyDescent="0.25">
      <c r="A48" s="35">
        <v>38</v>
      </c>
      <c r="B48" s="36">
        <v>1.6606912821467926E-3</v>
      </c>
      <c r="C48" s="37">
        <v>2.3314784462788508E-3</v>
      </c>
      <c r="D48" s="37">
        <v>9.3621371499287077E-4</v>
      </c>
      <c r="E48" s="36">
        <v>0.99833930871785326</v>
      </c>
      <c r="F48" s="36">
        <v>0.9976685215537211</v>
      </c>
      <c r="G48" s="37">
        <v>0.99906378628500714</v>
      </c>
      <c r="H48" s="38">
        <v>38.083269083829776</v>
      </c>
      <c r="I48" s="39">
        <v>34.824505750754447</v>
      </c>
      <c r="J48" s="38">
        <v>41.315011809938561</v>
      </c>
    </row>
    <row r="49" spans="1:10" ht="13.5" thickBot="1" x14ac:dyDescent="0.25">
      <c r="A49" s="35">
        <v>39</v>
      </c>
      <c r="B49" s="36">
        <v>1.7803869946008378E-3</v>
      </c>
      <c r="C49" s="37">
        <v>2.4426203185137969E-3</v>
      </c>
      <c r="D49" s="37">
        <v>1.0679174562624983E-3</v>
      </c>
      <c r="E49" s="36">
        <v>0.99821961300539919</v>
      </c>
      <c r="F49" s="36">
        <v>0.99755737968148617</v>
      </c>
      <c r="G49" s="37">
        <v>0.99893208254373755</v>
      </c>
      <c r="H49" s="38">
        <v>37.145787193258734</v>
      </c>
      <c r="I49" s="39">
        <v>33.904718121560599</v>
      </c>
      <c r="J49" s="38">
        <v>40.353260950216992</v>
      </c>
    </row>
    <row r="50" spans="1:10" ht="13.5" thickBot="1" x14ac:dyDescent="0.25">
      <c r="A50" s="35">
        <v>40</v>
      </c>
      <c r="B50" s="36">
        <v>2.2379672611776203E-3</v>
      </c>
      <c r="C50" s="37">
        <v>2.9301259481556746E-3</v>
      </c>
      <c r="D50" s="37">
        <v>1.4971801421309527E-3</v>
      </c>
      <c r="E50" s="36">
        <v>0.99776203273882236</v>
      </c>
      <c r="F50" s="36">
        <v>0.99706987405184433</v>
      </c>
      <c r="G50" s="37">
        <v>0.99850281985786904</v>
      </c>
      <c r="H50" s="38">
        <v>36.211123427923319</v>
      </c>
      <c r="I50" s="39">
        <v>32.986488480309028</v>
      </c>
      <c r="J50" s="38">
        <v>39.395843147119251</v>
      </c>
    </row>
    <row r="51" spans="1:10" ht="13.5" thickBot="1" x14ac:dyDescent="0.25">
      <c r="A51" s="35">
        <v>41</v>
      </c>
      <c r="B51" s="36">
        <v>2.2218293539493614E-3</v>
      </c>
      <c r="C51" s="37">
        <v>2.9975407173681036E-3</v>
      </c>
      <c r="D51" s="37">
        <v>1.3985738486388527E-3</v>
      </c>
      <c r="E51" s="36">
        <v>0.99777817064605068</v>
      </c>
      <c r="F51" s="36">
        <v>0.99700245928263187</v>
      </c>
      <c r="G51" s="37">
        <v>0.99860142615136116</v>
      </c>
      <c r="H51" s="38">
        <v>35.291204918830317</v>
      </c>
      <c r="I51" s="39">
        <v>32.081935147416274</v>
      </c>
      <c r="J51" s="38">
        <v>38.454150885745271</v>
      </c>
    </row>
    <row r="52" spans="1:10" ht="13.5" thickBot="1" x14ac:dyDescent="0.25">
      <c r="A52" s="35">
        <v>42</v>
      </c>
      <c r="B52" s="36">
        <v>2.6444829124820995E-3</v>
      </c>
      <c r="C52" s="37">
        <v>3.4630696795069898E-3</v>
      </c>
      <c r="D52" s="37">
        <v>1.7786323759163562E-3</v>
      </c>
      <c r="E52" s="36">
        <v>0.99735551708751791</v>
      </c>
      <c r="F52" s="36">
        <v>0.99653693032049306</v>
      </c>
      <c r="G52" s="37">
        <v>0.99822136762408364</v>
      </c>
      <c r="H52" s="38">
        <v>34.368660648411435</v>
      </c>
      <c r="I52" s="39">
        <v>31.176866429664081</v>
      </c>
      <c r="J52" s="38">
        <v>37.507295365109748</v>
      </c>
    </row>
    <row r="53" spans="1:10" ht="13.5" thickBot="1" x14ac:dyDescent="0.25">
      <c r="A53" s="35">
        <v>43</v>
      </c>
      <c r="B53" s="36">
        <v>2.465560067092564E-3</v>
      </c>
      <c r="C53" s="37">
        <v>3.1898210848955734E-3</v>
      </c>
      <c r="D53" s="37">
        <v>1.6985298280710363E-3</v>
      </c>
      <c r="E53" s="36">
        <v>0.99753443993290747</v>
      </c>
      <c r="F53" s="36">
        <v>0.99681017891510437</v>
      </c>
      <c r="G53" s="37">
        <v>0.99830147017192894</v>
      </c>
      <c r="H53" s="38">
        <v>33.458453520854007</v>
      </c>
      <c r="I53" s="39">
        <v>30.283464536433303</v>
      </c>
      <c r="J53" s="38">
        <v>36.573222708625082</v>
      </c>
    </row>
    <row r="54" spans="1:10" ht="13.5" thickBot="1" x14ac:dyDescent="0.25">
      <c r="A54" s="35">
        <v>44</v>
      </c>
      <c r="B54" s="36">
        <v>3.0054799163889046E-3</v>
      </c>
      <c r="C54" s="37">
        <v>4.001178369014171E-3</v>
      </c>
      <c r="D54" s="37">
        <v>1.9526528183289012E-3</v>
      </c>
      <c r="E54" s="36">
        <v>0.99699452008361111</v>
      </c>
      <c r="F54" s="36">
        <v>0.99599882163098585</v>
      </c>
      <c r="G54" s="37">
        <v>0.9980473471816711</v>
      </c>
      <c r="H54" s="38">
        <v>32.539900940609698</v>
      </c>
      <c r="I54" s="39">
        <v>29.378751018459063</v>
      </c>
      <c r="J54" s="38">
        <v>35.634591409349298</v>
      </c>
    </row>
    <row r="55" spans="1:10" ht="13.5" thickBot="1" x14ac:dyDescent="0.25">
      <c r="A55" s="35">
        <v>45</v>
      </c>
      <c r="B55" s="36">
        <v>3.5351343531879499E-3</v>
      </c>
      <c r="C55" s="37">
        <v>4.8531267371987753E-3</v>
      </c>
      <c r="D55" s="37">
        <v>2.1505575691283755E-3</v>
      </c>
      <c r="E55" s="36">
        <v>0.99646486564681203</v>
      </c>
      <c r="F55" s="36">
        <v>0.99514687326280127</v>
      </c>
      <c r="G55" s="37">
        <v>0.99784944243087159</v>
      </c>
      <c r="H55" s="38">
        <v>31.636442504161003</v>
      </c>
      <c r="I55" s="39">
        <v>28.494695898508159</v>
      </c>
      <c r="J55" s="38">
        <v>34.703312718036997</v>
      </c>
    </row>
    <row r="56" spans="1:10" ht="13.5" thickBot="1" x14ac:dyDescent="0.25">
      <c r="A56" s="35">
        <v>46</v>
      </c>
      <c r="B56" s="36">
        <v>3.5634995828442949E-3</v>
      </c>
      <c r="C56" s="37">
        <v>4.8306283965355917E-3</v>
      </c>
      <c r="D56" s="37">
        <v>2.2377298616369189E-3</v>
      </c>
      <c r="E56" s="36">
        <v>0.9964365004171557</v>
      </c>
      <c r="F56" s="36">
        <v>0.99516937160346441</v>
      </c>
      <c r="G56" s="37">
        <v>0.99776227013836305</v>
      </c>
      <c r="H56" s="38">
        <v>30.74688208201929</v>
      </c>
      <c r="I56" s="39">
        <v>27.631187201404714</v>
      </c>
      <c r="J56" s="38">
        <v>33.777015895503048</v>
      </c>
    </row>
    <row r="57" spans="1:10" ht="13.5" thickBot="1" x14ac:dyDescent="0.25">
      <c r="A57" s="35">
        <v>47</v>
      </c>
      <c r="B57" s="36">
        <v>4.1138273867588953E-3</v>
      </c>
      <c r="C57" s="37">
        <v>5.561371997195301E-3</v>
      </c>
      <c r="D57" s="37">
        <v>2.589441955028676E-3</v>
      </c>
      <c r="E57" s="36">
        <v>0.99588617261324108</v>
      </c>
      <c r="F57" s="36">
        <v>0.99443862800280469</v>
      </c>
      <c r="G57" s="37">
        <v>0.99741055804497136</v>
      </c>
      <c r="H57" s="38">
        <v>29.855029237214133</v>
      </c>
      <c r="I57" s="39">
        <v>26.762856525614811</v>
      </c>
      <c r="J57" s="38">
        <v>32.851629981553337</v>
      </c>
    </row>
    <row r="58" spans="1:10" ht="13.5" thickBot="1" x14ac:dyDescent="0.25">
      <c r="A58" s="35">
        <v>48</v>
      </c>
      <c r="B58" s="36">
        <v>4.7533989755096616E-3</v>
      </c>
      <c r="C58" s="37">
        <v>6.7503518800448113E-3</v>
      </c>
      <c r="D58" s="37">
        <v>2.6421282798833818E-3</v>
      </c>
      <c r="E58" s="36">
        <v>0.99524660102449036</v>
      </c>
      <c r="F58" s="36">
        <v>0.9932496481199552</v>
      </c>
      <c r="G58" s="37">
        <v>0.99735787172011658</v>
      </c>
      <c r="H58" s="38">
        <v>28.976241172040243</v>
      </c>
      <c r="I58" s="39">
        <v>25.909652982918612</v>
      </c>
      <c r="J58" s="38">
        <v>31.935603738956878</v>
      </c>
    </row>
    <row r="59" spans="1:10" ht="13.5" thickBot="1" x14ac:dyDescent="0.25">
      <c r="A59" s="35">
        <v>49</v>
      </c>
      <c r="B59" s="36">
        <v>5.6446600124316921E-3</v>
      </c>
      <c r="C59" s="37">
        <v>7.6127159511213075E-3</v>
      </c>
      <c r="D59" s="37">
        <v>3.5748226129688264E-3</v>
      </c>
      <c r="E59" s="36">
        <v>0.99435533998756831</v>
      </c>
      <c r="F59" s="36">
        <v>0.99238728404887866</v>
      </c>
      <c r="G59" s="37">
        <v>0.99642517738703118</v>
      </c>
      <c r="H59" s="38">
        <v>28.112184341115206</v>
      </c>
      <c r="I59" s="39">
        <v>25.082260205626156</v>
      </c>
      <c r="J59" s="38">
        <v>31.018840174059029</v>
      </c>
    </row>
    <row r="60" spans="1:10" ht="13.5" thickBot="1" x14ac:dyDescent="0.25">
      <c r="A60" s="35">
        <v>50</v>
      </c>
      <c r="B60" s="36">
        <v>5.6474231553848824E-3</v>
      </c>
      <c r="C60" s="37">
        <v>7.6608356089059547E-3</v>
      </c>
      <c r="D60" s="37">
        <v>3.5548409281331273E-3</v>
      </c>
      <c r="E60" s="36">
        <v>0.99435257684461509</v>
      </c>
      <c r="F60" s="36">
        <v>0.99233916439109404</v>
      </c>
      <c r="G60" s="37">
        <v>0.99644515907186693</v>
      </c>
      <c r="H60" s="38">
        <v>27.268895337395627</v>
      </c>
      <c r="I60" s="39">
        <v>24.270799672119324</v>
      </c>
      <c r="J60" s="38">
        <v>30.128293682353544</v>
      </c>
    </row>
    <row r="61" spans="1:10" ht="13.5" thickBot="1" x14ac:dyDescent="0.25">
      <c r="A61" s="35">
        <v>51</v>
      </c>
      <c r="B61" s="36">
        <v>5.9041939540065763E-3</v>
      </c>
      <c r="C61" s="37">
        <v>8.2059187994574928E-3</v>
      </c>
      <c r="D61" s="37">
        <v>3.5431356750724391E-3</v>
      </c>
      <c r="E61" s="36">
        <v>0.99409580604599346</v>
      </c>
      <c r="F61" s="36">
        <v>0.99179408120054247</v>
      </c>
      <c r="G61" s="37">
        <v>0.99645686432492753</v>
      </c>
      <c r="H61" s="38">
        <v>26.420921080997697</v>
      </c>
      <c r="I61" s="39">
        <v>23.454289884861925</v>
      </c>
      <c r="J61" s="38">
        <v>29.233995686653479</v>
      </c>
    </row>
    <row r="62" spans="1:10" ht="13.5" thickBot="1" x14ac:dyDescent="0.25">
      <c r="A62" s="35">
        <v>52</v>
      </c>
      <c r="B62" s="36">
        <v>6.7240781720745461E-3</v>
      </c>
      <c r="C62" s="37">
        <v>9.2793953085742037E-3</v>
      </c>
      <c r="D62" s="37">
        <v>4.1159801312372719E-3</v>
      </c>
      <c r="E62" s="36">
        <v>0.99327592182792546</v>
      </c>
      <c r="F62" s="36">
        <v>0.99072060469142575</v>
      </c>
      <c r="G62" s="37">
        <v>0.99588401986876274</v>
      </c>
      <c r="H62" s="38">
        <v>25.574830065009778</v>
      </c>
      <c r="I62" s="39">
        <v>22.644147073418278</v>
      </c>
      <c r="J62" s="38">
        <v>28.336143811784925</v>
      </c>
    </row>
    <row r="63" spans="1:10" ht="13.5" thickBot="1" x14ac:dyDescent="0.25">
      <c r="A63" s="35">
        <v>53</v>
      </c>
      <c r="B63" s="36">
        <v>7.3620584914714966E-3</v>
      </c>
      <c r="C63" s="37">
        <v>1.0671277304538871E-2</v>
      </c>
      <c r="D63" s="37">
        <v>4.0025043602701128E-3</v>
      </c>
      <c r="E63" s="36">
        <v>0.99263794150852847</v>
      </c>
      <c r="F63" s="36">
        <v>0.98932872269546113</v>
      </c>
      <c r="G63" s="37">
        <v>0.99599749563972984</v>
      </c>
      <c r="H63" s="38">
        <v>24.744518963313229</v>
      </c>
      <c r="I63" s="39">
        <v>21.851459331896354</v>
      </c>
      <c r="J63" s="38">
        <v>27.451172352833627</v>
      </c>
    </row>
    <row r="64" spans="1:10" ht="13.5" thickBot="1" x14ac:dyDescent="0.25">
      <c r="A64" s="35">
        <v>54</v>
      </c>
      <c r="B64" s="36">
        <v>8.2352134877664313E-3</v>
      </c>
      <c r="C64" s="37">
        <v>1.1509798660658063E-2</v>
      </c>
      <c r="D64" s="37">
        <v>4.9520170410874672E-3</v>
      </c>
      <c r="E64" s="36">
        <v>0.99176478651223354</v>
      </c>
      <c r="F64" s="36">
        <v>0.98849020133934196</v>
      </c>
      <c r="G64" s="37">
        <v>0.9950479829589125</v>
      </c>
      <c r="H64" s="38">
        <v>23.924273351174197</v>
      </c>
      <c r="I64" s="39">
        <v>21.081679221170777</v>
      </c>
      <c r="J64" s="38">
        <v>26.559444597608319</v>
      </c>
    </row>
    <row r="65" spans="1:10" ht="13.5" thickBot="1" x14ac:dyDescent="0.25">
      <c r="A65" s="35">
        <v>55</v>
      </c>
      <c r="B65" s="36">
        <v>9.2647480895145257E-3</v>
      </c>
      <c r="C65" s="37">
        <v>1.310024865714378E-2</v>
      </c>
      <c r="D65" s="37">
        <v>5.4541662879051189E-3</v>
      </c>
      <c r="E65" s="36">
        <v>0.9907352519104855</v>
      </c>
      <c r="F65" s="36">
        <v>0.98689975134285624</v>
      </c>
      <c r="G65" s="37">
        <v>0.99454583371209493</v>
      </c>
      <c r="H65" s="38">
        <v>23.118704601264589</v>
      </c>
      <c r="I65" s="39">
        <v>20.321237342277119</v>
      </c>
      <c r="J65" s="38">
        <v>25.689074651222143</v>
      </c>
    </row>
    <row r="66" spans="1:10" ht="13.5" thickBot="1" x14ac:dyDescent="0.25">
      <c r="A66" s="35">
        <v>56</v>
      </c>
      <c r="B66" s="36">
        <v>1.0398962755168327E-2</v>
      </c>
      <c r="C66" s="37">
        <v>1.4890194171124995E-2</v>
      </c>
      <c r="D66" s="37">
        <v>5.9773743751644305E-3</v>
      </c>
      <c r="E66" s="36">
        <v>0.98960103724483173</v>
      </c>
      <c r="F66" s="36">
        <v>0.98510980582887497</v>
      </c>
      <c r="G66" s="37">
        <v>0.99402262562483557</v>
      </c>
      <c r="H66" s="38">
        <v>22.330136774680479</v>
      </c>
      <c r="I66" s="39">
        <v>19.584218460178224</v>
      </c>
      <c r="J66" s="38">
        <v>24.827172925995239</v>
      </c>
    </row>
    <row r="67" spans="1:10" ht="13.5" thickBot="1" x14ac:dyDescent="0.25">
      <c r="A67" s="35">
        <v>57</v>
      </c>
      <c r="B67" s="36">
        <v>1.1591707309390438E-2</v>
      </c>
      <c r="C67" s="37">
        <v>1.6662313641669643E-2</v>
      </c>
      <c r="D67" s="37">
        <v>6.6717351166002076E-3</v>
      </c>
      <c r="E67" s="36">
        <v>0.98840829269060959</v>
      </c>
      <c r="F67" s="36">
        <v>0.98333768635833041</v>
      </c>
      <c r="G67" s="37">
        <v>0.99332826488339976</v>
      </c>
      <c r="H67" s="38">
        <v>21.559443784863642</v>
      </c>
      <c r="I67" s="39">
        <v>18.872548634886158</v>
      </c>
      <c r="J67" s="38">
        <v>23.973411846744977</v>
      </c>
    </row>
    <row r="68" spans="1:10" ht="13.5" thickBot="1" x14ac:dyDescent="0.25">
      <c r="A68" s="35">
        <v>58</v>
      </c>
      <c r="B68" s="36">
        <v>1.1899294501052151E-2</v>
      </c>
      <c r="C68" s="37">
        <v>1.7127492907651268E-2</v>
      </c>
      <c r="D68" s="37">
        <v>6.8714529305474257E-3</v>
      </c>
      <c r="E68" s="36">
        <v>0.9881007054989478</v>
      </c>
      <c r="F68" s="36">
        <v>0.98287250709234875</v>
      </c>
      <c r="G68" s="37">
        <v>0.99312854706945253</v>
      </c>
      <c r="H68" s="38">
        <v>20.806368761884166</v>
      </c>
      <c r="I68" s="39">
        <v>18.183791883350935</v>
      </c>
      <c r="J68" s="38">
        <v>23.131038027570767</v>
      </c>
    </row>
    <row r="69" spans="1:10" ht="13.5" thickBot="1" x14ac:dyDescent="0.25">
      <c r="A69" s="35">
        <v>59</v>
      </c>
      <c r="B69" s="36">
        <v>1.3050927782435931E-2</v>
      </c>
      <c r="C69" s="37">
        <v>1.7946950140828508E-2</v>
      </c>
      <c r="D69" s="37">
        <v>8.3990514251473889E-3</v>
      </c>
      <c r="E69" s="36">
        <v>0.98694907221756412</v>
      </c>
      <c r="F69" s="36">
        <v>0.98205304985917152</v>
      </c>
      <c r="G69" s="37">
        <v>0.99160094857485259</v>
      </c>
      <c r="H69" s="38">
        <v>20.050860841447346</v>
      </c>
      <c r="I69" s="39">
        <v>17.491919400564431</v>
      </c>
      <c r="J69" s="38">
        <v>22.287553932167757</v>
      </c>
    </row>
    <row r="70" spans="1:10" ht="13.5" thickBot="1" x14ac:dyDescent="0.25">
      <c r="A70" s="35">
        <v>60</v>
      </c>
      <c r="B70" s="36">
        <v>1.4164193867457962E-2</v>
      </c>
      <c r="C70" s="37">
        <v>1.996968984062546E-2</v>
      </c>
      <c r="D70" s="37">
        <v>8.7599568113757211E-3</v>
      </c>
      <c r="E70" s="36">
        <v>0.98583580613254207</v>
      </c>
      <c r="F70" s="36">
        <v>0.98003031015937458</v>
      </c>
      <c r="G70" s="37">
        <v>0.99124004318862424</v>
      </c>
      <c r="H70" s="38">
        <v>19.309310018200762</v>
      </c>
      <c r="I70" s="39">
        <v>16.802352807937091</v>
      </c>
      <c r="J70" s="38">
        <v>21.472024454433711</v>
      </c>
    </row>
    <row r="71" spans="1:10" ht="13.5" thickBot="1" x14ac:dyDescent="0.25">
      <c r="A71" s="35">
        <v>61</v>
      </c>
      <c r="B71" s="36">
        <v>1.5710856862211825E-2</v>
      </c>
      <c r="C71" s="37">
        <v>2.232724089597057E-2</v>
      </c>
      <c r="D71" s="37">
        <v>9.6861095135756872E-3</v>
      </c>
      <c r="E71" s="36">
        <v>0.98428914313778815</v>
      </c>
      <c r="F71" s="36">
        <v>0.9776727591040294</v>
      </c>
      <c r="G71" s="37">
        <v>0.99031389048642426</v>
      </c>
      <c r="H71" s="38">
        <v>18.579460832890017</v>
      </c>
      <c r="I71" s="39">
        <v>16.134386069967178</v>
      </c>
      <c r="J71" s="38">
        <v>20.657314487816652</v>
      </c>
    </row>
    <row r="72" spans="1:10" ht="13.5" thickBot="1" x14ac:dyDescent="0.25">
      <c r="A72" s="35">
        <v>62</v>
      </c>
      <c r="B72" s="36">
        <v>1.6789860241266059E-2</v>
      </c>
      <c r="C72" s="37">
        <v>2.4440347059572654E-2</v>
      </c>
      <c r="D72" s="37">
        <v>9.9540884983772664E-3</v>
      </c>
      <c r="E72" s="36">
        <v>0.98321013975873395</v>
      </c>
      <c r="F72" s="36">
        <v>0.97555965294042735</v>
      </c>
      <c r="G72" s="37">
        <v>0.99004591150162269</v>
      </c>
      <c r="H72" s="38">
        <v>17.867947088094425</v>
      </c>
      <c r="I72" s="39">
        <v>15.491280659774949</v>
      </c>
      <c r="J72" s="38">
        <v>19.85442718611495</v>
      </c>
    </row>
    <row r="73" spans="1:10" ht="13.5" thickBot="1" x14ac:dyDescent="0.25">
      <c r="A73" s="35">
        <v>63</v>
      </c>
      <c r="B73" s="36">
        <v>1.7542908902290797E-2</v>
      </c>
      <c r="C73" s="37">
        <v>2.5448588095949701E-2</v>
      </c>
      <c r="D73" s="37">
        <v>1.0636806250574145E-2</v>
      </c>
      <c r="E73" s="36">
        <v>0.98245709109770918</v>
      </c>
      <c r="F73" s="36">
        <v>0.97455141190405026</v>
      </c>
      <c r="G73" s="37">
        <v>0.98936319374942583</v>
      </c>
      <c r="H73" s="38">
        <v>17.164477583870799</v>
      </c>
      <c r="I73" s="39">
        <v>14.866766880315529</v>
      </c>
      <c r="J73" s="38">
        <v>19.048988292353169</v>
      </c>
    </row>
    <row r="74" spans="1:10" ht="13.5" thickBot="1" x14ac:dyDescent="0.25">
      <c r="A74" s="35">
        <v>64</v>
      </c>
      <c r="B74" s="36">
        <v>1.9095985179235383E-2</v>
      </c>
      <c r="C74" s="37">
        <v>2.7993341880918642E-2</v>
      </c>
      <c r="D74" s="37">
        <v>1.1493534886626272E-2</v>
      </c>
      <c r="E74" s="36">
        <v>0.98090401482076461</v>
      </c>
      <c r="F74" s="36">
        <v>0.97200665811908138</v>
      </c>
      <c r="G74" s="37">
        <v>0.9885064651133737</v>
      </c>
      <c r="H74" s="38">
        <v>16.461969689074369</v>
      </c>
      <c r="I74" s="39">
        <v>14.241832866526726</v>
      </c>
      <c r="J74" s="38">
        <v>18.248356043445721</v>
      </c>
    </row>
    <row r="75" spans="1:10" ht="13.5" thickBot="1" x14ac:dyDescent="0.25">
      <c r="A75" s="35">
        <v>65</v>
      </c>
      <c r="B75" s="36">
        <v>2.3308420301043086E-2</v>
      </c>
      <c r="C75" s="37">
        <v>3.3699484616405706E-2</v>
      </c>
      <c r="D75" s="37">
        <v>1.5420132054799834E-2</v>
      </c>
      <c r="E75" s="36">
        <v>0.97669157969895692</v>
      </c>
      <c r="F75" s="36">
        <v>0.96630051538359429</v>
      </c>
      <c r="G75" s="37">
        <v>0.98457986794520014</v>
      </c>
      <c r="H75" s="38">
        <v>15.772500485287198</v>
      </c>
      <c r="I75" s="39">
        <v>13.637306530123698</v>
      </c>
      <c r="J75" s="38">
        <v>17.454529903602129</v>
      </c>
    </row>
    <row r="76" spans="1:10" ht="13.5" thickBot="1" x14ac:dyDescent="0.25">
      <c r="A76" s="35">
        <v>66</v>
      </c>
      <c r="B76" s="36">
        <v>2.5161726315453332E-2</v>
      </c>
      <c r="C76" s="37">
        <v>3.6382657026447801E-2</v>
      </c>
      <c r="D76" s="37">
        <v>1.673222167729279E-2</v>
      </c>
      <c r="E76" s="36">
        <v>0.97483827368454667</v>
      </c>
      <c r="F76" s="36">
        <v>0.96361734297355217</v>
      </c>
      <c r="G76" s="37">
        <v>0.98326777832270718</v>
      </c>
      <c r="H76" s="38">
        <v>15.13675574767575</v>
      </c>
      <c r="I76" s="39">
        <v>13.095192638507795</v>
      </c>
      <c r="J76" s="38">
        <v>16.719860466104119</v>
      </c>
    </row>
    <row r="77" spans="1:10" ht="13.5" thickBot="1" x14ac:dyDescent="0.25">
      <c r="A77" s="35">
        <v>67</v>
      </c>
      <c r="B77" s="36">
        <v>2.6719990001195508E-2</v>
      </c>
      <c r="C77" s="37">
        <v>3.8678482495971875E-2</v>
      </c>
      <c r="D77" s="37">
        <v>1.7926835001665066E-2</v>
      </c>
      <c r="E77" s="36">
        <v>0.97328000999880449</v>
      </c>
      <c r="F77" s="36">
        <v>0.96132151750402817</v>
      </c>
      <c r="G77" s="37">
        <v>0.98207316499833497</v>
      </c>
      <c r="H77" s="38">
        <v>14.514454381220537</v>
      </c>
      <c r="I77" s="39">
        <v>12.57063729780749</v>
      </c>
      <c r="J77" s="38">
        <v>15.995789792543917</v>
      </c>
    </row>
    <row r="78" spans="1:10" ht="13.5" thickBot="1" x14ac:dyDescent="0.25">
      <c r="A78" s="35">
        <v>68</v>
      </c>
      <c r="B78" s="36">
        <v>2.903766229547251E-2</v>
      </c>
      <c r="C78" s="37">
        <v>4.1616896080697699E-2</v>
      </c>
      <c r="D78" s="37">
        <v>2.0013569429525188E-2</v>
      </c>
      <c r="E78" s="36">
        <v>0.97096233770452745</v>
      </c>
      <c r="F78" s="36">
        <v>0.95838310391930226</v>
      </c>
      <c r="G78" s="37">
        <v>0.97998643057047485</v>
      </c>
      <c r="H78" s="38">
        <v>13.899095973488294</v>
      </c>
      <c r="I78" s="39">
        <v>12.056198203358573</v>
      </c>
      <c r="J78" s="38">
        <v>15.278539150615835</v>
      </c>
    </row>
    <row r="79" spans="1:10" ht="13.5" thickBot="1" x14ac:dyDescent="0.25">
      <c r="A79" s="35">
        <v>69</v>
      </c>
      <c r="B79" s="36">
        <v>3.0614340629167645E-2</v>
      </c>
      <c r="C79" s="37">
        <v>4.4108859993952226E-2</v>
      </c>
      <c r="D79" s="37">
        <v>2.1096378881415277E-2</v>
      </c>
      <c r="E79" s="36">
        <v>0.96938565937083232</v>
      </c>
      <c r="F79" s="36">
        <v>0.9558911400060478</v>
      </c>
      <c r="G79" s="37">
        <v>0.97890362111858475</v>
      </c>
      <c r="H79" s="38">
        <v>13.2997127116847</v>
      </c>
      <c r="I79" s="39">
        <v>11.557926750963315</v>
      </c>
      <c r="J79" s="38">
        <v>14.580247901835079</v>
      </c>
    </row>
    <row r="80" spans="1:10" ht="13.5" thickBot="1" x14ac:dyDescent="0.25">
      <c r="A80" s="35">
        <v>70</v>
      </c>
      <c r="B80" s="36">
        <v>3.1231542086400492E-2</v>
      </c>
      <c r="C80" s="37">
        <v>4.4618150886931038E-2</v>
      </c>
      <c r="D80" s="37">
        <v>2.201506051926453E-2</v>
      </c>
      <c r="E80" s="36">
        <v>0.96876845791359956</v>
      </c>
      <c r="F80" s="36">
        <v>0.955381849113069</v>
      </c>
      <c r="G80" s="37">
        <v>0.9779849394807355</v>
      </c>
      <c r="H80" s="38">
        <v>12.703926836133633</v>
      </c>
      <c r="I80" s="39">
        <v>11.068219996153745</v>
      </c>
      <c r="J80" s="38">
        <v>13.883643684955459</v>
      </c>
    </row>
    <row r="81" spans="1:10" ht="13.5" thickBot="1" x14ac:dyDescent="0.25">
      <c r="A81" s="35">
        <v>71</v>
      </c>
      <c r="B81" s="36">
        <v>3.34914349901713E-2</v>
      </c>
      <c r="C81" s="37">
        <v>4.8738689938810309E-2</v>
      </c>
      <c r="D81" s="37">
        <v>2.3177668046377654E-2</v>
      </c>
      <c r="E81" s="36">
        <v>0.96650856500982874</v>
      </c>
      <c r="F81" s="36">
        <v>0.95126131006118975</v>
      </c>
      <c r="G81" s="37">
        <v>0.97682233195362234</v>
      </c>
      <c r="H81" s="38">
        <v>12.097324701548066</v>
      </c>
      <c r="I81" s="39">
        <v>10.561757676297304</v>
      </c>
      <c r="J81" s="38">
        <v>13.184870419490567</v>
      </c>
    </row>
    <row r="82" spans="1:10" ht="13.5" thickBot="1" x14ac:dyDescent="0.25">
      <c r="A82" s="35">
        <v>72</v>
      </c>
      <c r="B82" s="36">
        <v>3.6362423344881191E-2</v>
      </c>
      <c r="C82" s="37">
        <v>5.1132411866077573E-2</v>
      </c>
      <c r="D82" s="37">
        <v>2.6620783078127194E-2</v>
      </c>
      <c r="E82" s="36">
        <v>0.96363757665511884</v>
      </c>
      <c r="F82" s="36">
        <v>0.94886758813392247</v>
      </c>
      <c r="G82" s="37">
        <v>0.97337921692187279</v>
      </c>
      <c r="H82" s="38">
        <v>11.499069671878392</v>
      </c>
      <c r="I82" s="39">
        <v>10.077195565484095</v>
      </c>
      <c r="J82" s="38">
        <v>12.485703189792053</v>
      </c>
    </row>
    <row r="83" spans="1:10" ht="13.5" thickBot="1" x14ac:dyDescent="0.25">
      <c r="A83" s="35">
        <v>73</v>
      </c>
      <c r="B83" s="36">
        <v>3.9586416562046131E-2</v>
      </c>
      <c r="C83" s="37">
        <v>5.5713643775501767E-2</v>
      </c>
      <c r="D83" s="37">
        <v>2.9096245538156901E-2</v>
      </c>
      <c r="E83" s="36">
        <v>0.96041358343795391</v>
      </c>
      <c r="F83" s="36">
        <v>0.94428635622449819</v>
      </c>
      <c r="G83" s="37">
        <v>0.97090375446184307</v>
      </c>
      <c r="H83" s="38">
        <v>10.913963417586011</v>
      </c>
      <c r="I83" s="39">
        <v>9.5932182843436991</v>
      </c>
      <c r="J83" s="38">
        <v>11.81330149872451</v>
      </c>
    </row>
    <row r="84" spans="1:10" ht="13.5" thickBot="1" x14ac:dyDescent="0.25">
      <c r="A84" s="35">
        <v>74</v>
      </c>
      <c r="B84" s="36">
        <v>4.1213704623348744E-2</v>
      </c>
      <c r="C84" s="37">
        <v>5.6402925520697131E-2</v>
      </c>
      <c r="D84" s="37">
        <v>3.1648765453160012E-2</v>
      </c>
      <c r="E84" s="36">
        <v>0.95878629537665128</v>
      </c>
      <c r="F84" s="36">
        <v>0.94359707447930286</v>
      </c>
      <c r="G84" s="37">
        <v>0.96835123454684002</v>
      </c>
      <c r="H84" s="38">
        <v>10.343126972982814</v>
      </c>
      <c r="I84" s="39">
        <v>9.1297530536799663</v>
      </c>
      <c r="J84" s="38">
        <v>11.152195855612952</v>
      </c>
    </row>
    <row r="85" spans="1:10" ht="13.5" thickBot="1" x14ac:dyDescent="0.25">
      <c r="A85" s="35">
        <v>75</v>
      </c>
      <c r="B85" s="36">
        <v>4.6833255212664626E-2</v>
      </c>
      <c r="C85" s="37">
        <v>6.4723624780107444E-2</v>
      </c>
      <c r="D85" s="37">
        <v>3.5688555241148681E-2</v>
      </c>
      <c r="E85" s="36">
        <v>0.95316674478733532</v>
      </c>
      <c r="F85" s="36">
        <v>0.9352763752198926</v>
      </c>
      <c r="G85" s="37">
        <v>0.96431144475885133</v>
      </c>
      <c r="H85" s="38">
        <v>9.7660764752191316</v>
      </c>
      <c r="I85" s="39">
        <v>8.6454996461524409</v>
      </c>
      <c r="J85" s="38">
        <v>10.500145598241724</v>
      </c>
    </row>
    <row r="86" spans="1:10" ht="13.5" thickBot="1" x14ac:dyDescent="0.25">
      <c r="A86" s="35">
        <v>76</v>
      </c>
      <c r="B86" s="36">
        <v>5.0669021190716451E-2</v>
      </c>
      <c r="C86" s="37">
        <v>6.7648828362594199E-2</v>
      </c>
      <c r="D86" s="37">
        <v>4.0386649331007177E-2</v>
      </c>
      <c r="E86" s="36">
        <v>0.94933097880928352</v>
      </c>
      <c r="F86" s="36">
        <v>0.93235117163740577</v>
      </c>
      <c r="G86" s="37">
        <v>0.95961335066899278</v>
      </c>
      <c r="H86" s="38">
        <v>9.2211272268200126</v>
      </c>
      <c r="I86" s="39">
        <v>8.2090342451747134</v>
      </c>
      <c r="J86" s="38">
        <v>9.8699740671935334</v>
      </c>
    </row>
    <row r="87" spans="1:10" ht="13.5" thickBot="1" x14ac:dyDescent="0.25">
      <c r="A87" s="35">
        <v>77</v>
      </c>
      <c r="B87" s="36">
        <v>5.4683170860144625E-2</v>
      </c>
      <c r="C87" s="37">
        <v>7.0926208143391123E-2</v>
      </c>
      <c r="D87" s="37">
        <v>4.5100712602323283E-2</v>
      </c>
      <c r="E87" s="36">
        <v>0.94531682913985537</v>
      </c>
      <c r="F87" s="36">
        <v>0.92907379185660888</v>
      </c>
      <c r="G87" s="37">
        <v>0.95489928739767671</v>
      </c>
      <c r="H87" s="38">
        <v>8.686481500554919</v>
      </c>
      <c r="I87" s="39">
        <v>7.7685178991530854</v>
      </c>
      <c r="J87" s="38">
        <v>9.2640500892009765</v>
      </c>
    </row>
    <row r="88" spans="1:10" ht="13.5" thickBot="1" x14ac:dyDescent="0.25">
      <c r="A88" s="35">
        <v>78</v>
      </c>
      <c r="B88" s="36">
        <v>5.9348375484416037E-2</v>
      </c>
      <c r="C88" s="37">
        <v>7.6983739935248596E-2</v>
      </c>
      <c r="D88" s="37">
        <v>4.9087259931255151E-2</v>
      </c>
      <c r="E88" s="36">
        <v>0.94065162451558393</v>
      </c>
      <c r="F88" s="36">
        <v>0.92301626006475135</v>
      </c>
      <c r="G88" s="37">
        <v>0.95091274006874482</v>
      </c>
      <c r="H88" s="38">
        <v>8.1599196312591946</v>
      </c>
      <c r="I88" s="39">
        <v>7.3234485056609966</v>
      </c>
      <c r="J88" s="38">
        <v>8.6777748145908156</v>
      </c>
    </row>
    <row r="89" spans="1:10" ht="13.5" thickBot="1" x14ac:dyDescent="0.25">
      <c r="A89" s="35">
        <v>79</v>
      </c>
      <c r="B89" s="36">
        <v>6.6946575776791376E-2</v>
      </c>
      <c r="C89" s="37">
        <v>8.4427327881825373E-2</v>
      </c>
      <c r="D89" s="37">
        <v>5.7032181281538613E-2</v>
      </c>
      <c r="E89" s="36">
        <v>0.93305342422320858</v>
      </c>
      <c r="F89" s="36">
        <v>0.91557267211817461</v>
      </c>
      <c r="G89" s="37">
        <v>0.94296781871846136</v>
      </c>
      <c r="H89" s="38">
        <v>7.6429785546624647</v>
      </c>
      <c r="I89" s="39">
        <v>6.892483399001101</v>
      </c>
      <c r="J89" s="38">
        <v>8.0996145909144079</v>
      </c>
    </row>
    <row r="90" spans="1:10" ht="13.5" thickBot="1" x14ac:dyDescent="0.25">
      <c r="A90" s="35">
        <v>80</v>
      </c>
      <c r="B90" s="36">
        <v>7.0785168203985852E-2</v>
      </c>
      <c r="C90" s="37">
        <v>8.6984602286905341E-2</v>
      </c>
      <c r="D90" s="37">
        <v>6.1338560435515763E-2</v>
      </c>
      <c r="E90" s="36">
        <v>0.92921483179601416</v>
      </c>
      <c r="F90" s="36">
        <v>0.9130153977130947</v>
      </c>
      <c r="G90" s="37">
        <v>0.93866143956448422</v>
      </c>
      <c r="H90" s="38">
        <v>7.1553553164995689</v>
      </c>
      <c r="I90" s="39">
        <v>6.4821221395207269</v>
      </c>
      <c r="J90" s="38">
        <v>7.5589764693064323</v>
      </c>
    </row>
    <row r="91" spans="1:10" ht="13.5" thickBot="1" x14ac:dyDescent="0.25">
      <c r="A91" s="35">
        <v>81</v>
      </c>
      <c r="B91" s="36">
        <v>8.1257293474916253E-2</v>
      </c>
      <c r="C91" s="37">
        <v>9.9697061982080171E-2</v>
      </c>
      <c r="D91" s="37">
        <v>7.0784859904964775E-2</v>
      </c>
      <c r="E91" s="36">
        <v>0.91874270652508372</v>
      </c>
      <c r="F91" s="36">
        <v>0.90030293801791983</v>
      </c>
      <c r="G91" s="37">
        <v>0.92921514009503525</v>
      </c>
      <c r="H91" s="38">
        <v>6.6621745693367336</v>
      </c>
      <c r="I91" s="39">
        <v>6.052103764529071</v>
      </c>
      <c r="J91" s="38">
        <v>7.0199936616229364</v>
      </c>
    </row>
    <row r="92" spans="1:10" ht="13.5" thickBot="1" x14ac:dyDescent="0.25">
      <c r="A92" s="35">
        <v>82</v>
      </c>
      <c r="B92" s="36">
        <v>9.088395583600091E-2</v>
      </c>
      <c r="C92" s="37">
        <v>0.10943766459541801</v>
      </c>
      <c r="D92" s="37">
        <v>8.0584750621058659E-2</v>
      </c>
      <c r="E92" s="36">
        <v>0.90911604416399905</v>
      </c>
      <c r="F92" s="36">
        <v>0.89056233540458196</v>
      </c>
      <c r="G92" s="37">
        <v>0.91941524937894137</v>
      </c>
      <c r="H92" s="38">
        <v>6.2068499809738169</v>
      </c>
      <c r="I92" s="39">
        <v>5.6667777520198852</v>
      </c>
      <c r="J92" s="38">
        <v>6.5162399875016979</v>
      </c>
    </row>
    <row r="93" spans="1:10" ht="13.5" thickBot="1" x14ac:dyDescent="0.25">
      <c r="A93" s="35">
        <v>83</v>
      </c>
      <c r="B93" s="36">
        <v>0.10081999735484724</v>
      </c>
      <c r="C93" s="37">
        <v>0.11940298507462686</v>
      </c>
      <c r="D93" s="37">
        <v>9.0715124291766633E-2</v>
      </c>
      <c r="E93" s="36">
        <v>0.89918000264515274</v>
      </c>
      <c r="F93" s="36">
        <v>0.88059701492537312</v>
      </c>
      <c r="G93" s="37">
        <v>0.90928487570823335</v>
      </c>
      <c r="H93" s="38">
        <v>5.77721415764944</v>
      </c>
      <c r="I93" s="39">
        <v>5.3019084570079098</v>
      </c>
      <c r="J93" s="38">
        <v>6.0432228061093376</v>
      </c>
    </row>
    <row r="94" spans="1:10" ht="13.5" thickBot="1" x14ac:dyDescent="0.25">
      <c r="A94" s="35">
        <v>84</v>
      </c>
      <c r="B94" s="36">
        <v>0.11305440833183696</v>
      </c>
      <c r="C94" s="37">
        <v>0.13212023684264818</v>
      </c>
      <c r="D94" s="37">
        <v>0.10287149877691341</v>
      </c>
      <c r="E94" s="36">
        <v>0.886945591668163</v>
      </c>
      <c r="F94" s="36">
        <v>0.86787976315735182</v>
      </c>
      <c r="G94" s="37">
        <v>0.89712850122308663</v>
      </c>
      <c r="H94" s="38">
        <v>5.3688403478368549</v>
      </c>
      <c r="I94" s="39">
        <v>4.9533242009240999</v>
      </c>
      <c r="J94" s="38">
        <v>5.5959743948092964</v>
      </c>
    </row>
    <row r="95" spans="1:10" ht="13.5" thickBot="1" x14ac:dyDescent="0.25">
      <c r="A95" s="35">
        <v>85</v>
      </c>
      <c r="B95" s="36">
        <v>0.12594549543174349</v>
      </c>
      <c r="C95" s="37">
        <v>0.14009309117459159</v>
      </c>
      <c r="D95" s="37">
        <v>0.11850661036063057</v>
      </c>
      <c r="E95" s="36">
        <v>0.87405450456825651</v>
      </c>
      <c r="F95" s="36">
        <v>0.85990690882540843</v>
      </c>
      <c r="G95" s="37">
        <v>0.88149338963936941</v>
      </c>
      <c r="H95" s="38">
        <v>4.9894660873477861</v>
      </c>
      <c r="I95" s="39">
        <v>4.6319412080217459</v>
      </c>
      <c r="J95" s="38">
        <v>5.180012906057696</v>
      </c>
    </row>
    <row r="96" spans="1:10" ht="13.5" thickBot="1" x14ac:dyDescent="0.25">
      <c r="A96" s="35">
        <v>86</v>
      </c>
      <c r="B96" s="36">
        <v>0.13810296742025449</v>
      </c>
      <c r="C96" s="37">
        <v>0.15654893783396326</v>
      </c>
      <c r="D96" s="37">
        <v>0.12842807535613704</v>
      </c>
      <c r="E96" s="36">
        <v>0.86189703257974548</v>
      </c>
      <c r="F96" s="36">
        <v>0.84345106216603671</v>
      </c>
      <c r="G96" s="37">
        <v>0.87157192464386291</v>
      </c>
      <c r="H96" s="38">
        <v>4.6366906033261204</v>
      </c>
      <c r="I96" s="39">
        <v>4.3059565035184848</v>
      </c>
      <c r="J96" s="38">
        <v>4.8092555809420992</v>
      </c>
    </row>
    <row r="97" spans="1:10" ht="13.5" thickBot="1" x14ac:dyDescent="0.25">
      <c r="A97" s="35">
        <v>87</v>
      </c>
      <c r="B97" s="36">
        <v>0.14794390199067917</v>
      </c>
      <c r="C97" s="37">
        <v>0.16199158485273493</v>
      </c>
      <c r="D97" s="37">
        <v>0.14073213438282414</v>
      </c>
      <c r="E97" s="36">
        <v>0.85205609800932081</v>
      </c>
      <c r="F97" s="36">
        <v>0.8380084151472651</v>
      </c>
      <c r="G97" s="37">
        <v>0.85926786561717583</v>
      </c>
      <c r="H97" s="40">
        <v>4.3003199013248379</v>
      </c>
      <c r="I97" s="39">
        <v>4.013660443525354</v>
      </c>
      <c r="J97" s="38">
        <v>4.4447972152798432</v>
      </c>
    </row>
    <row r="98" spans="1:10" ht="13.5" thickBot="1" x14ac:dyDescent="0.25">
      <c r="A98" s="35">
        <v>88</v>
      </c>
      <c r="B98" s="36">
        <v>0.16565993569477891</v>
      </c>
      <c r="C98" s="37">
        <v>0.17729816147082333</v>
      </c>
      <c r="D98" s="37">
        <v>0.15975503416948877</v>
      </c>
      <c r="E98" s="36">
        <v>0.83434006430522112</v>
      </c>
      <c r="F98" s="36">
        <v>0.82270183852917667</v>
      </c>
      <c r="G98" s="37">
        <v>0.84024496583051123</v>
      </c>
      <c r="H98" s="40">
        <v>3.9611087269585439</v>
      </c>
      <c r="I98" s="39">
        <v>3.6947111851536154</v>
      </c>
      <c r="J98" s="38">
        <v>4.0913705933153697</v>
      </c>
    </row>
    <row r="99" spans="1:10" ht="13.5" thickBot="1" x14ac:dyDescent="0.25">
      <c r="A99" s="35">
        <v>89</v>
      </c>
      <c r="B99" s="36">
        <v>0.18633105517586265</v>
      </c>
      <c r="C99" s="37">
        <v>0.20974189409268124</v>
      </c>
      <c r="D99" s="37">
        <v>0.17439021320512499</v>
      </c>
      <c r="E99" s="36">
        <v>0.81366894482413732</v>
      </c>
      <c r="F99" s="36">
        <v>0.79025810590731882</v>
      </c>
      <c r="G99" s="37">
        <v>0.82560978679487507</v>
      </c>
      <c r="H99" s="40">
        <v>3.6492262958302994</v>
      </c>
      <c r="I99" s="39">
        <v>3.3842453430761146</v>
      </c>
      <c r="J99" s="38">
        <v>3.7750501685844542</v>
      </c>
    </row>
    <row r="100" spans="1:10" ht="13.5" thickBot="1" x14ac:dyDescent="0.25">
      <c r="A100" s="41">
        <v>90</v>
      </c>
      <c r="B100" s="36">
        <v>0.20580877676489295</v>
      </c>
      <c r="C100" s="37">
        <v>0.22466988727858292</v>
      </c>
      <c r="D100" s="37">
        <v>0.196555537999684</v>
      </c>
      <c r="E100" s="36">
        <v>0.79419122323510705</v>
      </c>
      <c r="F100" s="36">
        <v>0.77533011272141705</v>
      </c>
      <c r="G100" s="37">
        <v>0.80344446200031605</v>
      </c>
      <c r="H100" s="40">
        <v>3.3719946354980053</v>
      </c>
      <c r="I100" s="39">
        <v>3.1517524942469484</v>
      </c>
      <c r="J100" s="38">
        <v>3.4682313326527914</v>
      </c>
    </row>
    <row r="101" spans="1:10" ht="13.5" thickBot="1" x14ac:dyDescent="0.25">
      <c r="A101" s="35">
        <v>91</v>
      </c>
      <c r="B101" s="36">
        <v>0.22277504472271914</v>
      </c>
      <c r="C101" s="37">
        <v>0.23118137900746596</v>
      </c>
      <c r="D101" s="37">
        <v>0.21885121561231602</v>
      </c>
      <c r="E101" s="36">
        <v>0.77722495527728086</v>
      </c>
      <c r="F101" s="36">
        <v>0.76881862099253406</v>
      </c>
      <c r="G101" s="37">
        <v>0.78114878438768398</v>
      </c>
      <c r="H101" s="38">
        <v>3.1189828676168925</v>
      </c>
      <c r="I101" s="39">
        <v>2.9247899855034087</v>
      </c>
      <c r="J101" s="38">
        <v>3.1962181016348388</v>
      </c>
    </row>
    <row r="102" spans="1:10" ht="13.5" thickBot="1" x14ac:dyDescent="0.25">
      <c r="A102" s="35">
        <v>92</v>
      </c>
      <c r="B102" s="36">
        <v>0.25012988940844655</v>
      </c>
      <c r="C102" s="37">
        <v>0.27021928790379629</v>
      </c>
      <c r="D102" s="37">
        <v>0.24090121317157712</v>
      </c>
      <c r="E102" s="36">
        <v>0.74987011059155351</v>
      </c>
      <c r="F102" s="36">
        <v>0.72978071209620365</v>
      </c>
      <c r="G102" s="37">
        <v>0.75909878682842291</v>
      </c>
      <c r="H102" s="38">
        <v>2.8731291801527394</v>
      </c>
      <c r="I102" s="39">
        <v>2.6583621524333774</v>
      </c>
      <c r="J102" s="38">
        <v>2.9546180118050707</v>
      </c>
    </row>
    <row r="103" spans="1:10" ht="13.5" thickBot="1" x14ac:dyDescent="0.25">
      <c r="A103" s="35">
        <v>93</v>
      </c>
      <c r="B103" s="36">
        <v>0.27382753403933435</v>
      </c>
      <c r="C103" s="37">
        <v>0.27439999999999998</v>
      </c>
      <c r="D103" s="37">
        <v>0.2630464929567185</v>
      </c>
      <c r="E103" s="36">
        <v>0.72617246596066565</v>
      </c>
      <c r="F103" s="36">
        <v>0.72560000000000002</v>
      </c>
      <c r="G103" s="37">
        <v>0.73695350704328155</v>
      </c>
      <c r="H103" s="38">
        <v>2.6692374241427173</v>
      </c>
      <c r="I103" s="39">
        <v>2.46328380308021</v>
      </c>
      <c r="J103" s="38">
        <v>2.7380128958168855</v>
      </c>
    </row>
    <row r="104" spans="1:10" ht="13.5" thickBot="1" x14ac:dyDescent="0.25">
      <c r="A104" s="35">
        <v>94</v>
      </c>
      <c r="B104" s="36">
        <v>0.28073394495412846</v>
      </c>
      <c r="C104" s="37">
        <v>0.32205207710156425</v>
      </c>
      <c r="D104" s="37">
        <v>0.27440314294348744</v>
      </c>
      <c r="E104" s="36">
        <v>0.7192660550458716</v>
      </c>
      <c r="F104" s="36">
        <v>0.67794792289843575</v>
      </c>
      <c r="G104" s="37">
        <v>0.72559685705651256</v>
      </c>
      <c r="H104" s="38">
        <v>2.4946628643473283</v>
      </c>
      <c r="I104" s="39">
        <v>2.2135821459993243</v>
      </c>
      <c r="J104" s="38">
        <v>2.5433533812286098</v>
      </c>
    </row>
    <row r="105" spans="1:10" ht="13.5" thickBot="1" x14ac:dyDescent="0.25">
      <c r="A105" s="35">
        <v>95</v>
      </c>
      <c r="B105" s="36">
        <v>0.30433875677930744</v>
      </c>
      <c r="C105" s="37">
        <v>0.34846253901086655</v>
      </c>
      <c r="D105" s="37">
        <v>0.29952267303102625</v>
      </c>
      <c r="E105" s="36">
        <v>0.69566124322069256</v>
      </c>
      <c r="F105" s="36">
        <v>0.65153746098913345</v>
      </c>
      <c r="G105" s="37">
        <v>0.70047732696897369</v>
      </c>
      <c r="H105" s="38">
        <v>2.2823554304498539</v>
      </c>
      <c r="I105" s="39">
        <v>2.0363244755547671</v>
      </c>
      <c r="J105" s="38">
        <v>2.3241167751132954</v>
      </c>
    </row>
    <row r="106" spans="1:10" ht="13.5" thickBot="1" x14ac:dyDescent="0.25">
      <c r="A106" s="35">
        <v>96</v>
      </c>
      <c r="B106" s="36">
        <v>0.32346688470973017</v>
      </c>
      <c r="C106" s="37">
        <v>0.36657471587334156</v>
      </c>
      <c r="D106" s="37">
        <v>0.31559377178712528</v>
      </c>
      <c r="E106" s="36">
        <v>0.67653311529026983</v>
      </c>
      <c r="F106" s="36">
        <v>0.63342528412665844</v>
      </c>
      <c r="G106" s="37">
        <v>0.68440622821287467</v>
      </c>
      <c r="H106" s="38">
        <v>2.0720021476305828</v>
      </c>
      <c r="I106" s="39">
        <v>1.8731041336083534</v>
      </c>
      <c r="J106" s="38">
        <v>2.1134507612154549</v>
      </c>
    </row>
    <row r="107" spans="1:10" ht="13.5" thickBot="1" x14ac:dyDescent="0.25">
      <c r="A107" s="35">
        <v>97</v>
      </c>
      <c r="B107" s="36">
        <v>0.326817826426896</v>
      </c>
      <c r="C107" s="37">
        <v>0.38027614517201991</v>
      </c>
      <c r="D107" s="37">
        <v>0.32290909090909092</v>
      </c>
      <c r="E107" s="36">
        <v>0.67318217357310406</v>
      </c>
      <c r="F107" s="36">
        <v>0.61972385482798009</v>
      </c>
      <c r="G107" s="37">
        <v>0.67709090909090908</v>
      </c>
      <c r="H107" s="38">
        <v>1.8369408965774892</v>
      </c>
      <c r="I107" s="39">
        <v>1.6870807470011482</v>
      </c>
      <c r="J107" s="38">
        <v>1.8700236805733208</v>
      </c>
    </row>
    <row r="108" spans="1:10" ht="13.5" thickBot="1" x14ac:dyDescent="0.25">
      <c r="A108" s="35">
        <v>98</v>
      </c>
      <c r="B108" s="36">
        <v>0.367590618336887</v>
      </c>
      <c r="C108" s="37">
        <v>0.39125073267901933</v>
      </c>
      <c r="D108" s="37">
        <v>0.34880952380952379</v>
      </c>
      <c r="E108" s="36">
        <v>0.632409381663113</v>
      </c>
      <c r="F108" s="36">
        <v>0.60874926732098067</v>
      </c>
      <c r="G108" s="37">
        <v>0.65119047619047621</v>
      </c>
      <c r="H108" s="38">
        <v>1.5002788979784023</v>
      </c>
      <c r="I108" s="39">
        <v>1.4381070867753993</v>
      </c>
      <c r="J108" s="38">
        <v>1.5372395515253217</v>
      </c>
    </row>
    <row r="109" spans="1:10" ht="13.5" thickBot="1" x14ac:dyDescent="0.25">
      <c r="A109" s="35">
        <v>99</v>
      </c>
      <c r="B109" s="36">
        <v>0.37222619899785253</v>
      </c>
      <c r="C109" s="37">
        <v>0.40037785158709183</v>
      </c>
      <c r="D109" s="37">
        <v>0.36417910447761193</v>
      </c>
      <c r="E109" s="36">
        <v>0.62777380100214741</v>
      </c>
      <c r="F109" s="36">
        <v>0.59962214841290817</v>
      </c>
      <c r="G109" s="37">
        <v>0.63582089552238807</v>
      </c>
      <c r="H109" s="38">
        <v>1.0981720670280826</v>
      </c>
      <c r="I109" s="39">
        <v>1.0663579622011743</v>
      </c>
      <c r="J109" s="38">
        <v>1.1081767894851178</v>
      </c>
    </row>
    <row r="110" spans="1:10" ht="13.5" thickBot="1" x14ac:dyDescent="0.25">
      <c r="A110" s="35" t="s">
        <v>34</v>
      </c>
      <c r="B110" s="36">
        <v>0.38714390065741416</v>
      </c>
      <c r="C110" s="37">
        <v>0.40817343483321455</v>
      </c>
      <c r="D110" s="37">
        <v>0.37175493250259606</v>
      </c>
      <c r="E110" s="36">
        <v>0.61285609934258578</v>
      </c>
      <c r="F110" s="36">
        <v>0.59182656516678545</v>
      </c>
      <c r="G110" s="37">
        <v>0.62824506749740394</v>
      </c>
      <c r="H110" s="38">
        <v>0.47529456480425697</v>
      </c>
      <c r="I110" s="39">
        <v>0.47217846184142659</v>
      </c>
      <c r="J110" s="38">
        <v>0.47613458528951486</v>
      </c>
    </row>
    <row r="111" spans="1:10" ht="13.5" thickBot="1" x14ac:dyDescent="0.25">
      <c r="A111" s="52" t="s">
        <v>35</v>
      </c>
      <c r="B111" s="53"/>
      <c r="C111" s="53"/>
      <c r="D111" s="53"/>
      <c r="E111" s="53"/>
      <c r="F111" s="53"/>
      <c r="G111" s="53"/>
      <c r="H111" s="53"/>
      <c r="I111" s="53"/>
      <c r="J111" s="54"/>
    </row>
    <row r="112" spans="1:10" ht="13.5" thickBot="1" x14ac:dyDescent="0.25">
      <c r="A112" s="35">
        <v>0</v>
      </c>
      <c r="B112" s="44">
        <v>4.7145123743092881E-3</v>
      </c>
      <c r="C112" s="44">
        <v>5.4231335151082383E-3</v>
      </c>
      <c r="D112" s="44">
        <v>3.9675017027600073E-3</v>
      </c>
      <c r="E112" s="36">
        <v>0.99528548762569069</v>
      </c>
      <c r="F112" s="44">
        <v>0.99457686648489174</v>
      </c>
      <c r="G112" s="44">
        <v>0.99603249829723994</v>
      </c>
      <c r="H112" s="39">
        <v>75.459015163470539</v>
      </c>
      <c r="I112" s="45">
        <v>72.020236189084457</v>
      </c>
      <c r="J112" s="45">
        <v>78.830461061484783</v>
      </c>
    </row>
    <row r="113" spans="1:10" ht="13.5" thickBot="1" x14ac:dyDescent="0.25">
      <c r="A113" s="35">
        <v>1</v>
      </c>
      <c r="B113" s="44">
        <v>3.8036312984184609E-4</v>
      </c>
      <c r="C113" s="44">
        <v>3.870777670664029E-4</v>
      </c>
      <c r="D113" s="44">
        <v>3.7453947063366134E-4</v>
      </c>
      <c r="E113" s="36">
        <v>0.9996196368701582</v>
      </c>
      <c r="F113" s="44">
        <v>0.99961292223293363</v>
      </c>
      <c r="G113" s="44">
        <v>0.99962546052936629</v>
      </c>
      <c r="H113" s="39">
        <v>74.815989019845929</v>
      </c>
      <c r="I113" s="45">
        <v>71.412363877689728</v>
      </c>
      <c r="J113" s="45">
        <v>78.144119849575546</v>
      </c>
    </row>
    <row r="114" spans="1:10" ht="13.5" thickBot="1" x14ac:dyDescent="0.25">
      <c r="A114" s="35">
        <v>2</v>
      </c>
      <c r="B114" s="44">
        <v>2.9017191392205954E-4</v>
      </c>
      <c r="C114" s="44">
        <v>2.1747844546368927E-4</v>
      </c>
      <c r="D114" s="44">
        <v>3.6704279157413994E-4</v>
      </c>
      <c r="E114" s="36">
        <v>0.99970982808607789</v>
      </c>
      <c r="F114" s="44">
        <v>0.99978252155453629</v>
      </c>
      <c r="G114" s="44">
        <v>0.99963295720842582</v>
      </c>
      <c r="H114" s="39">
        <v>73.844393259323255</v>
      </c>
      <c r="I114" s="45">
        <v>70.439954357334713</v>
      </c>
      <c r="J114" s="45">
        <v>77.173332523458612</v>
      </c>
    </row>
    <row r="115" spans="1:10" ht="13.5" thickBot="1" x14ac:dyDescent="0.25">
      <c r="A115" s="35">
        <v>3</v>
      </c>
      <c r="B115" s="44">
        <v>2.8588167709697342E-4</v>
      </c>
      <c r="C115" s="44">
        <v>3.0227810626504603E-4</v>
      </c>
      <c r="D115" s="44">
        <v>3.8560990326280296E-4</v>
      </c>
      <c r="E115" s="36">
        <v>0.99971411832290302</v>
      </c>
      <c r="F115" s="44">
        <v>0.99969772189373496</v>
      </c>
      <c r="G115" s="44">
        <v>0.99961439009673725</v>
      </c>
      <c r="H115" s="39">
        <v>72.865778355524967</v>
      </c>
      <c r="I115" s="45">
        <v>69.455241829183933</v>
      </c>
      <c r="J115" s="45">
        <v>76.201603818477139</v>
      </c>
    </row>
    <row r="116" spans="1:10" ht="13.5" thickBot="1" x14ac:dyDescent="0.25">
      <c r="A116" s="35">
        <v>4</v>
      </c>
      <c r="B116" s="44">
        <v>1.1300715970130108E-4</v>
      </c>
      <c r="C116" s="44">
        <v>1.7507861506301089E-4</v>
      </c>
      <c r="D116" s="44">
        <v>2.4136342900044723E-4</v>
      </c>
      <c r="E116" s="36">
        <v>0.99988699284029869</v>
      </c>
      <c r="F116" s="44">
        <v>0.99982492138493695</v>
      </c>
      <c r="G116" s="44">
        <v>0.9997586365709995</v>
      </c>
      <c r="H116" s="39">
        <v>71.886567331267329</v>
      </c>
      <c r="I116" s="45">
        <v>68.476194280128666</v>
      </c>
      <c r="J116" s="45">
        <v>75.230930935293699</v>
      </c>
    </row>
    <row r="117" spans="1:10" ht="13.5" thickBot="1" x14ac:dyDescent="0.25">
      <c r="A117" s="35">
        <v>5</v>
      </c>
      <c r="B117" s="44">
        <v>1.274922278776467E-4</v>
      </c>
      <c r="C117" s="44">
        <v>1.3397257390022872E-4</v>
      </c>
      <c r="D117" s="44">
        <v>1.2068185246643536E-4</v>
      </c>
      <c r="E117" s="44">
        <v>0.99987250777212233</v>
      </c>
      <c r="F117" s="44">
        <v>0.99986602742609976</v>
      </c>
      <c r="G117" s="44">
        <v>0.99987931814753361</v>
      </c>
      <c r="H117" s="45">
        <v>70.894672986431075</v>
      </c>
      <c r="I117" s="45">
        <v>67.488156895604703</v>
      </c>
      <c r="J117" s="45">
        <v>74.249050562725998</v>
      </c>
    </row>
    <row r="118" spans="1:10" ht="13.5" thickBot="1" x14ac:dyDescent="0.25">
      <c r="A118" s="35">
        <v>6</v>
      </c>
      <c r="B118" s="44">
        <v>7.8687492623047566E-5</v>
      </c>
      <c r="C118" s="44">
        <v>5.7638548661344709E-5</v>
      </c>
      <c r="D118" s="44">
        <v>1.0076683561906105E-4</v>
      </c>
      <c r="E118" s="44">
        <v>0.99992131250737692</v>
      </c>
      <c r="F118" s="44">
        <v>0.99994236145133863</v>
      </c>
      <c r="G118" s="44">
        <v>0.9998992331643809</v>
      </c>
      <c r="H118" s="45">
        <v>69.90365033559938</v>
      </c>
      <c r="I118" s="45">
        <v>66.497137569504105</v>
      </c>
      <c r="J118" s="45">
        <v>73.257957670817873</v>
      </c>
    </row>
    <row r="119" spans="1:10" ht="13.5" thickBot="1" x14ac:dyDescent="0.25">
      <c r="A119" s="35">
        <v>7</v>
      </c>
      <c r="B119" s="44">
        <v>1.5459982800769133E-4</v>
      </c>
      <c r="C119" s="44">
        <v>1.6879219804951238E-4</v>
      </c>
      <c r="D119" s="44">
        <v>1.3951727024495247E-4</v>
      </c>
      <c r="E119" s="44">
        <v>0.9998454001719923</v>
      </c>
      <c r="F119" s="44">
        <v>0.99983120780195045</v>
      </c>
      <c r="G119" s="44">
        <v>0.99986048272975503</v>
      </c>
      <c r="H119" s="45">
        <v>68.909110836197172</v>
      </c>
      <c r="I119" s="45">
        <v>65.500940318249988</v>
      </c>
      <c r="J119" s="45">
        <v>72.265289215138623</v>
      </c>
    </row>
    <row r="120" spans="1:10" ht="13.5" thickBot="1" x14ac:dyDescent="0.25">
      <c r="A120" s="35">
        <v>8</v>
      </c>
      <c r="B120" s="44">
        <v>9.4932502990373844E-5</v>
      </c>
      <c r="C120" s="44">
        <v>9.1940496110917014E-5</v>
      </c>
      <c r="D120" s="44">
        <v>1.6622786143928117E-4</v>
      </c>
      <c r="E120" s="44">
        <v>0.99990506749700958</v>
      </c>
      <c r="F120" s="44">
        <v>0.99990805950388906</v>
      </c>
      <c r="G120" s="44">
        <v>0.99983377213856073</v>
      </c>
      <c r="H120" s="45">
        <v>67.919687832162452</v>
      </c>
      <c r="I120" s="45">
        <v>64.511912393379518</v>
      </c>
      <c r="J120" s="45">
        <v>71.275300382965753</v>
      </c>
    </row>
    <row r="121" spans="1:10" ht="13.5" thickBot="1" x14ac:dyDescent="0.25">
      <c r="A121" s="35">
        <v>9</v>
      </c>
      <c r="B121" s="44">
        <v>1.5954501515677645E-4</v>
      </c>
      <c r="C121" s="44">
        <v>1.2791696361676077E-4</v>
      </c>
      <c r="D121" s="44">
        <v>1.9293845263360988E-4</v>
      </c>
      <c r="E121" s="44">
        <v>0.9998404549848432</v>
      </c>
      <c r="F121" s="44">
        <v>0.9998720830363832</v>
      </c>
      <c r="G121" s="44">
        <v>0.99980706154736643</v>
      </c>
      <c r="H121" s="45">
        <v>66.9260885550935</v>
      </c>
      <c r="I121" s="45">
        <v>63.517799926476812</v>
      </c>
      <c r="J121" s="45">
        <v>70.287064941653469</v>
      </c>
    </row>
    <row r="122" spans="1:10" ht="13.5" thickBot="1" x14ac:dyDescent="0.25">
      <c r="A122" s="35">
        <v>10</v>
      </c>
      <c r="B122" s="44">
        <v>1.2122172852860133E-4</v>
      </c>
      <c r="C122" s="44">
        <v>1.6384638491156846E-4</v>
      </c>
      <c r="D122" s="44">
        <v>7.64642911760208E-5</v>
      </c>
      <c r="E122" s="44">
        <v>0.99987877827147142</v>
      </c>
      <c r="F122" s="44">
        <v>0.99983615361508849</v>
      </c>
      <c r="G122" s="44">
        <v>0.99992353570882397</v>
      </c>
      <c r="H122" s="45">
        <v>65.936687103141324</v>
      </c>
      <c r="I122" s="45">
        <v>62.525859008137303</v>
      </c>
      <c r="J122" s="45">
        <v>69.30053589095624</v>
      </c>
    </row>
    <row r="123" spans="1:10" ht="13.5" thickBot="1" x14ac:dyDescent="0.25">
      <c r="A123" s="35">
        <v>11</v>
      </c>
      <c r="B123" s="44">
        <v>1.238325212777611E-4</v>
      </c>
      <c r="C123" s="44">
        <v>1.1126771011052593E-4</v>
      </c>
      <c r="D123" s="44">
        <v>1.3710301332837152E-4</v>
      </c>
      <c r="E123" s="44">
        <v>0.99987616747872221</v>
      </c>
      <c r="F123" s="44">
        <v>0.9998887322898895</v>
      </c>
      <c r="G123" s="44">
        <v>0.99986289698667163</v>
      </c>
      <c r="H123" s="45">
        <v>64.94462190303814</v>
      </c>
      <c r="I123" s="45">
        <v>61.536024081577743</v>
      </c>
      <c r="J123" s="45">
        <v>68.305799406101428</v>
      </c>
    </row>
    <row r="124" spans="1:10" ht="13.5" thickBot="1" x14ac:dyDescent="0.25">
      <c r="A124" s="35">
        <v>12</v>
      </c>
      <c r="B124" s="44">
        <v>1.1828720132481665E-4</v>
      </c>
      <c r="C124" s="44">
        <v>1.5317307600256564E-4</v>
      </c>
      <c r="D124" s="44">
        <v>8.1268602891130542E-5</v>
      </c>
      <c r="E124" s="44">
        <v>0.99988171279867522</v>
      </c>
      <c r="F124" s="44">
        <v>0.9998468269239974</v>
      </c>
      <c r="G124" s="44">
        <v>0.99991873139710885</v>
      </c>
      <c r="H124" s="45">
        <v>63.952603354909137</v>
      </c>
      <c r="I124" s="45">
        <v>60.542816622552117</v>
      </c>
      <c r="J124" s="45">
        <v>67.315096860758416</v>
      </c>
    </row>
    <row r="125" spans="1:10" ht="13.5" thickBot="1" x14ac:dyDescent="0.25">
      <c r="A125" s="35">
        <v>13</v>
      </c>
      <c r="B125" s="44">
        <v>1.9249570683916984E-4</v>
      </c>
      <c r="C125" s="44">
        <v>2.5620307049526022E-4</v>
      </c>
      <c r="D125" s="44">
        <v>1.2509773260359656E-4</v>
      </c>
      <c r="E125" s="44">
        <v>0.99980750429316079</v>
      </c>
      <c r="F125" s="44">
        <v>0.99974379692950477</v>
      </c>
      <c r="G125" s="44">
        <v>0.99987490226739639</v>
      </c>
      <c r="H125" s="45">
        <v>62.960107013985287</v>
      </c>
      <c r="I125" s="45">
        <v>59.552008936658794</v>
      </c>
      <c r="J125" s="45">
        <v>66.320527773121952</v>
      </c>
    </row>
    <row r="126" spans="1:10" ht="13.5" thickBot="1" x14ac:dyDescent="0.25">
      <c r="A126" s="35">
        <v>14</v>
      </c>
      <c r="B126" s="44">
        <v>2.911601692888413E-4</v>
      </c>
      <c r="C126" s="44">
        <v>3.4496753246753247E-4</v>
      </c>
      <c r="D126" s="44">
        <v>2.3460660737517863E-4</v>
      </c>
      <c r="E126" s="44">
        <v>0.99970883983071113</v>
      </c>
      <c r="F126" s="44">
        <v>0.99965503246753251</v>
      </c>
      <c r="G126" s="44">
        <v>0.99976539339262482</v>
      </c>
      <c r="H126" s="45">
        <v>61.972125429805672</v>
      </c>
      <c r="I126" s="45">
        <v>58.567134131013127</v>
      </c>
      <c r="J126" s="45">
        <v>65.328756413703971</v>
      </c>
    </row>
    <row r="127" spans="1:10" ht="13.5" thickBot="1" x14ac:dyDescent="0.25">
      <c r="A127" s="35">
        <v>15</v>
      </c>
      <c r="B127" s="44">
        <v>2.145335771864994E-4</v>
      </c>
      <c r="C127" s="44">
        <v>3.3414432946630887E-4</v>
      </c>
      <c r="D127" s="44">
        <v>8.8218428829782544E-5</v>
      </c>
      <c r="E127" s="44">
        <v>0.99978546642281352</v>
      </c>
      <c r="F127" s="44">
        <v>0.99966585567053368</v>
      </c>
      <c r="G127" s="44">
        <v>0.99991178157117022</v>
      </c>
      <c r="H127" s="45">
        <v>60.990027962659155</v>
      </c>
      <c r="I127" s="45">
        <v>57.587169078384242</v>
      </c>
      <c r="J127" s="45">
        <v>64.343970775848575</v>
      </c>
    </row>
    <row r="128" spans="1:10" ht="13.5" thickBot="1" x14ac:dyDescent="0.25">
      <c r="A128" s="35">
        <v>16</v>
      </c>
      <c r="B128" s="44">
        <v>2.8643667270754266E-4</v>
      </c>
      <c r="C128" s="44">
        <v>3.8452911205819209E-4</v>
      </c>
      <c r="D128" s="44">
        <v>1.8198362147406734E-4</v>
      </c>
      <c r="E128" s="44">
        <v>0.99971356332729244</v>
      </c>
      <c r="F128" s="44">
        <v>0.99961547088794178</v>
      </c>
      <c r="G128" s="44">
        <v>0.99981801637852596</v>
      </c>
      <c r="H128" s="45">
        <v>60.003008092321807</v>
      </c>
      <c r="I128" s="45">
        <v>56.606249169636044</v>
      </c>
      <c r="J128" s="45">
        <v>63.349605683330594</v>
      </c>
    </row>
    <row r="129" spans="1:10" ht="13.5" thickBot="1" x14ac:dyDescent="0.25">
      <c r="A129" s="35">
        <v>17</v>
      </c>
      <c r="B129" s="44">
        <v>4.0338620307133773E-4</v>
      </c>
      <c r="C129" s="44">
        <v>5.205847902477116E-4</v>
      </c>
      <c r="D129" s="44">
        <v>2.7814799791389E-4</v>
      </c>
      <c r="E129" s="44">
        <v>0.99959661379692866</v>
      </c>
      <c r="F129" s="44">
        <v>0.99947941520975225</v>
      </c>
      <c r="G129" s="44">
        <v>0.99972185200208608</v>
      </c>
      <c r="H129" s="45">
        <v>59.020048954976907</v>
      </c>
      <c r="I129" s="45">
        <v>55.627824196678191</v>
      </c>
      <c r="J129" s="45">
        <v>62.361037451276943</v>
      </c>
    </row>
    <row r="130" spans="1:10" ht="13.5" thickBot="1" x14ac:dyDescent="0.25">
      <c r="A130" s="35">
        <v>18</v>
      </c>
      <c r="B130" s="44">
        <v>6.2060520089322825E-4</v>
      </c>
      <c r="C130" s="44">
        <v>7.7520214472593372E-4</v>
      </c>
      <c r="D130" s="44">
        <v>4.5667313620276288E-4</v>
      </c>
      <c r="E130" s="44">
        <v>0.99937939479910676</v>
      </c>
      <c r="F130" s="44">
        <v>0.99922479785527407</v>
      </c>
      <c r="G130" s="44">
        <v>0.99954332686379721</v>
      </c>
      <c r="H130" s="45">
        <v>58.043650746127199</v>
      </c>
      <c r="I130" s="45">
        <v>54.656521587835009</v>
      </c>
      <c r="J130" s="45">
        <v>61.378237320378382</v>
      </c>
    </row>
    <row r="131" spans="1:10" ht="13.5" thickBot="1" x14ac:dyDescent="0.25">
      <c r="A131" s="35">
        <v>19</v>
      </c>
      <c r="B131" s="44">
        <v>7.0558252682793269E-4</v>
      </c>
      <c r="C131" s="44">
        <v>1.0732049615090912E-3</v>
      </c>
      <c r="D131" s="44">
        <v>3.2255289867538274E-4</v>
      </c>
      <c r="E131" s="44">
        <v>0.99929441747317205</v>
      </c>
      <c r="F131" s="44">
        <v>0.99892679503849091</v>
      </c>
      <c r="G131" s="44">
        <v>0.99967744710132467</v>
      </c>
      <c r="H131" s="45">
        <v>57.07937223751658</v>
      </c>
      <c r="I131" s="45">
        <v>53.698513411794856</v>
      </c>
      <c r="J131" s="45">
        <v>60.40604963623732</v>
      </c>
    </row>
    <row r="132" spans="1:10" ht="13.5" thickBot="1" x14ac:dyDescent="0.25">
      <c r="A132" s="35">
        <v>20</v>
      </c>
      <c r="B132" s="44">
        <v>5.2503635876784463E-4</v>
      </c>
      <c r="C132" s="44">
        <v>7.4393998884090021E-4</v>
      </c>
      <c r="D132" s="44">
        <v>2.9888664723903461E-4</v>
      </c>
      <c r="E132" s="44">
        <v>0.99947496364123212</v>
      </c>
      <c r="F132" s="44">
        <v>0.99925606001115908</v>
      </c>
      <c r="G132" s="44">
        <v>0.99970111335276102</v>
      </c>
      <c r="H132" s="45">
        <v>56.119325858051489</v>
      </c>
      <c r="I132" s="45">
        <v>52.75566902093162</v>
      </c>
      <c r="J132" s="45">
        <v>59.425385330127341</v>
      </c>
    </row>
    <row r="133" spans="1:10" ht="13.5" thickBot="1" x14ac:dyDescent="0.25">
      <c r="A133" s="35">
        <v>21</v>
      </c>
      <c r="B133" s="44">
        <v>5.3416722772773055E-4</v>
      </c>
      <c r="C133" s="44">
        <v>7.4140299614034323E-4</v>
      </c>
      <c r="D133" s="44">
        <v>3.181782025204259E-4</v>
      </c>
      <c r="E133" s="44">
        <v>0.9994658327722723</v>
      </c>
      <c r="F133" s="44">
        <v>0.99925859700385966</v>
      </c>
      <c r="G133" s="44">
        <v>0.99968182179747955</v>
      </c>
      <c r="H133" s="45">
        <v>55.148550545148538</v>
      </c>
      <c r="I133" s="45">
        <v>51.794586951470194</v>
      </c>
      <c r="J133" s="45">
        <v>58.443002797189486</v>
      </c>
    </row>
    <row r="134" spans="1:10" ht="13.5" thickBot="1" x14ac:dyDescent="0.25">
      <c r="A134" s="35">
        <v>22</v>
      </c>
      <c r="B134" s="44">
        <v>4.4656147662994937E-4</v>
      </c>
      <c r="C134" s="44">
        <v>6.6903057469726366E-4</v>
      </c>
      <c r="D134" s="44">
        <v>2.1179959052079167E-4</v>
      </c>
      <c r="E134" s="44">
        <v>0.99955343852337009</v>
      </c>
      <c r="F134" s="44">
        <v>0.99933096942530275</v>
      </c>
      <c r="G134" s="44">
        <v>0.99978820040947924</v>
      </c>
      <c r="H134" s="45">
        <v>54.177760904327023</v>
      </c>
      <c r="I134" s="45">
        <v>50.832648295687029</v>
      </c>
      <c r="J134" s="45">
        <v>57.46144850184789</v>
      </c>
    </row>
    <row r="135" spans="1:10" ht="13.5" thickBot="1" x14ac:dyDescent="0.25">
      <c r="A135" s="35">
        <v>23</v>
      </c>
      <c r="B135" s="44">
        <v>5.521140446770685E-4</v>
      </c>
      <c r="C135" s="44">
        <v>7.5496117342536669E-4</v>
      </c>
      <c r="D135" s="44">
        <v>3.3935883803533855E-4</v>
      </c>
      <c r="E135" s="44">
        <v>0.99944788595532297</v>
      </c>
      <c r="F135" s="44">
        <v>0.99924503882657467</v>
      </c>
      <c r="G135" s="44">
        <v>0.99966064116196462</v>
      </c>
      <c r="H135" s="45">
        <v>53.201741307607243</v>
      </c>
      <c r="I135" s="45">
        <v>49.866344399067444</v>
      </c>
      <c r="J135" s="45">
        <v>56.47351459359728</v>
      </c>
    </row>
    <row r="136" spans="1:10" ht="13.5" thickBot="1" x14ac:dyDescent="0.25">
      <c r="A136" s="35">
        <v>24</v>
      </c>
      <c r="B136" s="44">
        <v>6.305501550102464E-4</v>
      </c>
      <c r="C136" s="44">
        <v>9.2928166527274413E-4</v>
      </c>
      <c r="D136" s="44">
        <v>3.2098950364323089E-4</v>
      </c>
      <c r="E136" s="44">
        <v>0.99936944984498977</v>
      </c>
      <c r="F136" s="44">
        <v>0.99907071833472727</v>
      </c>
      <c r="G136" s="44">
        <v>0.99967901049635677</v>
      </c>
      <c r="H136" s="45">
        <v>52.23084710550539</v>
      </c>
      <c r="I136" s="45">
        <v>48.903631426720111</v>
      </c>
      <c r="J136" s="45">
        <v>55.492511604102503</v>
      </c>
    </row>
    <row r="137" spans="1:10" ht="13.5" thickBot="1" x14ac:dyDescent="0.25">
      <c r="A137" s="35">
        <v>25</v>
      </c>
      <c r="B137" s="44">
        <v>6.4909200879224632E-4</v>
      </c>
      <c r="C137" s="44">
        <v>1.0077909996511493E-3</v>
      </c>
      <c r="D137" s="44">
        <v>2.7953876104427693E-4</v>
      </c>
      <c r="E137" s="44">
        <v>0.99935090799120774</v>
      </c>
      <c r="F137" s="44">
        <v>0.9989922090003488</v>
      </c>
      <c r="G137" s="44">
        <v>0.99972046123895575</v>
      </c>
      <c r="H137" s="45">
        <v>51.263482566474856</v>
      </c>
      <c r="I137" s="45">
        <v>47.948643390942841</v>
      </c>
      <c r="J137" s="45">
        <v>54.510171792883689</v>
      </c>
    </row>
    <row r="138" spans="1:10" ht="13.5" thickBot="1" x14ac:dyDescent="0.25">
      <c r="A138" s="35">
        <v>26</v>
      </c>
      <c r="B138" s="44">
        <v>4.3969734166315519E-4</v>
      </c>
      <c r="C138" s="44">
        <v>6.3138146264025692E-4</v>
      </c>
      <c r="D138" s="44">
        <v>2.4194148738182088E-4</v>
      </c>
      <c r="E138" s="44">
        <v>0.99956030265833684</v>
      </c>
      <c r="F138" s="44">
        <v>0.9993686185373597</v>
      </c>
      <c r="G138" s="44">
        <v>0.99975805851261823</v>
      </c>
      <c r="H138" s="45">
        <v>50.296462124784213</v>
      </c>
      <c r="I138" s="45">
        <v>46.996522433802639</v>
      </c>
      <c r="J138" s="45">
        <v>53.525277252731811</v>
      </c>
    </row>
    <row r="139" spans="1:10" ht="13.5" thickBot="1" x14ac:dyDescent="0.25">
      <c r="A139" s="35">
        <v>27</v>
      </c>
      <c r="B139" s="44">
        <v>5.9661802809218606E-4</v>
      </c>
      <c r="C139" s="44">
        <v>8.7389083086851309E-4</v>
      </c>
      <c r="D139" s="44">
        <v>3.1128942999446594E-4</v>
      </c>
      <c r="E139" s="44">
        <v>0.99940338197190781</v>
      </c>
      <c r="F139" s="44">
        <v>0.99912610916913147</v>
      </c>
      <c r="G139" s="44">
        <v>0.99968871057000552</v>
      </c>
      <c r="H139" s="45">
        <v>49.31836934426363</v>
      </c>
      <c r="I139" s="45">
        <v>46.025903671438144</v>
      </c>
      <c r="J139" s="45">
        <v>52.538108054932877</v>
      </c>
    </row>
    <row r="140" spans="1:10" ht="13.5" thickBot="1" x14ac:dyDescent="0.25">
      <c r="A140" s="35">
        <v>28</v>
      </c>
      <c r="B140" s="44">
        <v>6.2320827620590807E-4</v>
      </c>
      <c r="C140" s="44">
        <v>8.3344265837339779E-4</v>
      </c>
      <c r="D140" s="44">
        <v>4.0895613945404356E-4</v>
      </c>
      <c r="E140" s="44">
        <v>0.99937679172379412</v>
      </c>
      <c r="F140" s="44">
        <v>0.99916655734162663</v>
      </c>
      <c r="G140" s="44">
        <v>0.99959104386054598</v>
      </c>
      <c r="H140" s="45">
        <v>48.347505023650641</v>
      </c>
      <c r="I140" s="45">
        <v>45.065714759519985</v>
      </c>
      <c r="J140" s="45">
        <v>51.554305058683411</v>
      </c>
    </row>
    <row r="141" spans="1:10" ht="13.5" thickBot="1" x14ac:dyDescent="0.25">
      <c r="A141" s="35">
        <v>29</v>
      </c>
      <c r="B141" s="44">
        <v>6.5226195126671417E-4</v>
      </c>
      <c r="C141" s="44">
        <v>9.0955602296628963E-4</v>
      </c>
      <c r="D141" s="44">
        <v>3.9045270822336787E-4</v>
      </c>
      <c r="E141" s="44">
        <v>0.99934773804873334</v>
      </c>
      <c r="F141" s="44">
        <v>0.99909044397703373</v>
      </c>
      <c r="G141" s="44">
        <v>0.99960954729177665</v>
      </c>
      <c r="H141" s="45">
        <v>47.377340291643833</v>
      </c>
      <c r="I141" s="45">
        <v>44.102887285854955</v>
      </c>
      <c r="J141" s="45">
        <v>50.575189283136659</v>
      </c>
    </row>
    <row r="142" spans="1:10" ht="13.5" thickBot="1" x14ac:dyDescent="0.25">
      <c r="A142" s="35">
        <v>30</v>
      </c>
      <c r="B142" s="44">
        <v>6.3274775816788906E-4</v>
      </c>
      <c r="C142" s="44">
        <v>8.8937400198087842E-4</v>
      </c>
      <c r="D142" s="44">
        <v>3.7103966688883239E-4</v>
      </c>
      <c r="E142" s="44">
        <v>0.99936725224183209</v>
      </c>
      <c r="F142" s="44">
        <v>0.99911062599801914</v>
      </c>
      <c r="G142" s="44">
        <v>0.99962896033311122</v>
      </c>
      <c r="H142" s="45">
        <v>46.407936189543804</v>
      </c>
      <c r="I142" s="45">
        <v>43.142580389906314</v>
      </c>
      <c r="J142" s="45">
        <v>49.594750507000711</v>
      </c>
    </row>
    <row r="143" spans="1:10" ht="13.5" thickBot="1" x14ac:dyDescent="0.25">
      <c r="A143" s="35">
        <v>31</v>
      </c>
      <c r="B143" s="44">
        <v>6.9439575884436516E-4</v>
      </c>
      <c r="C143" s="44">
        <v>9.9130296862195663E-4</v>
      </c>
      <c r="D143" s="44">
        <v>3.9129701467363804E-4</v>
      </c>
      <c r="E143" s="44">
        <v>0.99930560424115566</v>
      </c>
      <c r="F143" s="44">
        <v>0.99900869703137807</v>
      </c>
      <c r="G143" s="44">
        <v>0.99960870298532634</v>
      </c>
      <c r="H143" s="45">
        <v>45.43700100441685</v>
      </c>
      <c r="I143" s="45">
        <v>42.180536014142014</v>
      </c>
      <c r="J143" s="45">
        <v>48.612973345495462</v>
      </c>
    </row>
    <row r="144" spans="1:10" ht="13.5" thickBot="1" x14ac:dyDescent="0.25">
      <c r="A144" s="35">
        <v>32</v>
      </c>
      <c r="B144" s="44">
        <v>8.5274209881149065E-4</v>
      </c>
      <c r="C144" s="44">
        <v>1.3063098725358245E-3</v>
      </c>
      <c r="D144" s="44">
        <v>3.9021502193277538E-4</v>
      </c>
      <c r="E144" s="44">
        <v>0.99914725790118852</v>
      </c>
      <c r="F144" s="44">
        <v>0.99869369012746423</v>
      </c>
      <c r="G144" s="44">
        <v>0.99960978497806718</v>
      </c>
      <c r="H144" s="45">
        <v>44.468217618948515</v>
      </c>
      <c r="I144" s="45">
        <v>41.221877750027446</v>
      </c>
      <c r="J144" s="45">
        <v>47.631806390774379</v>
      </c>
    </row>
    <row r="145" spans="1:10" ht="13.5" thickBot="1" x14ac:dyDescent="0.25">
      <c r="A145" s="35">
        <v>33</v>
      </c>
      <c r="B145" s="44">
        <v>1.0865724970502556E-3</v>
      </c>
      <c r="C145" s="44">
        <v>1.5297980930275496E-3</v>
      </c>
      <c r="D145" s="44">
        <v>6.3354271695468146E-4</v>
      </c>
      <c r="E145" s="44">
        <v>0.99891342750294976</v>
      </c>
      <c r="F145" s="44">
        <v>0.99847020190697244</v>
      </c>
      <c r="G145" s="44">
        <v>0.9993664572830453</v>
      </c>
      <c r="H145" s="45">
        <v>43.505726872856329</v>
      </c>
      <c r="I145" s="45">
        <v>40.275120379287863</v>
      </c>
      <c r="J145" s="45">
        <v>46.650195028273522</v>
      </c>
    </row>
    <row r="146" spans="1:10" ht="13.5" thickBot="1" x14ac:dyDescent="0.25">
      <c r="A146" s="35">
        <v>34</v>
      </c>
      <c r="B146" s="44">
        <v>1.0623134228007422E-3</v>
      </c>
      <c r="C146" s="44">
        <v>1.5629863636062598E-3</v>
      </c>
      <c r="D146" s="44">
        <v>5.4618320350103438E-4</v>
      </c>
      <c r="E146" s="44">
        <v>0.99893768657719928</v>
      </c>
      <c r="F146" s="44">
        <v>0.9984370136363937</v>
      </c>
      <c r="G146" s="44">
        <v>0.99945381679649892</v>
      </c>
      <c r="H146" s="45">
        <v>42.552497879262354</v>
      </c>
      <c r="I146" s="45">
        <v>39.336050970063951</v>
      </c>
      <c r="J146" s="45">
        <v>45.679445201544645</v>
      </c>
    </row>
    <row r="147" spans="1:10" ht="13.5" thickBot="1" x14ac:dyDescent="0.25">
      <c r="A147" s="35">
        <v>35</v>
      </c>
      <c r="B147" s="44">
        <v>1.3164601399498395E-3</v>
      </c>
      <c r="C147" s="44">
        <v>1.6715641728078962E-3</v>
      </c>
      <c r="D147" s="44">
        <v>9.4850575976685998E-4</v>
      </c>
      <c r="E147" s="44">
        <v>0.99868353986005021</v>
      </c>
      <c r="F147" s="44">
        <v>0.99832843582719211</v>
      </c>
      <c r="G147" s="44">
        <v>0.9990514942402331</v>
      </c>
      <c r="H147" s="45">
        <v>41.597208838139153</v>
      </c>
      <c r="I147" s="45">
        <v>38.396840500955157</v>
      </c>
      <c r="J147" s="45">
        <v>44.704121848487546</v>
      </c>
    </row>
    <row r="148" spans="1:10" ht="13.5" thickBot="1" x14ac:dyDescent="0.25">
      <c r="A148" s="35">
        <v>36</v>
      </c>
      <c r="B148" s="44">
        <v>1.2078476357563386E-3</v>
      </c>
      <c r="C148" s="44">
        <v>1.6299702497299948E-3</v>
      </c>
      <c r="D148" s="44">
        <v>7.6990761108666956E-4</v>
      </c>
      <c r="E148" s="44">
        <v>0.99879215236424368</v>
      </c>
      <c r="F148" s="44">
        <v>0.99837002975027</v>
      </c>
      <c r="G148" s="44">
        <v>0.99923009238891336</v>
      </c>
      <c r="H148" s="45">
        <v>40.651377035109093</v>
      </c>
      <c r="I148" s="45">
        <v>37.460290987837467</v>
      </c>
      <c r="J148" s="45">
        <v>43.746080231448062</v>
      </c>
    </row>
    <row r="149" spans="1:10" ht="13.5" thickBot="1" x14ac:dyDescent="0.25">
      <c r="A149" s="35">
        <v>37</v>
      </c>
      <c r="B149" s="44">
        <v>1.6924067574902485E-3</v>
      </c>
      <c r="C149" s="44">
        <v>2.2823821209002875E-3</v>
      </c>
      <c r="D149" s="44">
        <v>1.0756914420471237E-3</v>
      </c>
      <c r="E149" s="44">
        <v>0.99830759324250973</v>
      </c>
      <c r="F149" s="44">
        <v>0.99771761787909974</v>
      </c>
      <c r="G149" s="44">
        <v>0.99892430855795289</v>
      </c>
      <c r="H149" s="45">
        <v>39.699916902735318</v>
      </c>
      <c r="I149" s="45">
        <v>36.520608298869526</v>
      </c>
      <c r="J149" s="45">
        <v>42.77939614056568</v>
      </c>
    </row>
    <row r="150" spans="1:10" ht="13.5" thickBot="1" x14ac:dyDescent="0.25">
      <c r="A150" s="35">
        <v>38</v>
      </c>
      <c r="B150" s="44">
        <v>1.5425812526293999E-3</v>
      </c>
      <c r="C150" s="44">
        <v>2.2456653436390222E-3</v>
      </c>
      <c r="D150" s="44">
        <v>8.0648468362562703E-4</v>
      </c>
      <c r="E150" s="44">
        <v>0.9984574187473706</v>
      </c>
      <c r="F150" s="44">
        <v>0.99775433465636099</v>
      </c>
      <c r="G150" s="44">
        <v>0.99919351531637435</v>
      </c>
      <c r="H150" s="45">
        <v>38.766357774379635</v>
      </c>
      <c r="I150" s="45">
        <v>35.602983774026235</v>
      </c>
      <c r="J150" s="45">
        <v>41.824923235094587</v>
      </c>
    </row>
    <row r="151" spans="1:10" ht="13.5" thickBot="1" x14ac:dyDescent="0.25">
      <c r="A151" s="35">
        <v>39</v>
      </c>
      <c r="B151" s="44">
        <v>1.6217800501514314E-3</v>
      </c>
      <c r="C151" s="44">
        <v>2.2723791043251802E-3</v>
      </c>
      <c r="D151" s="44">
        <v>9.4411127215669592E-4</v>
      </c>
      <c r="E151" s="44">
        <v>0.99837821994984854</v>
      </c>
      <c r="F151" s="44">
        <v>0.99772762089567479</v>
      </c>
      <c r="G151" s="44">
        <v>0.99905588872784334</v>
      </c>
      <c r="H151" s="45">
        <v>37.8254811096011</v>
      </c>
      <c r="I151" s="45">
        <v>34.681991600249972</v>
      </c>
      <c r="J151" s="45">
        <v>40.85828361987253</v>
      </c>
    </row>
    <row r="152" spans="1:10" ht="13.5" thickBot="1" x14ac:dyDescent="0.25">
      <c r="A152" s="35">
        <v>40</v>
      </c>
      <c r="B152" s="44">
        <v>2.1641607409884473E-3</v>
      </c>
      <c r="C152" s="44">
        <v>2.8630566538180285E-3</v>
      </c>
      <c r="D152" s="44">
        <v>1.4394406744807733E-3</v>
      </c>
      <c r="E152" s="44">
        <v>0.99783583925901154</v>
      </c>
      <c r="F152" s="44">
        <v>0.99713694334618197</v>
      </c>
      <c r="G152" s="44">
        <v>0.99856055932551924</v>
      </c>
      <c r="H152" s="45">
        <v>36.886087466805378</v>
      </c>
      <c r="I152" s="45">
        <v>33.759817651039981</v>
      </c>
      <c r="J152" s="45">
        <v>39.896396023293612</v>
      </c>
    </row>
    <row r="153" spans="1:10" ht="13.5" thickBot="1" x14ac:dyDescent="0.25">
      <c r="A153" s="35">
        <v>41</v>
      </c>
      <c r="B153" s="44">
        <v>2.1589039410760693E-3</v>
      </c>
      <c r="C153" s="44">
        <v>2.9097786749595358E-3</v>
      </c>
      <c r="D153" s="44">
        <v>1.3857331901825172E-3</v>
      </c>
      <c r="E153" s="44">
        <v>0.9978410960589239</v>
      </c>
      <c r="F153" s="44">
        <v>0.99709022132504044</v>
      </c>
      <c r="G153" s="44">
        <v>0.99861426680981746</v>
      </c>
      <c r="H153" s="45">
        <v>35.964981472410813</v>
      </c>
      <c r="I153" s="45">
        <v>32.855289739717556</v>
      </c>
      <c r="J153" s="45">
        <v>38.953168237765155</v>
      </c>
    </row>
    <row r="154" spans="1:10" ht="13.5" thickBot="1" x14ac:dyDescent="0.25">
      <c r="A154" s="35">
        <v>42</v>
      </c>
      <c r="B154" s="44">
        <v>2.3696824986317189E-3</v>
      </c>
      <c r="C154" s="44">
        <v>3.1471562770922653E-3</v>
      </c>
      <c r="D154" s="44">
        <v>1.571943848703451E-3</v>
      </c>
      <c r="E154" s="44">
        <v>0.99763031750136832</v>
      </c>
      <c r="F154" s="44">
        <v>0.99685284372290772</v>
      </c>
      <c r="G154" s="44">
        <v>0.99842805615129659</v>
      </c>
      <c r="H154" s="45">
        <v>35.041704443536069</v>
      </c>
      <c r="I154" s="45">
        <v>31.949700071600343</v>
      </c>
      <c r="J154" s="45">
        <v>38.006522660508367</v>
      </c>
    </row>
    <row r="155" spans="1:10" ht="13.5" thickBot="1" x14ac:dyDescent="0.25">
      <c r="A155" s="35">
        <v>43</v>
      </c>
      <c r="B155" s="44">
        <v>2.2626572930820581E-3</v>
      </c>
      <c r="C155" s="44">
        <v>3.0199151158994452E-3</v>
      </c>
      <c r="D155" s="44">
        <v>1.4849232390486912E-3</v>
      </c>
      <c r="E155" s="44">
        <v>0.99773734270691794</v>
      </c>
      <c r="F155" s="44">
        <v>0.9969800848841005</v>
      </c>
      <c r="G155" s="44">
        <v>0.9985150767609513</v>
      </c>
      <c r="H155" s="45">
        <v>34.12374782777465</v>
      </c>
      <c r="I155" s="45">
        <v>31.048985821164319</v>
      </c>
      <c r="J155" s="45">
        <v>37.065569671137951</v>
      </c>
    </row>
    <row r="156" spans="1:10" ht="13.5" thickBot="1" x14ac:dyDescent="0.25">
      <c r="A156" s="35">
        <v>44</v>
      </c>
      <c r="B156" s="44">
        <v>2.6465358943717392E-3</v>
      </c>
      <c r="C156" s="44">
        <v>3.5089132147972596E-3</v>
      </c>
      <c r="D156" s="44">
        <v>1.7607402199152718E-3</v>
      </c>
      <c r="E156" s="44">
        <v>0.99735346410562831</v>
      </c>
      <c r="F156" s="44">
        <v>0.99649108678520271</v>
      </c>
      <c r="G156" s="44">
        <v>0.99823925978008476</v>
      </c>
      <c r="H156" s="45">
        <v>33.199988300560591</v>
      </c>
      <c r="I156" s="45">
        <v>30.141506351684065</v>
      </c>
      <c r="J156" s="45">
        <v>36.119939816329236</v>
      </c>
    </row>
    <row r="157" spans="1:10" ht="13.5" thickBot="1" x14ac:dyDescent="0.25">
      <c r="A157" s="35">
        <v>45</v>
      </c>
      <c r="B157" s="44">
        <v>3.2375911853213587E-3</v>
      </c>
      <c r="C157" s="44">
        <v>4.4479709028570104E-3</v>
      </c>
      <c r="D157" s="44">
        <v>2.0006037324873187E-3</v>
      </c>
      <c r="E157" s="44">
        <v>0.99676240881467859</v>
      </c>
      <c r="F157" s="44">
        <v>0.99555202909714302</v>
      </c>
      <c r="G157" s="44">
        <v>0.99799939626751266</v>
      </c>
      <c r="H157" s="45">
        <v>32.286719479093087</v>
      </c>
      <c r="I157" s="45">
        <v>29.245823393611133</v>
      </c>
      <c r="J157" s="45">
        <v>35.182746615549199</v>
      </c>
    </row>
    <row r="158" spans="1:10" ht="13.5" thickBot="1" x14ac:dyDescent="0.25">
      <c r="A158" s="35">
        <v>46</v>
      </c>
      <c r="B158" s="44">
        <v>3.1307970590229201E-3</v>
      </c>
      <c r="C158" s="44">
        <v>4.3072066174356209E-3</v>
      </c>
      <c r="D158" s="44">
        <v>1.9370339788043782E-3</v>
      </c>
      <c r="E158" s="44">
        <v>0.99686920294097703</v>
      </c>
      <c r="F158" s="44">
        <v>0.99569279338256433</v>
      </c>
      <c r="G158" s="44">
        <v>0.9980629660211956</v>
      </c>
      <c r="H158" s="45">
        <v>31.389946626600683</v>
      </c>
      <c r="I158" s="45">
        <v>28.374223148884745</v>
      </c>
      <c r="J158" s="45">
        <v>34.252265072062805</v>
      </c>
    </row>
    <row r="159" spans="1:10" ht="13.5" thickBot="1" x14ac:dyDescent="0.25">
      <c r="A159" s="35">
        <v>47</v>
      </c>
      <c r="B159" s="44">
        <v>3.7661108563511654E-3</v>
      </c>
      <c r="C159" s="44">
        <v>5.1468596416547347E-3</v>
      </c>
      <c r="D159" s="44">
        <v>2.3616933341205643E-3</v>
      </c>
      <c r="E159" s="44">
        <v>0.99623388914364885</v>
      </c>
      <c r="F159" s="44">
        <v>0.99485314035834527</v>
      </c>
      <c r="G159" s="44">
        <v>0.99763830666587938</v>
      </c>
      <c r="H159" s="45">
        <v>30.486939352999386</v>
      </c>
      <c r="I159" s="45">
        <v>27.494775060641569</v>
      </c>
      <c r="J159" s="45">
        <v>33.317756527857412</v>
      </c>
    </row>
    <row r="160" spans="1:10" ht="13.5" thickBot="1" x14ac:dyDescent="0.25">
      <c r="A160" s="35">
        <v>48</v>
      </c>
      <c r="B160" s="44">
        <v>4.4245474152016205E-3</v>
      </c>
      <c r="C160" s="44">
        <v>6.327513663150661E-3</v>
      </c>
      <c r="D160" s="44">
        <v>2.4905615623332213E-3</v>
      </c>
      <c r="E160" s="44">
        <v>0.9955754525847984</v>
      </c>
      <c r="F160" s="44">
        <v>0.99367248633684935</v>
      </c>
      <c r="G160" s="44">
        <v>0.99750943843766682</v>
      </c>
      <c r="H160" s="45">
        <v>29.600247419319732</v>
      </c>
      <c r="I160" s="45">
        <v>26.634349703870836</v>
      </c>
      <c r="J160" s="45">
        <v>32.395422766600959</v>
      </c>
    </row>
    <row r="161" spans="1:10" ht="13.5" thickBot="1" x14ac:dyDescent="0.25">
      <c r="A161" s="35">
        <v>49</v>
      </c>
      <c r="B161" s="44">
        <v>5.1480299008859996E-3</v>
      </c>
      <c r="C161" s="44">
        <v>6.8860423746644646E-3</v>
      </c>
      <c r="D161" s="44">
        <v>3.3908138597904917E-3</v>
      </c>
      <c r="E161" s="44">
        <v>0.99485197009911397</v>
      </c>
      <c r="F161" s="44">
        <v>0.9931139576253355</v>
      </c>
      <c r="G161" s="44">
        <v>0.99660918614020955</v>
      </c>
      <c r="H161" s="45">
        <v>28.729518773383919</v>
      </c>
      <c r="I161" s="45">
        <v>25.800698190018789</v>
      </c>
      <c r="J161" s="45">
        <v>31.475016217752209</v>
      </c>
    </row>
    <row r="162" spans="1:10" ht="13.5" thickBot="1" x14ac:dyDescent="0.25">
      <c r="A162" s="35">
        <v>50</v>
      </c>
      <c r="B162" s="44">
        <v>5.1395827680324338E-3</v>
      </c>
      <c r="C162" s="44">
        <v>6.9063941486786108E-3</v>
      </c>
      <c r="D162" s="44">
        <v>3.3653446279246829E-3</v>
      </c>
      <c r="E162" s="44">
        <v>0.99486041723196761</v>
      </c>
      <c r="F162" s="44">
        <v>0.99309360585132134</v>
      </c>
      <c r="G162" s="44">
        <v>0.9966346553720753</v>
      </c>
      <c r="H162" s="45">
        <v>27.875569180605147</v>
      </c>
      <c r="I162" s="45">
        <v>24.9761072847236</v>
      </c>
      <c r="J162" s="45">
        <v>30.58036824644363</v>
      </c>
    </row>
    <row r="163" spans="1:10" ht="13.5" thickBot="1" x14ac:dyDescent="0.25">
      <c r="A163" s="35">
        <v>51</v>
      </c>
      <c r="B163" s="44">
        <v>5.4135960696358003E-3</v>
      </c>
      <c r="C163" s="44">
        <v>7.606909273855442E-3</v>
      </c>
      <c r="D163" s="44">
        <v>3.2416418118652061E-3</v>
      </c>
      <c r="E163" s="44">
        <v>0.99458640393036424</v>
      </c>
      <c r="F163" s="44">
        <v>0.99239309072614457</v>
      </c>
      <c r="G163" s="44">
        <v>0.99675835818813474</v>
      </c>
      <c r="H163" s="45">
        <v>27.016986212806355</v>
      </c>
      <c r="I163" s="45">
        <v>24.146298478647182</v>
      </c>
      <c r="J163" s="45">
        <v>29.681948053938399</v>
      </c>
    </row>
    <row r="164" spans="1:10" ht="13.5" thickBot="1" x14ac:dyDescent="0.25">
      <c r="A164" s="35">
        <v>52</v>
      </c>
      <c r="B164" s="44">
        <v>6.1423459705341231E-3</v>
      </c>
      <c r="C164" s="44">
        <v>8.3710224815463675E-3</v>
      </c>
      <c r="D164" s="44">
        <v>3.9658393763467035E-3</v>
      </c>
      <c r="E164" s="44">
        <v>0.99385765402946591</v>
      </c>
      <c r="F164" s="44">
        <v>0.99162897751845358</v>
      </c>
      <c r="G164" s="44">
        <v>0.99603416062365324</v>
      </c>
      <c r="H164" s="45">
        <v>26.16128032521781</v>
      </c>
      <c r="I164" s="45">
        <v>23.327495705001223</v>
      </c>
      <c r="J164" s="45">
        <v>28.776829035595256</v>
      </c>
    </row>
    <row r="165" spans="1:10" ht="13.5" thickBot="1" x14ac:dyDescent="0.25">
      <c r="A165" s="35">
        <v>53</v>
      </c>
      <c r="B165" s="44">
        <v>6.7002436796768121E-3</v>
      </c>
      <c r="C165" s="44">
        <v>9.6479128297205039E-3</v>
      </c>
      <c r="D165" s="44">
        <v>3.8478173330748237E-3</v>
      </c>
      <c r="E165" s="44">
        <v>0.99329975632032319</v>
      </c>
      <c r="F165" s="44">
        <v>0.99035208717027945</v>
      </c>
      <c r="G165" s="44">
        <v>0.99615218266692518</v>
      </c>
      <c r="H165" s="45">
        <v>25.319823949067398</v>
      </c>
      <c r="I165" s="45">
        <v>22.520118386372932</v>
      </c>
      <c r="J165" s="45">
        <v>27.889392624516159</v>
      </c>
    </row>
    <row r="166" spans="1:10" ht="13.5" thickBot="1" x14ac:dyDescent="0.25">
      <c r="A166" s="35">
        <v>54</v>
      </c>
      <c r="B166" s="44">
        <v>7.5062898182270826E-3</v>
      </c>
      <c r="C166" s="44">
        <v>1.0642317865983913E-2</v>
      </c>
      <c r="D166" s="44">
        <v>4.5038393384524509E-3</v>
      </c>
      <c r="E166" s="44">
        <v>0.9924937101817729</v>
      </c>
      <c r="F166" s="44">
        <v>0.98935768213401609</v>
      </c>
      <c r="G166" s="44">
        <v>0.99549616066154756</v>
      </c>
      <c r="H166" s="45">
        <v>24.487191064390728</v>
      </c>
      <c r="I166" s="45">
        <v>21.7345479520867</v>
      </c>
      <c r="J166" s="45">
        <v>26.995167971767629</v>
      </c>
    </row>
    <row r="167" spans="1:10" ht="13.5" thickBot="1" x14ac:dyDescent="0.25">
      <c r="A167" s="35">
        <v>55</v>
      </c>
      <c r="B167" s="44">
        <v>8.7556989756646334E-3</v>
      </c>
      <c r="C167" s="44">
        <v>1.2444660814531956E-2</v>
      </c>
      <c r="D167" s="44">
        <v>5.260806272610657E-3</v>
      </c>
      <c r="E167" s="44">
        <v>0.99124430102433536</v>
      </c>
      <c r="F167" s="44">
        <v>0.98755533918546801</v>
      </c>
      <c r="G167" s="44">
        <v>0.99473919372738939</v>
      </c>
      <c r="H167" s="45">
        <v>23.66852600269667</v>
      </c>
      <c r="I167" s="45">
        <v>20.96285538478115</v>
      </c>
      <c r="J167" s="45">
        <v>26.114980299021102</v>
      </c>
    </row>
    <row r="168" spans="1:10" ht="13.5" thickBot="1" x14ac:dyDescent="0.25">
      <c r="A168" s="35">
        <v>56</v>
      </c>
      <c r="B168" s="44">
        <v>9.6430111929114003E-3</v>
      </c>
      <c r="C168" s="44">
        <v>1.3916696257904638E-2</v>
      </c>
      <c r="D168" s="44">
        <v>5.6371143073643661E-3</v>
      </c>
      <c r="E168" s="44">
        <v>0.99035698880708856</v>
      </c>
      <c r="F168" s="44">
        <v>0.98608330374209541</v>
      </c>
      <c r="G168" s="44">
        <v>0.99436288569263565</v>
      </c>
      <c r="H168" s="45">
        <v>22.873090601486346</v>
      </c>
      <c r="I168" s="45">
        <v>20.220591673678381</v>
      </c>
      <c r="J168" s="45">
        <v>25.250403045767271</v>
      </c>
    </row>
    <row r="169" spans="1:10" ht="13.5" thickBot="1" x14ac:dyDescent="0.25">
      <c r="A169" s="35">
        <v>57</v>
      </c>
      <c r="B169" s="44">
        <v>1.0194906897151808E-2</v>
      </c>
      <c r="C169" s="44">
        <v>1.4540997745464449E-2</v>
      </c>
      <c r="D169" s="44">
        <v>6.1957868649318466E-3</v>
      </c>
      <c r="E169" s="44">
        <v>0.98980509310284814</v>
      </c>
      <c r="F169" s="44">
        <v>0.98545900225453553</v>
      </c>
      <c r="G169" s="44">
        <v>0.99380421313506817</v>
      </c>
      <c r="H169" s="45">
        <v>22.09088208197327</v>
      </c>
      <c r="I169" s="45">
        <v>19.498837032795421</v>
      </c>
      <c r="J169" s="45">
        <v>24.390678301550004</v>
      </c>
    </row>
    <row r="170" spans="1:10" ht="13.5" thickBot="1" x14ac:dyDescent="0.25">
      <c r="A170" s="35">
        <v>58</v>
      </c>
      <c r="B170" s="44">
        <v>1.134741598823656E-2</v>
      </c>
      <c r="C170" s="44">
        <v>1.6420212966098507E-2</v>
      </c>
      <c r="D170" s="44">
        <v>6.7285621295693583E-3</v>
      </c>
      <c r="E170" s="44">
        <v>0.98865258401176348</v>
      </c>
      <c r="F170" s="44">
        <v>0.98357978703390148</v>
      </c>
      <c r="G170" s="44">
        <v>0.9932714378704306</v>
      </c>
      <c r="H170" s="45">
        <v>21.313203375099846</v>
      </c>
      <c r="I170" s="45">
        <v>18.779088027392753</v>
      </c>
      <c r="J170" s="45">
        <v>23.539580007185283</v>
      </c>
    </row>
    <row r="171" spans="1:10" ht="13.5" thickBot="1" x14ac:dyDescent="0.25">
      <c r="A171" s="35">
        <v>59</v>
      </c>
      <c r="B171" s="44">
        <v>1.1796246648793566E-2</v>
      </c>
      <c r="C171" s="44">
        <v>1.6098139365195184E-2</v>
      </c>
      <c r="D171" s="44">
        <v>7.9279919626564239E-3</v>
      </c>
      <c r="E171" s="44">
        <v>0.98820375335120647</v>
      </c>
      <c r="F171" s="44">
        <v>0.98390186063480478</v>
      </c>
      <c r="G171" s="44">
        <v>0.99207200803734352</v>
      </c>
      <c r="H171" s="45">
        <v>20.552032778595983</v>
      </c>
      <c r="I171" s="45">
        <v>18.08419961596627</v>
      </c>
      <c r="J171" s="45">
        <v>22.695584596188624</v>
      </c>
    </row>
    <row r="172" spans="1:10" ht="13.5" thickBot="1" x14ac:dyDescent="0.25">
      <c r="A172" s="35">
        <v>60</v>
      </c>
      <c r="B172" s="44">
        <v>1.310343317249082E-2</v>
      </c>
      <c r="C172" s="44">
        <v>1.8598787576943727E-2</v>
      </c>
      <c r="D172" s="44">
        <v>8.2490668243154989E-3</v>
      </c>
      <c r="E172" s="44">
        <v>0.98689656682750915</v>
      </c>
      <c r="F172" s="44">
        <v>0.98140121242305622</v>
      </c>
      <c r="G172" s="44">
        <v>0.99175093317568452</v>
      </c>
      <c r="H172" s="45">
        <v>19.791333047890987</v>
      </c>
      <c r="I172" s="45">
        <v>17.371836046515046</v>
      </c>
      <c r="J172" s="45">
        <v>21.872898021638782</v>
      </c>
    </row>
    <row r="173" spans="1:10" ht="13.5" thickBot="1" x14ac:dyDescent="0.25">
      <c r="A173" s="35">
        <v>61</v>
      </c>
      <c r="B173" s="44">
        <v>1.4499130932212712E-2</v>
      </c>
      <c r="C173" s="44">
        <v>2.0682457860282725E-2</v>
      </c>
      <c r="D173" s="44">
        <v>9.1504698335407812E-3</v>
      </c>
      <c r="E173" s="44">
        <v>0.98550086906778733</v>
      </c>
      <c r="F173" s="44">
        <v>0.97931754213971722</v>
      </c>
      <c r="G173" s="44">
        <v>0.99084953016645927</v>
      </c>
      <c r="H173" s="45">
        <v>19.047371892372336</v>
      </c>
      <c r="I173" s="45">
        <v>16.691411445314632</v>
      </c>
      <c r="J173" s="45">
        <v>21.050625419173311</v>
      </c>
    </row>
    <row r="174" spans="1:10" ht="13.5" thickBot="1" x14ac:dyDescent="0.25">
      <c r="A174" s="35">
        <v>62</v>
      </c>
      <c r="B174" s="44">
        <v>1.57522175451884E-2</v>
      </c>
      <c r="C174" s="44">
        <v>2.3081124294545542E-2</v>
      </c>
      <c r="D174" s="44">
        <v>9.5083315912631253E-3</v>
      </c>
      <c r="E174" s="44">
        <v>0.98424778245481159</v>
      </c>
      <c r="F174" s="44">
        <v>0.97691887570545444</v>
      </c>
      <c r="G174" s="44">
        <v>0.99049166840873692</v>
      </c>
      <c r="H174" s="45">
        <v>18.320154171400574</v>
      </c>
      <c r="I174" s="45">
        <v>16.033206607098151</v>
      </c>
      <c r="J174" s="45">
        <v>20.240363504509322</v>
      </c>
    </row>
    <row r="175" spans="1:10" ht="13.5" thickBot="1" x14ac:dyDescent="0.25">
      <c r="A175" s="35">
        <v>63</v>
      </c>
      <c r="B175" s="44">
        <v>1.6469095209252691E-2</v>
      </c>
      <c r="C175" s="44">
        <v>2.3939461243138623E-2</v>
      </c>
      <c r="D175" s="44">
        <v>1.0244547257105089E-2</v>
      </c>
      <c r="E175" s="44">
        <v>0.98353090479074734</v>
      </c>
      <c r="F175" s="44">
        <v>0.97606053875686138</v>
      </c>
      <c r="G175" s="44">
        <v>0.98975545274289489</v>
      </c>
      <c r="H175" s="45">
        <v>17.605290258022592</v>
      </c>
      <c r="I175" s="45">
        <v>15.400104407576492</v>
      </c>
      <c r="J175" s="45">
        <v>19.429824881180448</v>
      </c>
    </row>
    <row r="176" spans="1:10" ht="13.5" thickBot="1" x14ac:dyDescent="0.25">
      <c r="A176" s="35">
        <v>64</v>
      </c>
      <c r="B176" s="44">
        <v>1.7744513878796688E-2</v>
      </c>
      <c r="C176" s="44">
        <v>2.6155017906626263E-2</v>
      </c>
      <c r="D176" s="44">
        <v>1.0907510110524167E-2</v>
      </c>
      <c r="E176" s="44">
        <v>0.98225548612120328</v>
      </c>
      <c r="F176" s="44">
        <v>0.97384498209337378</v>
      </c>
      <c r="G176" s="44">
        <v>0.98909248988947585</v>
      </c>
      <c r="H176" s="45">
        <v>16.891654744324249</v>
      </c>
      <c r="I176" s="45">
        <v>14.76547232262034</v>
      </c>
      <c r="J176" s="45">
        <v>18.625709273670136</v>
      </c>
    </row>
    <row r="177" spans="1:10" ht="13.5" thickBot="1" x14ac:dyDescent="0.25">
      <c r="A177" s="35">
        <v>65</v>
      </c>
      <c r="B177" s="44">
        <v>2.2063071873633985E-2</v>
      </c>
      <c r="C177" s="44">
        <v>3.1236782738268666E-2</v>
      </c>
      <c r="D177" s="44">
        <v>1.4707460335471469E-2</v>
      </c>
      <c r="E177" s="44">
        <v>0.97793692812636601</v>
      </c>
      <c r="F177" s="44">
        <v>0.96876321726173131</v>
      </c>
      <c r="G177" s="44">
        <v>0.98529253966452857</v>
      </c>
      <c r="H177" s="45">
        <v>16.187562142983989</v>
      </c>
      <c r="I177" s="45">
        <v>14.148354754830139</v>
      </c>
      <c r="J177" s="45">
        <v>17.825419115693492</v>
      </c>
    </row>
    <row r="178" spans="1:10" ht="13.5" thickBot="1" x14ac:dyDescent="0.25">
      <c r="A178" s="35">
        <v>66</v>
      </c>
      <c r="B178" s="44">
        <v>2.3424455121929175E-2</v>
      </c>
      <c r="C178" s="44">
        <v>3.2820988863990729E-2</v>
      </c>
      <c r="D178" s="44">
        <v>1.5982718948426757E-2</v>
      </c>
      <c r="E178" s="44">
        <v>0.97657554487807086</v>
      </c>
      <c r="F178" s="44">
        <v>0.96717901113600924</v>
      </c>
      <c r="G178" s="44">
        <v>0.98401728105157327</v>
      </c>
      <c r="H178" s="45">
        <v>15.541280289202899</v>
      </c>
      <c r="I178" s="45">
        <v>13.588219649047179</v>
      </c>
      <c r="J178" s="45">
        <v>17.08383602584582</v>
      </c>
    </row>
    <row r="179" spans="1:10" ht="13.5" thickBot="1" x14ac:dyDescent="0.25">
      <c r="A179" s="35">
        <v>67</v>
      </c>
      <c r="B179" s="44">
        <v>2.5289258876355948E-2</v>
      </c>
      <c r="C179" s="44">
        <v>3.5742010966984261E-2</v>
      </c>
      <c r="D179" s="44">
        <v>1.7180121798340858E-2</v>
      </c>
      <c r="E179" s="44">
        <v>0.97471074112364409</v>
      </c>
      <c r="F179" s="44">
        <v>0.96425798903301574</v>
      </c>
      <c r="G179" s="44">
        <v>0.98281987820165917</v>
      </c>
      <c r="H179" s="45">
        <v>14.901974139616732</v>
      </c>
      <c r="I179" s="45">
        <v>13.032265098574708</v>
      </c>
      <c r="J179" s="45">
        <v>16.35311214151983</v>
      </c>
    </row>
    <row r="180" spans="1:10" ht="13.5" thickBot="1" x14ac:dyDescent="0.25">
      <c r="A180" s="35">
        <v>68</v>
      </c>
      <c r="B180" s="44">
        <v>2.76307317524438E-2</v>
      </c>
      <c r="C180" s="44">
        <v>3.8714605714695316E-2</v>
      </c>
      <c r="D180" s="44">
        <v>1.9262472518180279E-2</v>
      </c>
      <c r="E180" s="44">
        <v>0.97236926824755621</v>
      </c>
      <c r="F180" s="44">
        <v>0.96128539428530468</v>
      </c>
      <c r="G180" s="44">
        <v>0.98073752748181975</v>
      </c>
      <c r="H180" s="45">
        <v>14.275513182119205</v>
      </c>
      <c r="I180" s="45">
        <v>12.496650001004397</v>
      </c>
      <c r="J180" s="45">
        <v>15.630117473266042</v>
      </c>
    </row>
    <row r="181" spans="1:10" ht="13.5" thickBot="1" x14ac:dyDescent="0.25">
      <c r="A181" s="35">
        <v>69</v>
      </c>
      <c r="B181" s="44">
        <v>2.8605773540700673E-2</v>
      </c>
      <c r="C181" s="44">
        <v>3.9882301285292319E-2</v>
      </c>
      <c r="D181" s="44">
        <v>2.0283142389525367E-2</v>
      </c>
      <c r="E181" s="44">
        <v>0.97139422645929929</v>
      </c>
      <c r="F181" s="44">
        <v>0.96011769871470765</v>
      </c>
      <c r="G181" s="44">
        <v>0.97971685761047467</v>
      </c>
      <c r="H181" s="45">
        <v>13.666876428814529</v>
      </c>
      <c r="I181" s="45">
        <v>11.979745449726373</v>
      </c>
      <c r="J181" s="45">
        <v>14.927182655149347</v>
      </c>
    </row>
    <row r="182" spans="1:10" ht="13.5" thickBot="1" x14ac:dyDescent="0.25">
      <c r="A182" s="35">
        <v>70</v>
      </c>
      <c r="B182" s="44">
        <v>2.9521633324706528E-2</v>
      </c>
      <c r="C182" s="44">
        <v>4.1591964614817546E-2</v>
      </c>
      <c r="D182" s="44">
        <v>2.0810232570512691E-2</v>
      </c>
      <c r="E182" s="44">
        <v>0.97047836667529352</v>
      </c>
      <c r="F182" s="44">
        <v>0.95840803538518249</v>
      </c>
      <c r="G182" s="44">
        <v>0.97918976742948727</v>
      </c>
      <c r="H182" s="45">
        <v>13.054605518855311</v>
      </c>
      <c r="I182" s="45">
        <v>11.456617045081538</v>
      </c>
      <c r="J182" s="45">
        <v>14.225837780799226</v>
      </c>
    </row>
    <row r="183" spans="1:10" ht="13.5" thickBot="1" x14ac:dyDescent="0.25">
      <c r="A183" s="35">
        <v>71</v>
      </c>
      <c r="B183" s="44">
        <v>3.1790201605591546E-2</v>
      </c>
      <c r="C183" s="44">
        <v>4.5853002608356737E-2</v>
      </c>
      <c r="D183" s="44">
        <v>2.1921515684940631E-2</v>
      </c>
      <c r="E183" s="44">
        <v>0.96820979839440846</v>
      </c>
      <c r="F183" s="44">
        <v>0.95414699739164321</v>
      </c>
      <c r="G183" s="44">
        <v>0.97807848431505939</v>
      </c>
      <c r="H183" s="45">
        <v>12.436452237415626</v>
      </c>
      <c r="I183" s="45">
        <v>10.93199592702585</v>
      </c>
      <c r="J183" s="45">
        <v>13.517513741051363</v>
      </c>
    </row>
    <row r="184" spans="1:10" ht="13.5" thickBot="1" x14ac:dyDescent="0.25">
      <c r="A184" s="35">
        <v>72</v>
      </c>
      <c r="B184" s="44">
        <v>3.4347066086165445E-2</v>
      </c>
      <c r="C184" s="44">
        <v>4.7344766743550773E-2</v>
      </c>
      <c r="D184" s="44">
        <v>2.5405194729221814E-2</v>
      </c>
      <c r="E184" s="44">
        <v>0.96565293391383455</v>
      </c>
      <c r="F184" s="44">
        <v>0.95265523325644919</v>
      </c>
      <c r="G184" s="44">
        <v>0.97459480527077824</v>
      </c>
      <c r="H184" s="45">
        <v>11.828251698771906</v>
      </c>
      <c r="I184" s="45">
        <v>10.433243951322067</v>
      </c>
      <c r="J184" s="45">
        <v>12.8091200000403</v>
      </c>
    </row>
    <row r="185" spans="1:10" ht="13.5" thickBot="1" x14ac:dyDescent="0.25">
      <c r="A185" s="35">
        <v>73</v>
      </c>
      <c r="B185" s="44">
        <v>3.7587072703438543E-2</v>
      </c>
      <c r="C185" s="44">
        <v>5.1594568842305864E-2</v>
      </c>
      <c r="D185" s="44">
        <v>2.8089219788333744E-2</v>
      </c>
      <c r="E185" s="44">
        <v>0.96241292729656147</v>
      </c>
      <c r="F185" s="44">
        <v>0.94840543115769416</v>
      </c>
      <c r="G185" s="44">
        <v>0.97191078021166621</v>
      </c>
      <c r="H185" s="45">
        <v>11.231034047721705</v>
      </c>
      <c r="I185" s="45">
        <v>9.9268553482893935</v>
      </c>
      <c r="J185" s="45">
        <v>12.1297751141772</v>
      </c>
    </row>
    <row r="186" spans="1:10" ht="13.5" thickBot="1" x14ac:dyDescent="0.25">
      <c r="A186" s="35">
        <v>74</v>
      </c>
      <c r="B186" s="44">
        <v>3.8975301769902382E-2</v>
      </c>
      <c r="C186" s="44">
        <v>5.2703254502902808E-2</v>
      </c>
      <c r="D186" s="44">
        <v>2.987623732677425E-2</v>
      </c>
      <c r="E186" s="44">
        <v>0.96102469823009762</v>
      </c>
      <c r="F186" s="44">
        <v>0.94729674549709719</v>
      </c>
      <c r="G186" s="44">
        <v>0.97012376267322575</v>
      </c>
      <c r="H186" s="45">
        <v>10.650050922993108</v>
      </c>
      <c r="I186" s="45">
        <v>9.4396767531143713</v>
      </c>
      <c r="J186" s="45">
        <v>11.465760250713574</v>
      </c>
    </row>
    <row r="187" spans="1:10" ht="13.5" thickBot="1" x14ac:dyDescent="0.25">
      <c r="A187" s="35">
        <v>75</v>
      </c>
      <c r="B187" s="44">
        <v>4.5182171866587163E-2</v>
      </c>
      <c r="C187" s="44">
        <v>6.2327986887549029E-2</v>
      </c>
      <c r="D187" s="44">
        <v>3.3959337133004454E-2</v>
      </c>
      <c r="E187" s="44">
        <v>0.95481782813341287</v>
      </c>
      <c r="F187" s="44">
        <v>0.93767201311245096</v>
      </c>
      <c r="G187" s="44">
        <v>0.96604066286699553</v>
      </c>
      <c r="H187" s="45">
        <v>10.06150691958482</v>
      </c>
      <c r="I187" s="45">
        <v>8.9368352798056687</v>
      </c>
      <c r="J187" s="45">
        <v>10.803291583776417</v>
      </c>
    </row>
    <row r="188" spans="1:10" ht="13.5" thickBot="1" x14ac:dyDescent="0.25">
      <c r="A188" s="35">
        <v>76</v>
      </c>
      <c r="B188" s="44">
        <v>4.8077297603556376E-2</v>
      </c>
      <c r="C188" s="44">
        <v>6.2968387271885431E-2</v>
      </c>
      <c r="D188" s="44">
        <v>3.8558277199428455E-2</v>
      </c>
      <c r="E188" s="44">
        <v>0.95192270239644361</v>
      </c>
      <c r="F188" s="44">
        <v>0.93703161272811453</v>
      </c>
      <c r="G188" s="44">
        <v>0.9614417228005715</v>
      </c>
      <c r="H188" s="45">
        <v>9.5137259272280588</v>
      </c>
      <c r="I188" s="45">
        <v>8.4974886212745666</v>
      </c>
      <c r="J188" s="45">
        <v>10.165206055632966</v>
      </c>
    </row>
    <row r="189" spans="1:10" ht="13.5" thickBot="1" x14ac:dyDescent="0.25">
      <c r="A189" s="35">
        <v>77</v>
      </c>
      <c r="B189" s="44">
        <v>5.1767736616688008E-2</v>
      </c>
      <c r="C189" s="44">
        <v>6.6720235480186282E-2</v>
      </c>
      <c r="D189" s="44">
        <v>4.2548389892948471E-2</v>
      </c>
      <c r="E189" s="44">
        <v>0.94823226338331201</v>
      </c>
      <c r="F189" s="44">
        <v>0.93327976451981376</v>
      </c>
      <c r="G189" s="44">
        <v>0.95745161010705149</v>
      </c>
      <c r="H189" s="45">
        <v>8.968882602305527</v>
      </c>
      <c r="I189" s="45">
        <v>8.0350944195902301</v>
      </c>
      <c r="J189" s="45">
        <v>9.5525763007163444</v>
      </c>
    </row>
    <row r="190" spans="1:10" ht="13.5" thickBot="1" x14ac:dyDescent="0.25">
      <c r="A190" s="35">
        <v>78</v>
      </c>
      <c r="B190" s="44">
        <v>5.6688927751666854E-2</v>
      </c>
      <c r="C190" s="44">
        <v>7.3993954238836729E-2</v>
      </c>
      <c r="D190" s="44">
        <v>4.6313052194792176E-2</v>
      </c>
      <c r="E190" s="44">
        <v>0.9433110722483331</v>
      </c>
      <c r="F190" s="44">
        <v>0.9260060457611633</v>
      </c>
      <c r="G190" s="44">
        <v>0.9536869478052078</v>
      </c>
      <c r="H190" s="45">
        <v>8.4310895256330323</v>
      </c>
      <c r="I190" s="45">
        <v>7.5736959296045017</v>
      </c>
      <c r="J190" s="45">
        <v>8.9546811844297363</v>
      </c>
    </row>
    <row r="191" spans="1:10" ht="13.5" thickBot="1" x14ac:dyDescent="0.25">
      <c r="A191" s="35">
        <v>79</v>
      </c>
      <c r="B191" s="44">
        <v>6.4529012496358187E-2</v>
      </c>
      <c r="C191" s="44">
        <v>7.9699940278133263E-2</v>
      </c>
      <c r="D191" s="44">
        <v>5.5650630983735475E-2</v>
      </c>
      <c r="E191" s="44">
        <v>0.93547098750364177</v>
      </c>
      <c r="F191" s="44">
        <v>0.92030005972186668</v>
      </c>
      <c r="G191" s="44">
        <v>0.94434936901626454</v>
      </c>
      <c r="H191" s="45">
        <v>7.9074365473697084</v>
      </c>
      <c r="I191" s="45">
        <v>7.1388265556709518</v>
      </c>
      <c r="J191" s="45">
        <v>8.3648811340139009</v>
      </c>
    </row>
    <row r="192" spans="1:10" ht="13.5" thickBot="1" x14ac:dyDescent="0.25">
      <c r="A192" s="35">
        <v>80</v>
      </c>
      <c r="B192" s="44">
        <v>6.6505472347769629E-2</v>
      </c>
      <c r="C192" s="44">
        <v>8.2516687970458746E-2</v>
      </c>
      <c r="D192" s="44">
        <v>5.7462197681725204E-2</v>
      </c>
      <c r="E192" s="44">
        <v>0.9334945276522304</v>
      </c>
      <c r="F192" s="44">
        <v>0.91748331202954125</v>
      </c>
      <c r="G192" s="44">
        <v>0.94253780231827478</v>
      </c>
      <c r="H192" s="45">
        <v>7.4183089436426934</v>
      </c>
      <c r="I192" s="45">
        <v>6.7139426201430021</v>
      </c>
      <c r="J192" s="45">
        <v>7.8281080044316758</v>
      </c>
    </row>
    <row r="193" spans="1:10" ht="13.5" thickBot="1" x14ac:dyDescent="0.25">
      <c r="A193" s="35">
        <v>81</v>
      </c>
      <c r="B193" s="44">
        <v>7.5975566199298489E-2</v>
      </c>
      <c r="C193" s="44">
        <v>9.2883273227304566E-2</v>
      </c>
      <c r="D193" s="44">
        <v>6.67515923566879E-2</v>
      </c>
      <c r="E193" s="44">
        <v>0.92402443380070154</v>
      </c>
      <c r="F193" s="44">
        <v>0.90711672677269539</v>
      </c>
      <c r="G193" s="44">
        <v>0.93324840764331207</v>
      </c>
      <c r="H193" s="45">
        <v>6.9111071888545981</v>
      </c>
      <c r="I193" s="45">
        <v>6.2728755117083086</v>
      </c>
      <c r="J193" s="45">
        <v>7.2746928692816768</v>
      </c>
    </row>
    <row r="194" spans="1:10" ht="13.5" thickBot="1" x14ac:dyDescent="0.25">
      <c r="A194" s="35">
        <v>82</v>
      </c>
      <c r="B194" s="44">
        <v>8.4636275460717753E-2</v>
      </c>
      <c r="C194" s="44">
        <v>0.10387225993101146</v>
      </c>
      <c r="D194" s="44">
        <v>7.4338813438170115E-2</v>
      </c>
      <c r="E194" s="44">
        <v>0.91536372453928228</v>
      </c>
      <c r="F194" s="44">
        <v>0.89612774006898854</v>
      </c>
      <c r="G194" s="44">
        <v>0.92566118656182983</v>
      </c>
      <c r="H194" s="45">
        <v>6.4379302680713826</v>
      </c>
      <c r="I194" s="45">
        <v>5.8637862144256347</v>
      </c>
      <c r="J194" s="45">
        <v>6.7588845029402806</v>
      </c>
    </row>
    <row r="195" spans="1:10" ht="13.5" thickBot="1" x14ac:dyDescent="0.25">
      <c r="A195" s="35">
        <v>83</v>
      </c>
      <c r="B195" s="44">
        <v>9.484643414888079E-2</v>
      </c>
      <c r="C195" s="44">
        <v>0.11423368740515934</v>
      </c>
      <c r="D195" s="44">
        <v>8.4722662440570529E-2</v>
      </c>
      <c r="E195" s="44">
        <v>0.90515356585111917</v>
      </c>
      <c r="F195" s="44">
        <v>0.88576631259484062</v>
      </c>
      <c r="G195" s="44">
        <v>0.91527733755942942</v>
      </c>
      <c r="H195" s="45">
        <v>5.9867533934261292</v>
      </c>
      <c r="I195" s="45">
        <v>5.4855164138159571</v>
      </c>
      <c r="J195" s="45">
        <v>6.2612179921791276</v>
      </c>
    </row>
    <row r="196" spans="1:10" ht="13.5" thickBot="1" x14ac:dyDescent="0.25">
      <c r="A196" s="35">
        <v>84</v>
      </c>
      <c r="B196" s="44">
        <v>0.10692420648367786</v>
      </c>
      <c r="C196" s="44">
        <v>0.12536550936040064</v>
      </c>
      <c r="D196" s="44">
        <v>9.7589193051703896E-2</v>
      </c>
      <c r="E196" s="44">
        <v>0.89307579351632216</v>
      </c>
      <c r="F196" s="44">
        <v>0.8746344906395993</v>
      </c>
      <c r="G196" s="44">
        <v>0.90241080694829612</v>
      </c>
      <c r="H196" s="45">
        <v>5.5614834455611906</v>
      </c>
      <c r="I196" s="45">
        <v>5.128707219455884</v>
      </c>
      <c r="J196" s="45">
        <v>5.7940949627212346</v>
      </c>
    </row>
    <row r="197" spans="1:10" ht="13.5" thickBot="1" x14ac:dyDescent="0.25">
      <c r="A197" s="35">
        <v>85</v>
      </c>
      <c r="B197" s="44">
        <v>0.11831468626988365</v>
      </c>
      <c r="C197" s="44">
        <v>0.13295424787699675</v>
      </c>
      <c r="D197" s="44">
        <v>0.11104089219330855</v>
      </c>
      <c r="E197" s="44">
        <v>0.88168531373011638</v>
      </c>
      <c r="F197" s="44">
        <v>0.86704575212300328</v>
      </c>
      <c r="G197" s="44">
        <v>0.88895910780669141</v>
      </c>
      <c r="H197" s="45">
        <v>5.1674325452075998</v>
      </c>
      <c r="I197" s="45">
        <v>4.7927658175912331</v>
      </c>
      <c r="J197" s="45">
        <v>5.3662602554490046</v>
      </c>
    </row>
    <row r="198" spans="1:10" ht="13.5" thickBot="1" x14ac:dyDescent="0.25">
      <c r="A198" s="35">
        <v>86</v>
      </c>
      <c r="B198" s="44">
        <v>0.1299428636080783</v>
      </c>
      <c r="C198" s="44">
        <v>0.14787557229044543</v>
      </c>
      <c r="D198" s="44">
        <v>0.12108921139911696</v>
      </c>
      <c r="E198" s="44">
        <v>0.87005713639192173</v>
      </c>
      <c r="F198" s="44">
        <v>0.85212442770955454</v>
      </c>
      <c r="G198" s="44">
        <v>0.87891078860088301</v>
      </c>
      <c r="H198" s="45">
        <v>4.7940060934904576</v>
      </c>
      <c r="I198" s="45">
        <v>4.4517523164835708</v>
      </c>
      <c r="J198" s="45">
        <v>4.9741337605454454</v>
      </c>
    </row>
    <row r="199" spans="1:10" ht="13.5" thickBot="1" x14ac:dyDescent="0.25">
      <c r="A199" s="35">
        <v>87</v>
      </c>
      <c r="B199" s="44">
        <v>0.14327864982886818</v>
      </c>
      <c r="C199" s="44">
        <v>0.15895061728395063</v>
      </c>
      <c r="D199" s="44">
        <v>0.13563743071405282</v>
      </c>
      <c r="E199" s="44">
        <v>0.85672135017113182</v>
      </c>
      <c r="F199" s="44">
        <v>0.84104938271604934</v>
      </c>
      <c r="G199" s="44">
        <v>0.86436256928594712</v>
      </c>
      <c r="H199" s="45">
        <v>4.4357714967833903</v>
      </c>
      <c r="I199" s="45">
        <v>4.1384047369374617</v>
      </c>
      <c r="J199" s="45">
        <v>4.5908138033290209</v>
      </c>
    </row>
    <row r="200" spans="1:10" ht="13.5" thickBot="1" x14ac:dyDescent="0.25">
      <c r="A200" s="35">
        <v>88</v>
      </c>
      <c r="B200" s="44">
        <v>0.16124294019074414</v>
      </c>
      <c r="C200" s="44">
        <v>0.17392949486031406</v>
      </c>
      <c r="D200" s="44">
        <v>0.15504926108374384</v>
      </c>
      <c r="E200" s="44">
        <v>0.83875705980925586</v>
      </c>
      <c r="F200" s="44">
        <v>0.82607050513968594</v>
      </c>
      <c r="G200" s="44">
        <v>0.84495073891625616</v>
      </c>
      <c r="H200" s="45">
        <v>4.0945377221857964</v>
      </c>
      <c r="I200" s="45">
        <v>3.8273800624252763</v>
      </c>
      <c r="J200" s="45">
        <v>4.2329330640798766</v>
      </c>
    </row>
    <row r="201" spans="1:10" ht="13.5" thickBot="1" x14ac:dyDescent="0.25">
      <c r="A201" s="35">
        <v>89</v>
      </c>
      <c r="B201" s="44">
        <v>0.1776312452447375</v>
      </c>
      <c r="C201" s="44">
        <v>0.19840417369955501</v>
      </c>
      <c r="D201" s="44">
        <v>0.16737384452189727</v>
      </c>
      <c r="E201" s="44">
        <v>0.8223687547552625</v>
      </c>
      <c r="F201" s="44">
        <v>0.80159582630044501</v>
      </c>
      <c r="G201" s="44">
        <v>0.8326261554781027</v>
      </c>
      <c r="H201" s="45">
        <v>3.7864595260877594</v>
      </c>
      <c r="I201" s="45">
        <v>3.5292271256352512</v>
      </c>
      <c r="J201" s="45">
        <v>3.9186941258601551</v>
      </c>
    </row>
    <row r="202" spans="1:10" ht="13.5" thickBot="1" x14ac:dyDescent="0.25">
      <c r="A202" s="41">
        <v>90</v>
      </c>
      <c r="B202" s="44">
        <v>0.19575628786196836</v>
      </c>
      <c r="C202" s="44">
        <v>0.2147310989867498</v>
      </c>
      <c r="D202" s="44">
        <v>0.18659769574418059</v>
      </c>
      <c r="E202" s="44">
        <v>0.8042437121380317</v>
      </c>
      <c r="F202" s="44">
        <v>0.7852689010132502</v>
      </c>
      <c r="G202" s="44">
        <v>0.81340230425581939</v>
      </c>
      <c r="H202" s="45">
        <v>3.4979168232303404</v>
      </c>
      <c r="I202" s="45">
        <v>3.2809928384737228</v>
      </c>
      <c r="J202" s="45">
        <v>3.6073252236308053</v>
      </c>
    </row>
    <row r="203" spans="1:10" ht="13.5" thickBot="1" x14ac:dyDescent="0.25">
      <c r="A203" s="35">
        <v>91</v>
      </c>
      <c r="B203" s="44">
        <v>0.2125171083737713</v>
      </c>
      <c r="C203" s="44">
        <v>0.22140800837477101</v>
      </c>
      <c r="D203" s="44">
        <v>0.20839152346833445</v>
      </c>
      <c r="E203" s="44">
        <v>0.78748289162622864</v>
      </c>
      <c r="F203" s="44">
        <v>0.77859199162522896</v>
      </c>
      <c r="G203" s="36">
        <v>0.79160847653166555</v>
      </c>
      <c r="H203" s="45">
        <v>3.2299580664719136</v>
      </c>
      <c r="I203" s="45">
        <v>3.045360634808929</v>
      </c>
      <c r="J203" s="45">
        <v>3.3217721431954943</v>
      </c>
    </row>
    <row r="204" spans="1:10" ht="13.5" thickBot="1" x14ac:dyDescent="0.25">
      <c r="A204" s="35">
        <v>92</v>
      </c>
      <c r="B204" s="44">
        <v>0.23609421652106602</v>
      </c>
      <c r="C204" s="44">
        <v>0.25706666666666667</v>
      </c>
      <c r="D204" s="44">
        <v>0.22662707647861327</v>
      </c>
      <c r="E204" s="44">
        <v>0.76390578347893401</v>
      </c>
      <c r="F204" s="44">
        <v>0.74293333333333333</v>
      </c>
      <c r="G204" s="36">
        <v>0.77337292352138676</v>
      </c>
      <c r="H204" s="45">
        <v>2.9697302805194128</v>
      </c>
      <c r="I204" s="45">
        <v>2.773106827068605</v>
      </c>
      <c r="J204" s="45">
        <v>3.0672377546282421</v>
      </c>
    </row>
    <row r="205" spans="1:10" ht="13.5" thickBot="1" x14ac:dyDescent="0.25">
      <c r="A205" s="35">
        <v>93</v>
      </c>
      <c r="B205" s="44">
        <v>0.26397939081679045</v>
      </c>
      <c r="C205" s="44">
        <v>0.26280000000000003</v>
      </c>
      <c r="D205" s="44">
        <v>0.24950582033823854</v>
      </c>
      <c r="E205" s="44">
        <v>0.73602060918320955</v>
      </c>
      <c r="F205" s="44">
        <v>0.73719999999999997</v>
      </c>
      <c r="G205" s="36">
        <v>0.75049417966176146</v>
      </c>
      <c r="H205" s="45">
        <v>2.7367506073246011</v>
      </c>
      <c r="I205" s="45">
        <v>2.5646362794746986</v>
      </c>
      <c r="J205" s="45">
        <v>2.8233210189407458</v>
      </c>
    </row>
    <row r="206" spans="1:10" ht="13.5" thickBot="1" x14ac:dyDescent="0.25">
      <c r="A206" s="35">
        <v>94</v>
      </c>
      <c r="B206" s="44">
        <v>0.2780373831775701</v>
      </c>
      <c r="C206" s="44">
        <v>0.30834333393970526</v>
      </c>
      <c r="D206" s="44">
        <v>0.27576771055031923</v>
      </c>
      <c r="E206" s="44">
        <v>0.7219626168224299</v>
      </c>
      <c r="F206" s="44">
        <v>0.69165666606029474</v>
      </c>
      <c r="G206" s="36">
        <v>0.72423228944968077</v>
      </c>
      <c r="H206" s="45">
        <v>2.5448895620649559</v>
      </c>
      <c r="I206" s="45">
        <v>2.3073552967797299</v>
      </c>
      <c r="J206" s="45">
        <v>2.6005003746496502</v>
      </c>
    </row>
    <row r="207" spans="1:10" ht="13.5" thickBot="1" x14ac:dyDescent="0.25">
      <c r="A207" s="35">
        <v>95</v>
      </c>
      <c r="B207" s="44">
        <v>0.29445745511319282</v>
      </c>
      <c r="C207" s="44">
        <v>0.33366876600922035</v>
      </c>
      <c r="D207" s="44">
        <v>0.28411633109619688</v>
      </c>
      <c r="E207" s="44">
        <v>0.70554254488680712</v>
      </c>
      <c r="F207" s="44">
        <v>0.66633123399077965</v>
      </c>
      <c r="G207" s="36">
        <v>0.71588366890380306</v>
      </c>
      <c r="H207" s="45">
        <v>2.3408338300895464</v>
      </c>
      <c r="I207" s="45">
        <v>2.1206539689775146</v>
      </c>
      <c r="J207" s="45">
        <v>2.4076017734621997</v>
      </c>
    </row>
    <row r="208" spans="1:10" ht="13.5" thickBot="1" x14ac:dyDescent="0.25">
      <c r="A208" s="35">
        <v>96</v>
      </c>
      <c r="B208" s="44">
        <v>0.31851489985344406</v>
      </c>
      <c r="C208" s="44">
        <v>0.35107305520124521</v>
      </c>
      <c r="D208" s="44">
        <v>0.30311418685121105</v>
      </c>
      <c r="E208" s="44">
        <v>0.68148510014655594</v>
      </c>
      <c r="F208" s="44">
        <v>0.64892694479875479</v>
      </c>
      <c r="G208" s="36">
        <v>0.69688581314878895</v>
      </c>
      <c r="H208" s="45">
        <v>2.1185758096773282</v>
      </c>
      <c r="I208" s="45">
        <v>1.9454534493886608</v>
      </c>
      <c r="J208" s="45">
        <v>2.1742136166123234</v>
      </c>
    </row>
    <row r="209" spans="1:10" ht="13.5" thickBot="1" x14ac:dyDescent="0.25">
      <c r="A209" s="35">
        <v>97</v>
      </c>
      <c r="B209" s="44">
        <v>0.31696606786427145</v>
      </c>
      <c r="C209" s="44">
        <v>0.36425919697938025</v>
      </c>
      <c r="D209" s="44">
        <v>0.31450719822812845</v>
      </c>
      <c r="E209" s="44">
        <v>0.68303393213572861</v>
      </c>
      <c r="F209" s="44">
        <v>0.63574080302061975</v>
      </c>
      <c r="G209" s="36">
        <v>0.68549280177187155</v>
      </c>
      <c r="H209" s="45">
        <v>1.887381662390001</v>
      </c>
      <c r="I209" s="45">
        <v>1.7444270345798716</v>
      </c>
      <c r="J209" s="45">
        <v>1.9130463360848908</v>
      </c>
    </row>
    <row r="210" spans="1:10" ht="13.5" thickBot="1" x14ac:dyDescent="0.25">
      <c r="A210" s="35">
        <v>98</v>
      </c>
      <c r="B210" s="44">
        <v>0.33848220282068503</v>
      </c>
      <c r="C210" s="44">
        <v>0.37483391237940211</v>
      </c>
      <c r="D210" s="44">
        <v>0.32761904761904764</v>
      </c>
      <c r="E210" s="44">
        <v>0.66151779717931491</v>
      </c>
      <c r="F210" s="44">
        <v>0.62516608762059789</v>
      </c>
      <c r="G210" s="36">
        <v>0.6723809523809523</v>
      </c>
      <c r="H210" s="45">
        <v>1.5456126581138074</v>
      </c>
      <c r="I210" s="45">
        <v>1.4772836264360558</v>
      </c>
      <c r="J210" s="45">
        <v>1.5741457089811046</v>
      </c>
    </row>
    <row r="211" spans="1:10" ht="13.5" thickBot="1" x14ac:dyDescent="0.25">
      <c r="A211" s="35">
        <v>99</v>
      </c>
      <c r="B211" s="44">
        <v>0.37883597883597886</v>
      </c>
      <c r="C211" s="44">
        <v>0.38363735971216528</v>
      </c>
      <c r="D211" s="44">
        <v>0.36363636363636365</v>
      </c>
      <c r="E211" s="44">
        <v>0.62116402116402114</v>
      </c>
      <c r="F211" s="44">
        <v>0.61636264028783472</v>
      </c>
      <c r="G211" s="36">
        <v>0.63636363636363635</v>
      </c>
      <c r="H211" s="45">
        <v>1.0940710683302806</v>
      </c>
      <c r="I211" s="45">
        <v>1.0854412220423275</v>
      </c>
      <c r="J211" s="45">
        <v>1.1108055561374348</v>
      </c>
    </row>
    <row r="212" spans="1:10" ht="13.5" thickBot="1" x14ac:dyDescent="0.25">
      <c r="A212" s="35" t="s">
        <v>34</v>
      </c>
      <c r="B212" s="44">
        <v>0.38682252922422955</v>
      </c>
      <c r="C212" s="44">
        <v>0.39116298540938732</v>
      </c>
      <c r="D212" s="44">
        <v>0.37320574162679426</v>
      </c>
      <c r="E212" s="44">
        <v>0.61317747077577045</v>
      </c>
      <c r="F212" s="44">
        <v>0.60883701459061268</v>
      </c>
      <c r="G212" s="44">
        <v>0.62679425837320579</v>
      </c>
      <c r="H212" s="45">
        <v>0.47458830210107894</v>
      </c>
      <c r="I212" s="45">
        <v>0.47406577079275586</v>
      </c>
      <c r="J212" s="45">
        <v>0.47619047619047622</v>
      </c>
    </row>
    <row r="213" spans="1:10" ht="13.5" thickBot="1" x14ac:dyDescent="0.25">
      <c r="A213" s="55" t="s">
        <v>36</v>
      </c>
      <c r="B213" s="56"/>
      <c r="C213" s="56"/>
      <c r="D213" s="56"/>
      <c r="E213" s="56"/>
      <c r="F213" s="56"/>
      <c r="G213" s="56"/>
      <c r="H213" s="56"/>
      <c r="I213" s="56"/>
      <c r="J213" s="57"/>
    </row>
    <row r="214" spans="1:10" ht="13.5" thickBot="1" x14ac:dyDescent="0.25">
      <c r="A214" s="35">
        <v>0</v>
      </c>
      <c r="B214" s="36">
        <v>7.7442053798696675E-3</v>
      </c>
      <c r="C214" s="44">
        <v>7.9747201750661675E-3</v>
      </c>
      <c r="D214" s="44">
        <v>7.5044531211359644E-3</v>
      </c>
      <c r="E214" s="44">
        <v>0.99225579462013036</v>
      </c>
      <c r="F214" s="44">
        <v>0.99202527982493383</v>
      </c>
      <c r="G214" s="44">
        <v>0.99249554687886399</v>
      </c>
      <c r="H214" s="45">
        <v>72.582585576669857</v>
      </c>
      <c r="I214" s="45">
        <v>69.05175371210558</v>
      </c>
      <c r="J214" s="45">
        <v>76.647064086180094</v>
      </c>
    </row>
    <row r="215" spans="1:10" ht="13.5" thickBot="1" x14ac:dyDescent="0.25">
      <c r="A215" s="35">
        <v>1</v>
      </c>
      <c r="B215" s="36">
        <v>3.2649583034955409E-4</v>
      </c>
      <c r="C215" s="44">
        <v>3.6624906795431553E-3</v>
      </c>
      <c r="D215" s="44">
        <v>3.9809424770100135E-4</v>
      </c>
      <c r="E215" s="44">
        <v>0.9996735041696504</v>
      </c>
      <c r="F215" s="44">
        <v>0.99633750932045684</v>
      </c>
      <c r="G215" s="44">
        <v>0.99960190575229901</v>
      </c>
      <c r="H215" s="45">
        <v>72.147772948053813</v>
      </c>
      <c r="I215" s="45">
        <v>68.605298581732484</v>
      </c>
      <c r="J215" s="45">
        <v>76.225579860431324</v>
      </c>
    </row>
    <row r="216" spans="1:10" ht="13.5" thickBot="1" x14ac:dyDescent="0.25">
      <c r="A216" s="35">
        <v>2</v>
      </c>
      <c r="B216" s="36">
        <v>4.5391541814069518E-4</v>
      </c>
      <c r="C216" s="44">
        <v>3.8105618466438963E-4</v>
      </c>
      <c r="D216" s="44">
        <v>5.2937953062078599E-4</v>
      </c>
      <c r="E216" s="44">
        <v>0.99954608458185934</v>
      </c>
      <c r="F216" s="44">
        <v>0.99961894381533556</v>
      </c>
      <c r="G216" s="44">
        <v>0.99947062046937918</v>
      </c>
      <c r="H216" s="45">
        <v>71.171275267241654</v>
      </c>
      <c r="I216" s="45">
        <v>67.85683100387331</v>
      </c>
      <c r="J216" s="45">
        <v>75.255858565457231</v>
      </c>
    </row>
    <row r="217" spans="1:10" ht="13.5" thickBot="1" x14ac:dyDescent="0.25">
      <c r="A217" s="35">
        <v>3</v>
      </c>
      <c r="B217" s="36">
        <v>3.2649583034955409E-4</v>
      </c>
      <c r="C217" s="44">
        <v>5.1265153003352188E-4</v>
      </c>
      <c r="D217" s="44">
        <v>3.3033240677028534E-4</v>
      </c>
      <c r="E217" s="44">
        <v>0.9996735041696504</v>
      </c>
      <c r="F217" s="44">
        <v>0.99948734846996645</v>
      </c>
      <c r="G217" s="44">
        <v>0.99966966759322973</v>
      </c>
      <c r="H217" s="45">
        <v>70.20351041350844</v>
      </c>
      <c r="I217" s="45">
        <v>66.882629943453793</v>
      </c>
      <c r="J217" s="45">
        <v>74.29561438222116</v>
      </c>
    </row>
    <row r="218" spans="1:10" ht="13.5" thickBot="1" x14ac:dyDescent="0.25">
      <c r="A218" s="35">
        <v>4</v>
      </c>
      <c r="B218" s="36">
        <v>1.9418586663736602E-4</v>
      </c>
      <c r="C218" s="44">
        <v>4.4127665678311633E-4</v>
      </c>
      <c r="D218" s="44">
        <v>2.6468976531039299E-4</v>
      </c>
      <c r="E218" s="44">
        <v>0.99980581413336267</v>
      </c>
      <c r="F218" s="44">
        <v>0.99955872334321694</v>
      </c>
      <c r="G218" s="44">
        <v>0.99973531023468964</v>
      </c>
      <c r="H218" s="45">
        <v>69.226377731760479</v>
      </c>
      <c r="I218" s="45">
        <v>65.916843271772493</v>
      </c>
      <c r="J218" s="45">
        <v>73.320099736214175</v>
      </c>
    </row>
    <row r="219" spans="1:10" ht="13.5" thickBot="1" x14ac:dyDescent="0.25">
      <c r="A219" s="35">
        <v>5</v>
      </c>
      <c r="B219" s="44">
        <v>1.8902400604876819E-4</v>
      </c>
      <c r="C219" s="44">
        <v>2.4379837874078137E-4</v>
      </c>
      <c r="D219" s="44">
        <v>1.3042060645582001E-4</v>
      </c>
      <c r="E219" s="44">
        <v>0.99981097599395119</v>
      </c>
      <c r="F219" s="44">
        <v>0.99975620162125922</v>
      </c>
      <c r="G219" s="44">
        <v>0.99986957939354415</v>
      </c>
      <c r="H219" s="45">
        <v>68.239786660351683</v>
      </c>
      <c r="I219" s="45">
        <v>64.94586471495046</v>
      </c>
      <c r="J219" s="45">
        <v>72.339459870517516</v>
      </c>
    </row>
    <row r="220" spans="1:10" ht="13.5" thickBot="1" x14ac:dyDescent="0.25">
      <c r="A220" s="35">
        <v>6</v>
      </c>
      <c r="B220" s="44">
        <v>2.5205185967012712E-4</v>
      </c>
      <c r="C220" s="44">
        <v>3.058103975535168E-4</v>
      </c>
      <c r="D220" s="44">
        <v>1.9493810715097957E-4</v>
      </c>
      <c r="E220" s="44">
        <v>0.99974794814032986</v>
      </c>
      <c r="F220" s="44">
        <v>0.99969418960244649</v>
      </c>
      <c r="G220" s="44">
        <v>0.99980506189284901</v>
      </c>
      <c r="H220" s="45">
        <v>67.252591119018788</v>
      </c>
      <c r="I220" s="45">
        <v>63.961586000759588</v>
      </c>
      <c r="J220" s="45">
        <v>71.34883334923444</v>
      </c>
    </row>
    <row r="221" spans="1:10" ht="13.5" thickBot="1" x14ac:dyDescent="0.25">
      <c r="A221" s="35">
        <v>7</v>
      </c>
      <c r="B221" s="44">
        <v>2.5225452481553889E-4</v>
      </c>
      <c r="C221" s="44">
        <v>2.4573798187682382E-4</v>
      </c>
      <c r="D221" s="44">
        <v>1.6091076650173879E-4</v>
      </c>
      <c r="E221" s="44">
        <v>0.99974774547518441</v>
      </c>
      <c r="F221" s="44">
        <v>0.99975426201812323</v>
      </c>
      <c r="G221" s="44">
        <v>0.99983908923349829</v>
      </c>
      <c r="H221" s="45">
        <v>66.269417844488885</v>
      </c>
      <c r="I221" s="45">
        <v>62.980999075115449</v>
      </c>
      <c r="J221" s="45">
        <v>70.362645910888489</v>
      </c>
    </row>
    <row r="222" spans="1:10" ht="13.5" thickBot="1" x14ac:dyDescent="0.25">
      <c r="A222" s="35">
        <v>8</v>
      </c>
      <c r="B222" s="44">
        <v>1.543043189778882E-4</v>
      </c>
      <c r="C222" s="44">
        <v>1.8027762754642149E-4</v>
      </c>
      <c r="D222" s="44">
        <v>1.2688342585249801E-4</v>
      </c>
      <c r="E222" s="44">
        <v>0.99984569568102211</v>
      </c>
      <c r="F222" s="44">
        <v>0.99981972237245353</v>
      </c>
      <c r="G222" s="44">
        <v>0.99987311657414746</v>
      </c>
      <c r="H222" s="45">
        <v>65.286016741965426</v>
      </c>
      <c r="I222" s="45">
        <v>61.99636204127394</v>
      </c>
      <c r="J222" s="45">
        <v>69.373892210488648</v>
      </c>
    </row>
    <row r="223" spans="1:10" ht="13.5" thickBot="1" x14ac:dyDescent="0.25">
      <c r="A223" s="35">
        <v>9</v>
      </c>
      <c r="B223" s="44">
        <v>8.8374353762538108E-5</v>
      </c>
      <c r="C223" s="44">
        <v>5.74514535217741E-5</v>
      </c>
      <c r="D223" s="44">
        <v>1.2091532904083915E-4</v>
      </c>
      <c r="E223" s="44">
        <v>0.99991162564623748</v>
      </c>
      <c r="F223" s="44">
        <v>0.99994254854647824</v>
      </c>
      <c r="G223" s="44">
        <v>0.99987908467095921</v>
      </c>
      <c r="H223" s="45">
        <v>64.296021879554672</v>
      </c>
      <c r="I223" s="45">
        <v>61.007458308154469</v>
      </c>
      <c r="J223" s="45">
        <v>68.382633943259961</v>
      </c>
    </row>
    <row r="224" spans="1:10" ht="13.5" thickBot="1" x14ac:dyDescent="0.25">
      <c r="A224" s="35">
        <v>10</v>
      </c>
      <c r="B224" s="44">
        <v>2.8145625466161922E-5</v>
      </c>
      <c r="C224" s="44">
        <v>5.507366102161641E-5</v>
      </c>
      <c r="D224" s="44">
        <v>1.1834310922534852E-4</v>
      </c>
      <c r="E224" s="44">
        <v>0.99997185437453384</v>
      </c>
      <c r="F224" s="44">
        <v>0.99994492633897836</v>
      </c>
      <c r="G224" s="44">
        <v>0.99988165689077468</v>
      </c>
      <c r="H224" s="45">
        <v>63.301665568226355</v>
      </c>
      <c r="I224" s="45">
        <v>60.010939967927783</v>
      </c>
      <c r="J224" s="45">
        <v>67.390843344035389</v>
      </c>
    </row>
    <row r="225" spans="1:10" ht="13.5" thickBot="1" x14ac:dyDescent="0.25">
      <c r="A225" s="35">
        <v>11</v>
      </c>
      <c r="B225" s="44">
        <v>2.2537433268068682E-4</v>
      </c>
      <c r="C225" s="44">
        <v>3.2929037923275342E-4</v>
      </c>
      <c r="D225" s="44">
        <v>1.1577088940985789E-4</v>
      </c>
      <c r="E225" s="44">
        <v>0.99977462566731934</v>
      </c>
      <c r="F225" s="44">
        <v>0.99967070962076721</v>
      </c>
      <c r="G225" s="44">
        <v>0.99988422911059016</v>
      </c>
      <c r="H225" s="45">
        <v>62.303427502232118</v>
      </c>
      <c r="I225" s="45">
        <v>59.014206307423208</v>
      </c>
      <c r="J225" s="45">
        <v>66.398760566895987</v>
      </c>
    </row>
    <row r="226" spans="1:10" ht="13.5" thickBot="1" x14ac:dyDescent="0.25">
      <c r="A226" s="35">
        <v>12</v>
      </c>
      <c r="B226" s="44">
        <v>2.5890340026465681E-4</v>
      </c>
      <c r="C226" s="44">
        <v>3.3329630041106545E-4</v>
      </c>
      <c r="D226" s="44">
        <v>1.7899761336515513E-4</v>
      </c>
      <c r="E226" s="44">
        <v>0.99974109659973531</v>
      </c>
      <c r="F226" s="44">
        <v>0.99966670369958899</v>
      </c>
      <c r="G226" s="44">
        <v>0.99982100238663485</v>
      </c>
      <c r="H226" s="45">
        <v>61.317349933778495</v>
      </c>
      <c r="I226" s="45">
        <v>58.033469227792423</v>
      </c>
      <c r="J226" s="45">
        <v>65.406388082238109</v>
      </c>
    </row>
    <row r="227" spans="1:10" ht="13.5" thickBot="1" x14ac:dyDescent="0.25">
      <c r="A227" s="35">
        <v>13</v>
      </c>
      <c r="B227" s="44">
        <v>2.3265620683136787E-4</v>
      </c>
      <c r="C227" s="44">
        <v>1.6819914779098454E-4</v>
      </c>
      <c r="D227" s="44">
        <v>3.0212393123659327E-4</v>
      </c>
      <c r="E227" s="44">
        <v>0.99976734379316867</v>
      </c>
      <c r="F227" s="44">
        <v>0.99983180085220902</v>
      </c>
      <c r="G227" s="44">
        <v>0.99969787606876337</v>
      </c>
      <c r="H227" s="45">
        <v>60.333099531311056</v>
      </c>
      <c r="I227" s="45">
        <v>57.052658034784216</v>
      </c>
      <c r="J227" s="45">
        <v>64.418000487491554</v>
      </c>
    </row>
    <row r="228" spans="1:10" ht="13.5" thickBot="1" x14ac:dyDescent="0.25">
      <c r="A228" s="35">
        <v>14</v>
      </c>
      <c r="B228" s="44">
        <v>5.8023992921072862E-4</v>
      </c>
      <c r="C228" s="44">
        <v>5.032149846239866E-4</v>
      </c>
      <c r="D228" s="44">
        <v>6.6330991648325143E-4</v>
      </c>
      <c r="E228" s="44">
        <v>0.99941976007078925</v>
      </c>
      <c r="F228" s="44">
        <v>0.99949678501537598</v>
      </c>
      <c r="G228" s="44">
        <v>0.99933669008351678</v>
      </c>
      <c r="H228" s="45">
        <v>59.347009929027841</v>
      </c>
      <c r="I228" s="45">
        <v>56.062164670890724</v>
      </c>
      <c r="J228" s="45">
        <v>63.43729730511204</v>
      </c>
    </row>
    <row r="229" spans="1:10" ht="13.5" thickBot="1" x14ac:dyDescent="0.25">
      <c r="A229" s="35">
        <v>15</v>
      </c>
      <c r="B229" s="44">
        <v>6.3332133861101114E-4</v>
      </c>
      <c r="C229" s="44">
        <v>8.3817612874385341E-4</v>
      </c>
      <c r="D229" s="44">
        <v>4.1563993706023809E-4</v>
      </c>
      <c r="E229" s="44">
        <v>0.99936667866138895</v>
      </c>
      <c r="F229" s="44">
        <v>0.99916182387125618</v>
      </c>
      <c r="G229" s="44">
        <v>0.99958436006293971</v>
      </c>
      <c r="H229" s="45">
        <v>58.38115845142655</v>
      </c>
      <c r="I229" s="45">
        <v>55.090110550562407</v>
      </c>
      <c r="J229" s="45">
        <v>62.479067230395117</v>
      </c>
    </row>
    <row r="230" spans="1:10" ht="13.5" thickBot="1" x14ac:dyDescent="0.25">
      <c r="A230" s="35">
        <v>16</v>
      </c>
      <c r="B230" s="44">
        <v>4.6788414018978552E-4</v>
      </c>
      <c r="C230" s="44">
        <v>6.8145035350237093E-4</v>
      </c>
      <c r="D230" s="44">
        <v>2.4115270995357812E-4</v>
      </c>
      <c r="E230" s="44">
        <v>0.99953211585981017</v>
      </c>
      <c r="F230" s="44">
        <v>0.99931854964649758</v>
      </c>
      <c r="G230" s="44">
        <v>0.99975884729004638</v>
      </c>
      <c r="H230" s="45">
        <v>57.417843765644001</v>
      </c>
      <c r="I230" s="45">
        <v>54.135897663638183</v>
      </c>
      <c r="J230" s="45">
        <v>61.50485653746842</v>
      </c>
    </row>
    <row r="231" spans="1:10" ht="13.5" thickBot="1" x14ac:dyDescent="0.25">
      <c r="A231" s="35">
        <v>17</v>
      </c>
      <c r="B231" s="44">
        <v>5.9629403258746889E-4</v>
      </c>
      <c r="C231" s="44">
        <v>9.199103087448974E-4</v>
      </c>
      <c r="D231" s="44">
        <v>2.477163647623471E-4</v>
      </c>
      <c r="E231" s="44">
        <v>0.99940370596741257</v>
      </c>
      <c r="F231" s="44">
        <v>0.99908008969125506</v>
      </c>
      <c r="G231" s="44">
        <v>0.9997522836352376</v>
      </c>
      <c r="H231" s="45">
        <v>56.44448875995819</v>
      </c>
      <c r="I231" s="45">
        <v>53.172469436735092</v>
      </c>
      <c r="J231" s="45">
        <v>60.519578580709151</v>
      </c>
    </row>
    <row r="232" spans="1:10" ht="13.5" thickBot="1" x14ac:dyDescent="0.25">
      <c r="A232" s="35">
        <v>18</v>
      </c>
      <c r="B232" s="44">
        <v>5.5953941071665216E-4</v>
      </c>
      <c r="C232" s="44">
        <v>8.5338795016214367E-4</v>
      </c>
      <c r="D232" s="44">
        <v>2.4420769864769989E-4</v>
      </c>
      <c r="E232" s="44">
        <v>0.99944046058928337</v>
      </c>
      <c r="F232" s="44">
        <v>0.9991466120498379</v>
      </c>
      <c r="G232" s="44">
        <v>0.99975579230135225</v>
      </c>
      <c r="H232" s="45">
        <v>55.477864230414013</v>
      </c>
      <c r="I232" s="45">
        <v>52.220960880141305</v>
      </c>
      <c r="J232" s="45">
        <v>59.534449974070327</v>
      </c>
    </row>
    <row r="233" spans="1:10" ht="13.5" thickBot="1" x14ac:dyDescent="0.25">
      <c r="A233" s="35">
        <v>19</v>
      </c>
      <c r="B233" s="44">
        <v>7.5379535963576608E-4</v>
      </c>
      <c r="C233" s="44">
        <v>1.0455693996689031E-3</v>
      </c>
      <c r="D233" s="44">
        <v>4.3887147335423197E-4</v>
      </c>
      <c r="E233" s="44">
        <v>0.99924620464036429</v>
      </c>
      <c r="F233" s="44">
        <v>0.99895443060033107</v>
      </c>
      <c r="G233" s="44">
        <v>0.9995611285266458</v>
      </c>
      <c r="H233" s="45">
        <v>54.508637200700534</v>
      </c>
      <c r="I233" s="45">
        <v>51.265131456239608</v>
      </c>
      <c r="J233" s="45">
        <v>58.548862203043619</v>
      </c>
    </row>
    <row r="234" spans="1:10" ht="13.5" thickBot="1" x14ac:dyDescent="0.25">
      <c r="A234" s="35">
        <v>20</v>
      </c>
      <c r="B234" s="44">
        <v>6.3063631203884719E-4</v>
      </c>
      <c r="C234" s="44">
        <v>9.0615277735826263E-4</v>
      </c>
      <c r="D234" s="44">
        <v>3.2980442597539661E-4</v>
      </c>
      <c r="E234" s="44">
        <v>0.99936936368796114</v>
      </c>
      <c r="F234" s="44">
        <v>0.99909384722264172</v>
      </c>
      <c r="G234" s="44">
        <v>0.99967019557402459</v>
      </c>
      <c r="H234" s="45">
        <v>53.549376440341177</v>
      </c>
      <c r="I234" s="45">
        <v>50.318263348654241</v>
      </c>
      <c r="J234" s="45">
        <v>57.574345818743261</v>
      </c>
    </row>
    <row r="235" spans="1:10" ht="13.5" thickBot="1" x14ac:dyDescent="0.25">
      <c r="A235" s="35">
        <v>21</v>
      </c>
      <c r="B235" s="44">
        <v>7.300031285848368E-4</v>
      </c>
      <c r="C235" s="44">
        <v>9.8954382029884215E-4</v>
      </c>
      <c r="D235" s="44">
        <v>4.4090090752103465E-4</v>
      </c>
      <c r="E235" s="44">
        <v>0.99926999687141516</v>
      </c>
      <c r="F235" s="44">
        <v>0.99901045617970119</v>
      </c>
      <c r="G235" s="44">
        <v>0.99955909909247898</v>
      </c>
      <c r="H235" s="45">
        <v>52.582853449491118</v>
      </c>
      <c r="I235" s="45">
        <v>49.363449669419893</v>
      </c>
      <c r="J235" s="45">
        <v>56.593175330188046</v>
      </c>
    </row>
    <row r="236" spans="1:10" ht="13.5" thickBot="1" x14ac:dyDescent="0.25">
      <c r="A236" s="35">
        <v>22</v>
      </c>
      <c r="B236" s="44">
        <v>6.0038848666784392E-4</v>
      </c>
      <c r="C236" s="44">
        <v>9.9860195725983629E-4</v>
      </c>
      <c r="D236" s="44">
        <v>1.5044380923724988E-4</v>
      </c>
      <c r="E236" s="44">
        <v>0.99939961151333212</v>
      </c>
      <c r="F236" s="44">
        <v>0.99900139804274013</v>
      </c>
      <c r="G236" s="44">
        <v>0.99984955619076277</v>
      </c>
      <c r="H236" s="45">
        <v>51.620903167037056</v>
      </c>
      <c r="I236" s="45">
        <v>48.411846308041667</v>
      </c>
      <c r="J236" s="45">
        <v>55.617925255017617</v>
      </c>
    </row>
    <row r="237" spans="1:10" ht="13.5" thickBot="1" x14ac:dyDescent="0.25">
      <c r="A237" s="35">
        <v>23</v>
      </c>
      <c r="B237" s="44">
        <v>8.6282708613337315E-4</v>
      </c>
      <c r="C237" s="44">
        <v>1.129128375623373E-3</v>
      </c>
      <c r="D237" s="44">
        <v>5.6369785794813977E-4</v>
      </c>
      <c r="E237" s="44">
        <v>0.99913717291386661</v>
      </c>
      <c r="F237" s="44">
        <v>0.9988708716243766</v>
      </c>
      <c r="G237" s="44">
        <v>0.99943630214205181</v>
      </c>
      <c r="H237" s="45">
        <v>50.651608513336647</v>
      </c>
      <c r="I237" s="45">
        <v>47.4597332633465</v>
      </c>
      <c r="J237" s="45">
        <v>54.626213547669792</v>
      </c>
    </row>
    <row r="238" spans="1:10" ht="13.5" thickBot="1" x14ac:dyDescent="0.25">
      <c r="A238" s="35">
        <v>24</v>
      </c>
      <c r="B238" s="44">
        <v>1.1307242917268673E-3</v>
      </c>
      <c r="C238" s="44">
        <v>1.6039921582605597E-3</v>
      </c>
      <c r="D238" s="44">
        <v>5.9980006664445184E-4</v>
      </c>
      <c r="E238" s="44">
        <v>0.99886927570827311</v>
      </c>
      <c r="F238" s="44">
        <v>0.99839600784173943</v>
      </c>
      <c r="G238" s="44">
        <v>0.99940019993335549</v>
      </c>
      <c r="H238" s="45">
        <v>49.694895987534409</v>
      </c>
      <c r="I238" s="45">
        <v>46.51279163285956</v>
      </c>
      <c r="J238" s="45">
        <v>53.656722868197662</v>
      </c>
    </row>
    <row r="239" spans="1:10" ht="13.5" thickBot="1" x14ac:dyDescent="0.25">
      <c r="A239" s="35">
        <v>25</v>
      </c>
      <c r="B239" s="44">
        <v>8.4936883109275698E-4</v>
      </c>
      <c r="C239" s="44">
        <v>1.4328226606414637E-3</v>
      </c>
      <c r="D239" s="44">
        <v>1.8753516284303307E-4</v>
      </c>
      <c r="E239" s="44">
        <v>0.99915063116890723</v>
      </c>
      <c r="F239" s="44">
        <v>0.99856717733935851</v>
      </c>
      <c r="G239" s="44">
        <v>0.99981246483715702</v>
      </c>
      <c r="H239" s="45">
        <v>48.75058545271132</v>
      </c>
      <c r="I239" s="45">
        <v>45.586701836218417</v>
      </c>
      <c r="J239" s="45">
        <v>52.688641110059912</v>
      </c>
    </row>
    <row r="240" spans="1:10" ht="13.5" thickBot="1" x14ac:dyDescent="0.25">
      <c r="A240" s="35">
        <v>26</v>
      </c>
      <c r="B240" s="44">
        <v>1.0417237787159383E-3</v>
      </c>
      <c r="C240" s="44">
        <v>1.4840971315984749E-3</v>
      </c>
      <c r="D240" s="44">
        <v>5.3136531365313656E-4</v>
      </c>
      <c r="E240" s="44">
        <v>0.99895827622128408</v>
      </c>
      <c r="F240" s="44">
        <v>0.99851590286840153</v>
      </c>
      <c r="G240" s="44">
        <v>0.99946863468634684</v>
      </c>
      <c r="H240" s="45">
        <v>47.791606636746373</v>
      </c>
      <c r="I240" s="45">
        <v>44.65140097829979</v>
      </c>
      <c r="J240" s="45">
        <v>51.698433022296008</v>
      </c>
    </row>
    <row r="241" spans="1:10" ht="13.5" thickBot="1" x14ac:dyDescent="0.25">
      <c r="A241" s="35">
        <v>27</v>
      </c>
      <c r="B241" s="44">
        <v>9.532257423907431E-4</v>
      </c>
      <c r="C241" s="44">
        <v>1.3722126929674098E-3</v>
      </c>
      <c r="D241" s="44">
        <v>4.6078967831120584E-4</v>
      </c>
      <c r="E241" s="44">
        <v>0.99904677425760924</v>
      </c>
      <c r="F241" s="44">
        <v>0.99862778730703261</v>
      </c>
      <c r="G241" s="44">
        <v>0.9995392103216888</v>
      </c>
      <c r="H241" s="45">
        <v>46.840918541385818</v>
      </c>
      <c r="I241" s="45">
        <v>43.717026035740219</v>
      </c>
      <c r="J241" s="45">
        <v>50.725641177250068</v>
      </c>
    </row>
    <row r="242" spans="1:10" ht="13.5" thickBot="1" x14ac:dyDescent="0.25">
      <c r="A242" s="35">
        <v>28</v>
      </c>
      <c r="B242" s="44">
        <v>1.0877447425670776E-3</v>
      </c>
      <c r="C242" s="44">
        <v>9.9940511600237945E-4</v>
      </c>
      <c r="D242" s="44">
        <v>1.1932157163555782E-3</v>
      </c>
      <c r="E242" s="44">
        <v>0.99891225525743288</v>
      </c>
      <c r="F242" s="44">
        <v>0.99900059488399762</v>
      </c>
      <c r="G242" s="44">
        <v>0.99880678428364444</v>
      </c>
      <c r="H242" s="45">
        <v>45.885132214402738</v>
      </c>
      <c r="I242" s="45">
        <v>42.776430848007415</v>
      </c>
      <c r="J242" s="45">
        <v>49.7487677483563</v>
      </c>
    </row>
    <row r="243" spans="1:10" ht="13.5" thickBot="1" x14ac:dyDescent="0.25">
      <c r="A243" s="35">
        <v>29</v>
      </c>
      <c r="B243" s="44">
        <v>1.2043658261196839E-3</v>
      </c>
      <c r="C243" s="44">
        <v>1.8035933128309478E-3</v>
      </c>
      <c r="D243" s="44">
        <v>4.9365109837369386E-4</v>
      </c>
      <c r="E243" s="44">
        <v>0.99879563417388029</v>
      </c>
      <c r="F243" s="44">
        <v>0.99819640668716902</v>
      </c>
      <c r="G243" s="44">
        <v>0.99950634890162626</v>
      </c>
      <c r="H243" s="45">
        <v>44.934543028023448</v>
      </c>
      <c r="I243" s="45">
        <v>41.81870655932272</v>
      </c>
      <c r="J243" s="45">
        <v>48.807601016993786</v>
      </c>
    </row>
    <row r="244" spans="1:10" ht="13.5" thickBot="1" x14ac:dyDescent="0.25">
      <c r="A244" s="35">
        <v>30</v>
      </c>
      <c r="B244" s="44">
        <v>1.160738035934515E-3</v>
      </c>
      <c r="C244" s="44">
        <v>1.7843600838649239E-3</v>
      </c>
      <c r="D244" s="44">
        <v>4.224757076468103E-4</v>
      </c>
      <c r="E244" s="44">
        <v>0.99883926196406547</v>
      </c>
      <c r="F244" s="44">
        <v>0.99821563991613504</v>
      </c>
      <c r="G244" s="44">
        <v>0.99957752429235314</v>
      </c>
      <c r="H244" s="45">
        <v>43.988120065712941</v>
      </c>
      <c r="I244" s="45">
        <v>40.893330763178902</v>
      </c>
      <c r="J244" s="45">
        <v>47.831492093402943</v>
      </c>
    </row>
    <row r="245" spans="1:10" ht="13.5" thickBot="1" x14ac:dyDescent="0.25">
      <c r="A245" s="35">
        <v>31</v>
      </c>
      <c r="B245" s="44">
        <v>1.2420728284625766E-3</v>
      </c>
      <c r="C245" s="44">
        <v>1.2262147189559657E-3</v>
      </c>
      <c r="D245" s="44">
        <v>1.2611003100204928E-3</v>
      </c>
      <c r="E245" s="44">
        <v>0.99875792717153744</v>
      </c>
      <c r="F245" s="44">
        <v>0.99877378528104399</v>
      </c>
      <c r="G245" s="44">
        <v>0.99873889968997953</v>
      </c>
      <c r="H245" s="45">
        <v>43.038655588745122</v>
      </c>
      <c r="I245" s="45">
        <v>39.965560177924495</v>
      </c>
      <c r="J245" s="45">
        <v>46.851464992391406</v>
      </c>
    </row>
    <row r="246" spans="1:10" ht="13.5" thickBot="1" x14ac:dyDescent="0.25">
      <c r="A246" s="35">
        <v>32</v>
      </c>
      <c r="B246" s="44">
        <v>1.3683667222815716E-3</v>
      </c>
      <c r="C246" s="44">
        <v>1.7197662881710948E-3</v>
      </c>
      <c r="D246" s="44">
        <v>9.4846664558963006E-4</v>
      </c>
      <c r="E246" s="44">
        <v>0.99863163327771842</v>
      </c>
      <c r="F246" s="44">
        <v>0.99828023371182895</v>
      </c>
      <c r="G246" s="44">
        <v>0.99905153335441033</v>
      </c>
      <c r="H246" s="45">
        <v>42.091548870143995</v>
      </c>
      <c r="I246" s="45">
        <v>39.014015757828091</v>
      </c>
      <c r="J246" s="45">
        <v>45.909970761896219</v>
      </c>
    </row>
    <row r="247" spans="1:10" ht="13.5" thickBot="1" x14ac:dyDescent="0.25">
      <c r="A247" s="35">
        <v>33</v>
      </c>
      <c r="B247" s="44">
        <v>1.1308406717674799E-3</v>
      </c>
      <c r="C247" s="44">
        <v>1.724519124474906E-3</v>
      </c>
      <c r="D247" s="44">
        <v>4.2223043225840501E-4</v>
      </c>
      <c r="E247" s="44">
        <v>0.9988691593282325</v>
      </c>
      <c r="F247" s="44">
        <v>0.99827548087552509</v>
      </c>
      <c r="G247" s="44">
        <v>0.99957776956774158</v>
      </c>
      <c r="H247" s="45">
        <v>41.148544115452438</v>
      </c>
      <c r="I247" s="45">
        <v>38.080344357056589</v>
      </c>
      <c r="J247" s="45">
        <v>44.953116562841316</v>
      </c>
    </row>
    <row r="248" spans="1:10" ht="13.5" thickBot="1" x14ac:dyDescent="0.25">
      <c r="A248" s="35">
        <v>34</v>
      </c>
      <c r="B248" s="44">
        <v>1.3555613688791648E-3</v>
      </c>
      <c r="C248" s="44">
        <v>1.607821835958718E-3</v>
      </c>
      <c r="D248" s="44">
        <v>1.0506132955112547E-3</v>
      </c>
      <c r="E248" s="44">
        <v>0.99864443863112085</v>
      </c>
      <c r="F248" s="44">
        <v>0.99839217816404124</v>
      </c>
      <c r="G248" s="44">
        <v>0.99894938670448874</v>
      </c>
      <c r="H248" s="45">
        <v>40.194563858936895</v>
      </c>
      <c r="I248" s="45">
        <v>37.145269247146928</v>
      </c>
      <c r="J248" s="45">
        <v>43.971889747964362</v>
      </c>
    </row>
    <row r="249" spans="1:10" ht="13.5" thickBot="1" x14ac:dyDescent="0.25">
      <c r="A249" s="35">
        <v>35</v>
      </c>
      <c r="B249" s="44">
        <v>1.4988816937363139E-3</v>
      </c>
      <c r="C249" s="44">
        <v>1.9160758766047135E-3</v>
      </c>
      <c r="D249" s="44">
        <v>9.8891375631083114E-4</v>
      </c>
      <c r="E249" s="44">
        <v>0.99850111830626365</v>
      </c>
      <c r="F249" s="44">
        <v>0.99808392412339531</v>
      </c>
      <c r="G249" s="44">
        <v>0.99901108624368917</v>
      </c>
      <c r="H249" s="45">
        <v>39.248430098212147</v>
      </c>
      <c r="I249" s="45">
        <v>36.2042754536552</v>
      </c>
      <c r="J249" s="45">
        <v>43.017586341679973</v>
      </c>
    </row>
    <row r="250" spans="1:10" ht="13.5" thickBot="1" x14ac:dyDescent="0.25">
      <c r="A250" s="35">
        <v>36</v>
      </c>
      <c r="B250" s="44">
        <v>1.6089166627803945E-3</v>
      </c>
      <c r="C250" s="44">
        <v>1.9107063244379338E-3</v>
      </c>
      <c r="D250" s="44">
        <v>1.2413044040445835E-3</v>
      </c>
      <c r="E250" s="44">
        <v>0.9983910833372196</v>
      </c>
      <c r="F250" s="44">
        <v>0.99808929367556209</v>
      </c>
      <c r="G250" s="44">
        <v>0.99875869559595543</v>
      </c>
      <c r="H250" s="45">
        <v>38.306586200544658</v>
      </c>
      <c r="I250" s="45">
        <v>35.272806505481462</v>
      </c>
      <c r="J250" s="45">
        <v>42.059666332904911</v>
      </c>
    </row>
    <row r="251" spans="1:10" ht="13.5" thickBot="1" x14ac:dyDescent="0.25">
      <c r="A251" s="35">
        <v>37</v>
      </c>
      <c r="B251" s="44">
        <v>2.0642707209871389E-3</v>
      </c>
      <c r="C251" s="44">
        <v>2.7593233290174688E-3</v>
      </c>
      <c r="D251" s="44">
        <v>1.2271193373555578E-3</v>
      </c>
      <c r="E251" s="44">
        <v>0.99793572927901286</v>
      </c>
      <c r="F251" s="44">
        <v>0.99724067667098248</v>
      </c>
      <c r="G251" s="44">
        <v>0.99877288066264447</v>
      </c>
      <c r="H251" s="45">
        <v>37.36748850804252</v>
      </c>
      <c r="I251" s="45">
        <v>34.339339489416417</v>
      </c>
      <c r="J251" s="45">
        <v>41.111308812815899</v>
      </c>
    </row>
    <row r="252" spans="1:10" ht="13.5" thickBot="1" x14ac:dyDescent="0.25">
      <c r="A252" s="35">
        <v>38</v>
      </c>
      <c r="B252" s="44">
        <v>2.0668748851736174E-3</v>
      </c>
      <c r="C252" s="44">
        <v>2.6079458220287293E-3</v>
      </c>
      <c r="D252" s="44">
        <v>1.4162514857995498E-3</v>
      </c>
      <c r="E252" s="44">
        <v>0.99793312511482635</v>
      </c>
      <c r="F252" s="44">
        <v>0.99739205417797128</v>
      </c>
      <c r="G252" s="44">
        <v>0.9985837485142004</v>
      </c>
      <c r="H252" s="45">
        <v>36.443731575672828</v>
      </c>
      <c r="I252" s="45">
        <v>33.432942850849315</v>
      </c>
      <c r="J252" s="45">
        <v>40.161197802151435</v>
      </c>
    </row>
    <row r="253" spans="1:10" ht="13.5" thickBot="1" x14ac:dyDescent="0.25">
      <c r="A253" s="35">
        <v>39</v>
      </c>
      <c r="B253" s="44">
        <v>2.3247236596515152E-3</v>
      </c>
      <c r="C253" s="44">
        <v>2.9885575092624813E-3</v>
      </c>
      <c r="D253" s="44">
        <v>1.5263417035942886E-3</v>
      </c>
      <c r="E253" s="44">
        <v>0.99767527634034847</v>
      </c>
      <c r="F253" s="44">
        <v>0.99701144249073748</v>
      </c>
      <c r="G253" s="44">
        <v>0.99847365829640566</v>
      </c>
      <c r="H253" s="45">
        <v>35.518166144603896</v>
      </c>
      <c r="I253" s="45">
        <v>32.519045824903593</v>
      </c>
      <c r="J253" s="45">
        <v>39.217435364289486</v>
      </c>
    </row>
    <row r="254" spans="1:10" ht="13.5" thickBot="1" x14ac:dyDescent="0.25">
      <c r="A254" s="35">
        <v>40</v>
      </c>
      <c r="B254" s="44">
        <v>2.4913884616217857E-3</v>
      </c>
      <c r="C254" s="44">
        <v>3.1455931832208486E-3</v>
      </c>
      <c r="D254" s="44">
        <v>1.7106607427118724E-3</v>
      </c>
      <c r="E254" s="44">
        <v>0.99750861153837822</v>
      </c>
      <c r="F254" s="44">
        <v>0.99685440681677917</v>
      </c>
      <c r="G254" s="44">
        <v>0.99828933925728813</v>
      </c>
      <c r="H254" s="45">
        <v>34.599746086405091</v>
      </c>
      <c r="I254" s="45">
        <v>31.615001628036971</v>
      </c>
      <c r="J254" s="45">
        <v>38.276609646150106</v>
      </c>
    </row>
    <row r="255" spans="1:10" ht="13.5" thickBot="1" x14ac:dyDescent="0.25">
      <c r="A255" s="35">
        <v>41</v>
      </c>
      <c r="B255" s="44">
        <v>2.4408782879594042E-3</v>
      </c>
      <c r="C255" s="44">
        <v>3.2839423133988804E-3</v>
      </c>
      <c r="D255" s="44">
        <v>1.4465702286514232E-3</v>
      </c>
      <c r="E255" s="44">
        <v>0.99755912171204064</v>
      </c>
      <c r="F255" s="44">
        <v>0.9967160576866011</v>
      </c>
      <c r="G255" s="44">
        <v>0.99855342977134853</v>
      </c>
      <c r="H255" s="45">
        <v>33.68490961509341</v>
      </c>
      <c r="I255" s="45">
        <v>30.71317407159788</v>
      </c>
      <c r="J255" s="45">
        <v>37.34134687684309</v>
      </c>
    </row>
    <row r="256" spans="1:10" ht="13.5" thickBot="1" x14ac:dyDescent="0.25">
      <c r="A256" s="35">
        <v>42</v>
      </c>
      <c r="B256" s="44">
        <v>3.6010761355428308E-3</v>
      </c>
      <c r="C256" s="44">
        <v>4.4935115243075734E-3</v>
      </c>
      <c r="D256" s="44">
        <v>2.5514272045925688E-3</v>
      </c>
      <c r="E256" s="44">
        <v>0.99639892386445716</v>
      </c>
      <c r="F256" s="44">
        <v>0.99550648847569245</v>
      </c>
      <c r="G256" s="44">
        <v>0.99744857279540744</v>
      </c>
      <c r="H256" s="45">
        <v>32.766062413089834</v>
      </c>
      <c r="I256" s="45">
        <v>29.812663976632223</v>
      </c>
      <c r="J256" s="45">
        <v>36.394682870668156</v>
      </c>
    </row>
    <row r="257" spans="1:10" ht="13.5" thickBot="1" x14ac:dyDescent="0.25">
      <c r="A257" s="35">
        <v>43</v>
      </c>
      <c r="B257" s="44">
        <v>3.1674023213993786E-3</v>
      </c>
      <c r="C257" s="44">
        <v>3.7403657246486322E-3</v>
      </c>
      <c r="D257" s="44">
        <v>2.492433683460922E-3</v>
      </c>
      <c r="E257" s="44">
        <v>0.99683259767860066</v>
      </c>
      <c r="F257" s="44">
        <v>0.99625963427535136</v>
      </c>
      <c r="G257" s="44">
        <v>0.99750756631653903</v>
      </c>
      <c r="H257" s="45">
        <v>31.882645236326471</v>
      </c>
      <c r="I257" s="45">
        <v>28.944957365376869</v>
      </c>
      <c r="J257" s="45">
        <v>35.486456469342791</v>
      </c>
    </row>
    <row r="258" spans="1:10" ht="13.5" thickBot="1" x14ac:dyDescent="0.25">
      <c r="A258" s="35">
        <v>44</v>
      </c>
      <c r="B258" s="44">
        <v>4.2439784784029768E-3</v>
      </c>
      <c r="C258" s="44">
        <v>5.5980593394289978E-3</v>
      </c>
      <c r="D258" s="44">
        <v>2.6611408005235032E-3</v>
      </c>
      <c r="E258" s="44">
        <v>0.99575602152159703</v>
      </c>
      <c r="F258" s="44">
        <v>0.99440194066057097</v>
      </c>
      <c r="G258" s="44">
        <v>0.99733885919947651</v>
      </c>
      <c r="H258" s="45">
        <v>30.982336777696734</v>
      </c>
      <c r="I258" s="45">
        <v>28.051706885933271</v>
      </c>
      <c r="J258" s="45">
        <v>34.573871745588953</v>
      </c>
    </row>
    <row r="259" spans="1:10" ht="13.5" thickBot="1" x14ac:dyDescent="0.25">
      <c r="A259" s="35">
        <v>45</v>
      </c>
      <c r="B259" s="44">
        <v>4.5434704972024918E-3</v>
      </c>
      <c r="C259" s="44">
        <v>6.1487174738401708E-3</v>
      </c>
      <c r="D259" s="44">
        <v>2.6917900403768506E-3</v>
      </c>
      <c r="E259" s="44">
        <v>0.9954565295027975</v>
      </c>
      <c r="F259" s="44">
        <v>0.99385128252615984</v>
      </c>
      <c r="G259" s="44">
        <v>0.9973082099596231</v>
      </c>
      <c r="H259" s="45">
        <v>30.112198174531482</v>
      </c>
      <c r="I259" s="45">
        <v>27.206712377254853</v>
      </c>
      <c r="J259" s="45">
        <v>33.664781290464603</v>
      </c>
    </row>
    <row r="260" spans="1:10" ht="13.5" thickBot="1" x14ac:dyDescent="0.25">
      <c r="A260" s="35">
        <v>46</v>
      </c>
      <c r="B260" s="44">
        <v>4.9707367914695747E-3</v>
      </c>
      <c r="C260" s="44">
        <v>6.4296661807035247E-3</v>
      </c>
      <c r="D260" s="44">
        <v>3.2842141653342551E-3</v>
      </c>
      <c r="E260" s="44">
        <v>0.99502926320853047</v>
      </c>
      <c r="F260" s="44">
        <v>0.99357033381929649</v>
      </c>
      <c r="G260" s="44">
        <v>0.99671578583466569</v>
      </c>
      <c r="H260" s="45">
        <v>29.247325684240241</v>
      </c>
      <c r="I260" s="45">
        <v>26.371908460446406</v>
      </c>
      <c r="J260" s="45">
        <v>32.7542695047348</v>
      </c>
    </row>
    <row r="261" spans="1:10" ht="13.5" thickBot="1" x14ac:dyDescent="0.25">
      <c r="A261" s="35">
        <v>47</v>
      </c>
      <c r="B261" s="44">
        <v>5.199605967360286E-3</v>
      </c>
      <c r="C261" s="44">
        <v>6.7699714156762448E-3</v>
      </c>
      <c r="D261" s="44">
        <v>3.3559269644315897E-3</v>
      </c>
      <c r="E261" s="44">
        <v>0.99480039403263976</v>
      </c>
      <c r="F261" s="44">
        <v>0.99323002858432374</v>
      </c>
      <c r="G261" s="44">
        <v>0.99664407303556846</v>
      </c>
      <c r="H261" s="45">
        <v>28.390909392485913</v>
      </c>
      <c r="I261" s="45">
        <v>25.539310044749232</v>
      </c>
      <c r="J261" s="45">
        <v>31.860521477349533</v>
      </c>
    </row>
    <row r="262" spans="1:10" ht="13.5" thickBot="1" x14ac:dyDescent="0.25">
      <c r="A262" s="35">
        <v>48</v>
      </c>
      <c r="B262" s="44">
        <v>5.7554816481787587E-3</v>
      </c>
      <c r="C262" s="44">
        <v>7.9442075012355617E-3</v>
      </c>
      <c r="D262" s="44">
        <v>3.144448083851949E-3</v>
      </c>
      <c r="E262" s="44">
        <v>0.99424451835182126</v>
      </c>
      <c r="F262" s="44">
        <v>0.99205579249876441</v>
      </c>
      <c r="G262" s="44">
        <v>0.99685555191614805</v>
      </c>
      <c r="H262" s="45">
        <v>27.536658553481931</v>
      </c>
      <c r="I262" s="45">
        <v>24.709921360453897</v>
      </c>
      <c r="J262" s="45">
        <v>30.966126212949725</v>
      </c>
    </row>
    <row r="263" spans="1:10" ht="13.5" thickBot="1" x14ac:dyDescent="0.25">
      <c r="A263" s="35">
        <v>49</v>
      </c>
      <c r="B263" s="44">
        <v>7.1242348132514585E-3</v>
      </c>
      <c r="C263" s="44">
        <v>9.6209758418353865E-3</v>
      </c>
      <c r="D263" s="44">
        <v>4.1699678912472376E-3</v>
      </c>
      <c r="E263" s="44">
        <v>0.99287576518674858</v>
      </c>
      <c r="F263" s="44">
        <v>0.99037902415816459</v>
      </c>
      <c r="G263" s="44">
        <v>0.99583003210875276</v>
      </c>
      <c r="H263" s="45">
        <v>26.693090535003819</v>
      </c>
      <c r="I263" s="45">
        <v>23.903675538201998</v>
      </c>
      <c r="J263" s="45">
        <v>30.062194545839745</v>
      </c>
    </row>
    <row r="264" spans="1:10" ht="13.5" thickBot="1" x14ac:dyDescent="0.25">
      <c r="A264" s="35">
        <v>50</v>
      </c>
      <c r="B264" s="44">
        <v>7.1228506241768838E-3</v>
      </c>
      <c r="C264" s="44">
        <v>9.715138267235697E-3</v>
      </c>
      <c r="D264" s="44">
        <v>4.1450777202072537E-3</v>
      </c>
      <c r="E264" s="44">
        <v>0.99287714937582316</v>
      </c>
      <c r="F264" s="44">
        <v>0.99028486173276431</v>
      </c>
      <c r="G264" s="44">
        <v>0.99585492227979278</v>
      </c>
      <c r="H264" s="45">
        <v>25.880981369769845</v>
      </c>
      <c r="I264" s="45">
        <v>23.130961201463727</v>
      </c>
      <c r="J264" s="45">
        <v>29.185943417292382</v>
      </c>
    </row>
    <row r="265" spans="1:10" ht="13.5" thickBot="1" x14ac:dyDescent="0.25">
      <c r="A265" s="35">
        <v>51</v>
      </c>
      <c r="B265" s="44">
        <v>7.3016989760508076E-3</v>
      </c>
      <c r="C265" s="44">
        <v>9.8033954095779891E-3</v>
      </c>
      <c r="D265" s="44">
        <v>4.4641045412118011E-3</v>
      </c>
      <c r="E265" s="44">
        <v>0.99269830102394918</v>
      </c>
      <c r="F265" s="44">
        <v>0.99019660459042202</v>
      </c>
      <c r="G265" s="44">
        <v>0.99553589545878818</v>
      </c>
      <c r="H265" s="45">
        <v>25.063060131233687</v>
      </c>
      <c r="I265" s="45">
        <v>22.352981336808945</v>
      </c>
      <c r="J265" s="45">
        <v>28.305333004220333</v>
      </c>
    </row>
    <row r="266" spans="1:10" ht="13.5" thickBot="1" x14ac:dyDescent="0.25">
      <c r="A266" s="35">
        <v>52</v>
      </c>
      <c r="B266" s="44">
        <v>8.3473128928593082E-3</v>
      </c>
      <c r="C266" s="44">
        <v>1.1616285428727677E-2</v>
      </c>
      <c r="D266" s="44">
        <v>4.5726728361458902E-3</v>
      </c>
      <c r="E266" s="44">
        <v>0.99165268710714072</v>
      </c>
      <c r="F266" s="44">
        <v>0.98838371457127228</v>
      </c>
      <c r="G266" s="44">
        <v>0.99542732716385407</v>
      </c>
      <c r="H266" s="45">
        <v>24.243684718030924</v>
      </c>
      <c r="I266" s="45">
        <v>21.569264565482026</v>
      </c>
      <c r="J266" s="45">
        <v>27.429999193412296</v>
      </c>
    </row>
    <row r="267" spans="1:10" ht="13.5" thickBot="1" x14ac:dyDescent="0.25">
      <c r="A267" s="35">
        <v>53</v>
      </c>
      <c r="B267" s="44">
        <v>9.1693747024610348E-3</v>
      </c>
      <c r="C267" s="44">
        <v>1.3233024691358024E-2</v>
      </c>
      <c r="D267" s="44">
        <v>4.4656812396731121E-3</v>
      </c>
      <c r="E267" s="44">
        <v>0.99083062529753896</v>
      </c>
      <c r="F267" s="44">
        <v>0.98676697530864199</v>
      </c>
      <c r="G267" s="44">
        <v>0.99553431876032694</v>
      </c>
      <c r="H267" s="45">
        <v>23.443476011158452</v>
      </c>
      <c r="I267" s="45">
        <v>20.81675360760897</v>
      </c>
      <c r="J267" s="45">
        <v>26.553708570919504</v>
      </c>
    </row>
    <row r="268" spans="1:10" ht="13.5" thickBot="1" x14ac:dyDescent="0.25">
      <c r="A268" s="35">
        <v>54</v>
      </c>
      <c r="B268" s="44">
        <v>1.0174185262481939E-2</v>
      </c>
      <c r="C268" s="44">
        <v>1.3633960268902486E-2</v>
      </c>
      <c r="D268" s="44">
        <v>6.2516057206474266E-3</v>
      </c>
      <c r="E268" s="44">
        <v>0.98982581473751807</v>
      </c>
      <c r="F268" s="44">
        <v>0.98636603973109749</v>
      </c>
      <c r="G268" s="44">
        <v>0.99374839427935258</v>
      </c>
      <c r="H268" s="45">
        <v>22.655730273659124</v>
      </c>
      <c r="I268" s="45">
        <v>20.089139332928823</v>
      </c>
      <c r="J268" s="45">
        <v>25.670509808528358</v>
      </c>
    </row>
    <row r="269" spans="1:10" ht="13.5" thickBot="1" x14ac:dyDescent="0.25">
      <c r="A269" s="35">
        <v>55</v>
      </c>
      <c r="B269" s="44">
        <v>1.0605632292590679E-2</v>
      </c>
      <c r="C269" s="44">
        <v>1.4686395759717315E-2</v>
      </c>
      <c r="D269" s="44">
        <v>6.0102381297796933E-3</v>
      </c>
      <c r="E269" s="44">
        <v>0.98939436770740929</v>
      </c>
      <c r="F269" s="44">
        <v>0.98531360424028269</v>
      </c>
      <c r="G269" s="44">
        <v>0.99398976187022026</v>
      </c>
      <c r="H269" s="45">
        <v>21.883411435981067</v>
      </c>
      <c r="I269" s="45">
        <v>19.359863097511138</v>
      </c>
      <c r="J269" s="45">
        <v>24.82879348244839</v>
      </c>
    </row>
    <row r="270" spans="1:10" ht="13.5" thickBot="1" x14ac:dyDescent="0.25">
      <c r="A270" s="35">
        <v>56</v>
      </c>
      <c r="B270" s="44">
        <v>1.2395377798372383E-2</v>
      </c>
      <c r="C270" s="44">
        <v>1.724389887476253E-2</v>
      </c>
      <c r="D270" s="44">
        <v>6.961079376778658E-3</v>
      </c>
      <c r="E270" s="44">
        <v>0.98760462220162759</v>
      </c>
      <c r="F270" s="44">
        <v>0.98275610112523748</v>
      </c>
      <c r="G270" s="44">
        <v>0.9930389206232213</v>
      </c>
      <c r="H270" s="45">
        <v>21.112543409554007</v>
      </c>
      <c r="I270" s="45">
        <v>18.640841054679328</v>
      </c>
      <c r="J270" s="45">
        <v>23.975873128909434</v>
      </c>
    </row>
    <row r="271" spans="1:10" ht="13.5" thickBot="1" x14ac:dyDescent="0.25">
      <c r="A271" s="35">
        <v>57</v>
      </c>
      <c r="B271" s="44">
        <v>1.5256139549924861E-2</v>
      </c>
      <c r="C271" s="44">
        <v>2.1720697804477638E-2</v>
      </c>
      <c r="D271" s="44">
        <v>8.0471563361297193E-3</v>
      </c>
      <c r="E271" s="44">
        <v>0.98474386045007511</v>
      </c>
      <c r="F271" s="44">
        <v>0.97827930219552239</v>
      </c>
      <c r="G271" s="44">
        <v>0.99195284366387027</v>
      </c>
      <c r="H271" s="45">
        <v>20.371067015410809</v>
      </c>
      <c r="I271" s="45">
        <v>17.958875671458934</v>
      </c>
      <c r="J271" s="45">
        <v>23.140354489676863</v>
      </c>
    </row>
    <row r="272" spans="1:10" ht="13.5" thickBot="1" x14ac:dyDescent="0.25">
      <c r="A272" s="35">
        <v>58</v>
      </c>
      <c r="B272" s="44">
        <v>1.3343217197924388E-2</v>
      </c>
      <c r="C272" s="44">
        <v>1.8804303223849708E-2</v>
      </c>
      <c r="D272" s="44">
        <v>7.2842438638163103E-3</v>
      </c>
      <c r="E272" s="44">
        <v>0.98665678280207558</v>
      </c>
      <c r="F272" s="44">
        <v>0.98119569677615026</v>
      </c>
      <c r="G272" s="44">
        <v>0.99271575613618368</v>
      </c>
      <c r="H272" s="45">
        <v>19.678894516973756</v>
      </c>
      <c r="I272" s="45">
        <v>17.346478240859728</v>
      </c>
      <c r="J272" s="45">
        <v>22.324013908200104</v>
      </c>
    </row>
    <row r="273" spans="1:10" ht="13.5" thickBot="1" x14ac:dyDescent="0.25">
      <c r="A273" s="35">
        <v>59</v>
      </c>
      <c r="B273" s="44">
        <v>1.6335528361077354E-2</v>
      </c>
      <c r="C273" s="44">
        <v>2.2326653342696123E-2</v>
      </c>
      <c r="D273" s="44">
        <v>9.7609168148587236E-3</v>
      </c>
      <c r="E273" s="44">
        <v>0.98366447163892268</v>
      </c>
      <c r="F273" s="44">
        <v>0.97767334665730388</v>
      </c>
      <c r="G273" s="44">
        <v>0.99023908318514131</v>
      </c>
      <c r="H273" s="45">
        <v>18.93823709207814</v>
      </c>
      <c r="I273" s="45">
        <v>16.669348210152673</v>
      </c>
      <c r="J273" s="45">
        <v>21.484085624951931</v>
      </c>
    </row>
    <row r="274" spans="1:10" ht="13.5" thickBot="1" x14ac:dyDescent="0.25">
      <c r="A274" s="35">
        <v>60</v>
      </c>
      <c r="B274" s="44">
        <v>1.6928036823235158E-2</v>
      </c>
      <c r="C274" s="44">
        <v>2.3215535984080774E-2</v>
      </c>
      <c r="D274" s="44">
        <v>1.0220728423452641E-2</v>
      </c>
      <c r="E274" s="44">
        <v>0.98307196317676482</v>
      </c>
      <c r="F274" s="44">
        <v>0.97678446401591923</v>
      </c>
      <c r="G274" s="44">
        <v>0.98977927157654733</v>
      </c>
      <c r="H274" s="45">
        <v>18.244304889459357</v>
      </c>
      <c r="I274" s="45">
        <v>16.038449244551121</v>
      </c>
      <c r="J274" s="45">
        <v>20.690811402653782</v>
      </c>
    </row>
    <row r="275" spans="1:10" ht="13.5" thickBot="1" x14ac:dyDescent="0.25">
      <c r="A275" s="35">
        <v>61</v>
      </c>
      <c r="B275" s="44">
        <v>1.8827879599671738E-2</v>
      </c>
      <c r="C275" s="44">
        <v>2.6178882861533335E-2</v>
      </c>
      <c r="D275" s="44">
        <v>1.1192307692307692E-2</v>
      </c>
      <c r="E275" s="44">
        <v>0.98117212040032831</v>
      </c>
      <c r="F275" s="44">
        <v>0.97382111713846664</v>
      </c>
      <c r="G275" s="44">
        <v>0.98880769230769228</v>
      </c>
      <c r="H275" s="45">
        <v>17.549772844183643</v>
      </c>
      <c r="I275" s="45">
        <v>15.407639683984019</v>
      </c>
      <c r="J275" s="45">
        <v>19.899255790179925</v>
      </c>
    </row>
    <row r="276" spans="1:10" ht="13.5" thickBot="1" x14ac:dyDescent="0.25">
      <c r="A276" s="35">
        <v>62</v>
      </c>
      <c r="B276" s="44">
        <v>1.9425917874619576E-2</v>
      </c>
      <c r="C276" s="44">
        <v>2.7604761729259575E-2</v>
      </c>
      <c r="D276" s="44">
        <v>1.1181900923156936E-2</v>
      </c>
      <c r="E276" s="44">
        <v>0.98057408212538044</v>
      </c>
      <c r="F276" s="44">
        <v>0.97239523827074037</v>
      </c>
      <c r="G276" s="44">
        <v>0.98881809907684304</v>
      </c>
      <c r="H276" s="45">
        <v>16.876865685828744</v>
      </c>
      <c r="I276" s="45">
        <v>14.80826312818205</v>
      </c>
      <c r="J276" s="45">
        <v>19.118805056291244</v>
      </c>
    </row>
    <row r="277" spans="1:10" ht="13.5" thickBot="1" x14ac:dyDescent="0.25">
      <c r="A277" s="35">
        <v>63</v>
      </c>
      <c r="B277" s="44">
        <v>2.0247142247523584E-2</v>
      </c>
      <c r="C277" s="44">
        <v>2.8932429957883171E-2</v>
      </c>
      <c r="D277" s="44">
        <v>1.1705595274541231E-2</v>
      </c>
      <c r="E277" s="44">
        <v>0.97975285775247645</v>
      </c>
      <c r="F277" s="44">
        <v>0.97106757004211686</v>
      </c>
      <c r="G277" s="44">
        <v>0.98829440472545882</v>
      </c>
      <c r="H277" s="45">
        <v>16.201275600209637</v>
      </c>
      <c r="I277" s="45">
        <v>14.214398461845329</v>
      </c>
      <c r="J277" s="45">
        <v>18.329342241048899</v>
      </c>
    </row>
    <row r="278" spans="1:10" ht="13.5" thickBot="1" x14ac:dyDescent="0.25">
      <c r="A278" s="35">
        <v>64</v>
      </c>
      <c r="B278" s="44">
        <v>2.2456076961293529E-2</v>
      </c>
      <c r="C278" s="44">
        <v>3.2163205293144641E-2</v>
      </c>
      <c r="D278" s="44">
        <v>1.3073985256239453E-2</v>
      </c>
      <c r="E278" s="44">
        <v>0.97754392303870652</v>
      </c>
      <c r="F278" s="44">
        <v>0.96783679470685535</v>
      </c>
      <c r="G278" s="44">
        <v>0.98692601474376052</v>
      </c>
      <c r="H278" s="45">
        <v>15.525658102525657</v>
      </c>
      <c r="I278" s="45">
        <v>13.622889462506119</v>
      </c>
      <c r="J278" s="45">
        <v>17.540449246975459</v>
      </c>
    </row>
    <row r="279" spans="1:10" ht="13.5" thickBot="1" x14ac:dyDescent="0.25">
      <c r="A279" s="35">
        <v>65</v>
      </c>
      <c r="B279" s="44">
        <v>2.7375699126832784E-2</v>
      </c>
      <c r="C279" s="44">
        <v>3.6005908697452113E-2</v>
      </c>
      <c r="D279" s="44">
        <v>1.7311270125223613E-2</v>
      </c>
      <c r="E279" s="44">
        <v>0.9726243008731672</v>
      </c>
      <c r="F279" s="44">
        <v>0.96399409130254787</v>
      </c>
      <c r="G279" s="44">
        <v>0.9826887298747764</v>
      </c>
      <c r="H279" s="45">
        <v>14.87056675810418</v>
      </c>
      <c r="I279" s="45">
        <v>13.058772487748625</v>
      </c>
      <c r="J279" s="45">
        <v>16.765965867508228</v>
      </c>
    </row>
    <row r="280" spans="1:10" ht="13.5" thickBot="1" x14ac:dyDescent="0.25">
      <c r="A280" s="35">
        <v>66</v>
      </c>
      <c r="B280" s="44">
        <v>3.0347544434262696E-2</v>
      </c>
      <c r="C280" s="44">
        <v>4.1111934752367706E-2</v>
      </c>
      <c r="D280" s="44">
        <v>1.8655848429219631E-2</v>
      </c>
      <c r="E280" s="44">
        <v>0.96965245556573731</v>
      </c>
      <c r="F280" s="44">
        <v>0.95888806524763226</v>
      </c>
      <c r="G280" s="44">
        <v>0.98134415157078037</v>
      </c>
      <c r="H280" s="45">
        <v>14.274763538459293</v>
      </c>
      <c r="I280" s="45">
        <v>12.527575532612842</v>
      </c>
      <c r="J280" s="45">
        <v>16.052295216471226</v>
      </c>
    </row>
    <row r="281" spans="1:10" ht="13.5" thickBot="1" x14ac:dyDescent="0.25">
      <c r="A281" s="35">
        <v>67</v>
      </c>
      <c r="B281" s="44">
        <v>3.1128363475959417E-2</v>
      </c>
      <c r="C281" s="44">
        <v>4.2012628708077239E-2</v>
      </c>
      <c r="D281" s="44">
        <v>1.9799216723637426E-2</v>
      </c>
      <c r="E281" s="44">
        <v>0.96887163652404062</v>
      </c>
      <c r="F281" s="44">
        <v>0.9579873712919228</v>
      </c>
      <c r="G281" s="44">
        <v>0.98020078327636262</v>
      </c>
      <c r="H281" s="45">
        <v>13.705789470967394</v>
      </c>
      <c r="I281" s="45">
        <v>12.043125408861581</v>
      </c>
      <c r="J281" s="45">
        <v>15.347875206918948</v>
      </c>
    </row>
    <row r="282" spans="1:10" ht="13.5" thickBot="1" x14ac:dyDescent="0.25">
      <c r="A282" s="35">
        <v>68</v>
      </c>
      <c r="B282" s="44">
        <v>3.335719742442432E-2</v>
      </c>
      <c r="C282" s="44">
        <v>4.4847674464947591E-2</v>
      </c>
      <c r="D282" s="44">
        <v>2.1871081072038008E-2</v>
      </c>
      <c r="E282" s="44">
        <v>0.96664280257557567</v>
      </c>
      <c r="F282" s="44">
        <v>0.95515232553505236</v>
      </c>
      <c r="G282" s="44">
        <v>0.97812891892796194</v>
      </c>
      <c r="H282" s="45">
        <v>13.130027354110501</v>
      </c>
      <c r="I282" s="45">
        <v>11.549346421511013</v>
      </c>
      <c r="J282" s="45">
        <v>14.647686384794058</v>
      </c>
    </row>
    <row r="283" spans="1:10" ht="13.5" thickBot="1" x14ac:dyDescent="0.25">
      <c r="A283" s="35">
        <v>69</v>
      </c>
      <c r="B283" s="44">
        <v>3.6175021167777086E-2</v>
      </c>
      <c r="C283" s="44">
        <v>5.0022598977439041E-2</v>
      </c>
      <c r="D283" s="44">
        <v>2.3027989426216762E-2</v>
      </c>
      <c r="E283" s="44">
        <v>0.96382497883222296</v>
      </c>
      <c r="F283" s="44">
        <v>0.94997740102256101</v>
      </c>
      <c r="G283" s="44">
        <v>0.97697201057378324</v>
      </c>
      <c r="H283" s="45">
        <v>12.565745685192478</v>
      </c>
      <c r="I283" s="45">
        <v>11.067979914555018</v>
      </c>
      <c r="J283" s="45">
        <v>13.963931315956987</v>
      </c>
    </row>
    <row r="284" spans="1:10" ht="13.5" thickBot="1" x14ac:dyDescent="0.25">
      <c r="A284" s="35">
        <v>70</v>
      </c>
      <c r="B284" s="44">
        <v>3.5962777524907702E-2</v>
      </c>
      <c r="C284" s="44">
        <v>4.7803106145676712E-2</v>
      </c>
      <c r="D284" s="44">
        <v>2.4755904201400971E-2</v>
      </c>
      <c r="E284" s="44">
        <v>0.96403722247509227</v>
      </c>
      <c r="F284" s="44">
        <v>0.95219689385432327</v>
      </c>
      <c r="G284" s="44">
        <v>0.97524409579859905</v>
      </c>
      <c r="H284" s="45">
        <v>12.018599904833719</v>
      </c>
      <c r="I284" s="45">
        <v>10.624521630383903</v>
      </c>
      <c r="J284" s="45">
        <v>13.281208774888606</v>
      </c>
    </row>
    <row r="285" spans="1:10" ht="13.5" thickBot="1" x14ac:dyDescent="0.25">
      <c r="A285" s="35">
        <v>71</v>
      </c>
      <c r="B285" s="44">
        <v>3.8130174176715326E-2</v>
      </c>
      <c r="C285" s="44">
        <v>5.1552716688227689E-2</v>
      </c>
      <c r="D285" s="44">
        <v>2.5977366512442163E-2</v>
      </c>
      <c r="E285" s="44">
        <v>0.96186982582328473</v>
      </c>
      <c r="F285" s="44">
        <v>0.9484472833117723</v>
      </c>
      <c r="G285" s="44">
        <v>0.9740226334875578</v>
      </c>
      <c r="H285" s="45">
        <v>11.448327181330209</v>
      </c>
      <c r="I285" s="45">
        <v>10.132958765356031</v>
      </c>
      <c r="J285" s="45">
        <v>12.605575671709781</v>
      </c>
    </row>
    <row r="286" spans="1:10" ht="13.5" thickBot="1" x14ac:dyDescent="0.25">
      <c r="A286" s="35">
        <v>72</v>
      </c>
      <c r="B286" s="44">
        <v>4.1611427736372941E-2</v>
      </c>
      <c r="C286" s="44">
        <v>5.5721305885862847E-2</v>
      </c>
      <c r="D286" s="44">
        <v>2.9277932291167163E-2</v>
      </c>
      <c r="E286" s="44">
        <v>0.95838857226362706</v>
      </c>
      <c r="F286" s="44">
        <v>0.94427869411413712</v>
      </c>
      <c r="G286" s="44">
        <v>0.97072206770883285</v>
      </c>
      <c r="H286" s="45">
        <v>10.882219855637073</v>
      </c>
      <c r="I286" s="45">
        <v>9.6564406319209493</v>
      </c>
      <c r="J286" s="45">
        <v>11.9282996222561</v>
      </c>
    </row>
    <row r="287" spans="1:10" ht="13.5" thickBot="1" x14ac:dyDescent="0.25">
      <c r="A287" s="35">
        <v>73</v>
      </c>
      <c r="B287" s="44">
        <v>4.4670349218237995E-2</v>
      </c>
      <c r="C287" s="44">
        <v>6.0834865653035329E-2</v>
      </c>
      <c r="D287" s="44">
        <v>3.1211798542551988E-2</v>
      </c>
      <c r="E287" s="44">
        <v>0.95532965078176202</v>
      </c>
      <c r="F287" s="44">
        <v>0.93916513434696469</v>
      </c>
      <c r="G287" s="44">
        <v>0.96878820145744804</v>
      </c>
      <c r="H287" s="45">
        <v>10.332858487416642</v>
      </c>
      <c r="I287" s="45">
        <v>9.196620214173489</v>
      </c>
      <c r="J287" s="45">
        <v>11.272832661723641</v>
      </c>
    </row>
    <row r="288" spans="1:10" ht="13.5" thickBot="1" x14ac:dyDescent="0.25">
      <c r="A288" s="35">
        <v>74</v>
      </c>
      <c r="B288" s="44">
        <v>4.6540473225404735E-2</v>
      </c>
      <c r="C288" s="44">
        <v>6.0470148529269005E-2</v>
      </c>
      <c r="D288" s="44">
        <v>3.5144124655659026E-2</v>
      </c>
      <c r="E288" s="44">
        <v>0.95345952677459522</v>
      </c>
      <c r="F288" s="44">
        <v>0.93952985147073098</v>
      </c>
      <c r="G288" s="44">
        <v>0.96485587534434103</v>
      </c>
      <c r="H288" s="45">
        <v>9.7925885377389736</v>
      </c>
      <c r="I288" s="45">
        <v>8.7600463005926787</v>
      </c>
      <c r="J288" s="45">
        <v>10.6197377499807</v>
      </c>
    </row>
    <row r="289" spans="1:10" ht="13.5" thickBot="1" x14ac:dyDescent="0.25">
      <c r="A289" s="35">
        <v>75</v>
      </c>
      <c r="B289" s="44">
        <v>5.0939153352718883E-2</v>
      </c>
      <c r="C289" s="44">
        <v>6.6312790160996934E-2</v>
      </c>
      <c r="D289" s="44">
        <v>3.8971484687568198E-2</v>
      </c>
      <c r="E289" s="44">
        <v>0.94906084664728108</v>
      </c>
      <c r="F289" s="44">
        <v>0.93368720983900311</v>
      </c>
      <c r="G289" s="44">
        <v>0.96102851531243183</v>
      </c>
      <c r="H289" s="45">
        <v>9.246101316496425</v>
      </c>
      <c r="I289" s="45">
        <v>8.291790185043352</v>
      </c>
      <c r="J289" s="45">
        <v>9.9881087985978265</v>
      </c>
    </row>
    <row r="290" spans="1:10" ht="13.5" thickBot="1" x14ac:dyDescent="0.25">
      <c r="A290" s="35">
        <v>76</v>
      </c>
      <c r="B290" s="44">
        <v>5.6446148019784939E-2</v>
      </c>
      <c r="C290" s="44">
        <v>7.3356145251396651E-2</v>
      </c>
      <c r="D290" s="44">
        <v>4.3781519452708979E-2</v>
      </c>
      <c r="E290" s="44">
        <v>0.94355385198021502</v>
      </c>
      <c r="F290" s="44">
        <v>0.92664385474860334</v>
      </c>
      <c r="G290" s="44">
        <v>0.95621848054729097</v>
      </c>
      <c r="H290" s="45">
        <v>8.7153238350179301</v>
      </c>
      <c r="I290" s="45">
        <v>7.8449982371140559</v>
      </c>
      <c r="J290" s="45">
        <v>9.3726241587178443</v>
      </c>
    </row>
    <row r="291" spans="1:10" ht="13.5" thickBot="1" x14ac:dyDescent="0.25">
      <c r="A291" s="35">
        <v>77</v>
      </c>
      <c r="B291" s="44">
        <v>6.0838113296989807E-2</v>
      </c>
      <c r="C291" s="44">
        <v>7.5412341372466468E-2</v>
      </c>
      <c r="D291" s="44">
        <v>4.9708132848257251E-2</v>
      </c>
      <c r="E291" s="44">
        <v>0.93916188670301015</v>
      </c>
      <c r="F291" s="44">
        <v>0.92458765862753356</v>
      </c>
      <c r="G291" s="44">
        <v>0.95029186715174274</v>
      </c>
      <c r="H291" s="45">
        <v>8.2066237578070975</v>
      </c>
      <c r="I291" s="45">
        <v>7.4265035722861592</v>
      </c>
      <c r="J291" s="45">
        <v>8.7785629084910326</v>
      </c>
    </row>
    <row r="292" spans="1:10" ht="13.5" thickBot="1" x14ac:dyDescent="0.25">
      <c r="A292" s="35">
        <v>78</v>
      </c>
      <c r="B292" s="44">
        <v>6.4879172718582803E-2</v>
      </c>
      <c r="C292" s="44">
        <v>7.9218163432977315E-2</v>
      </c>
      <c r="D292" s="44">
        <v>5.3953851186946657E-2</v>
      </c>
      <c r="E292" s="44">
        <v>0.93512082728141721</v>
      </c>
      <c r="F292" s="44">
        <v>0.92078183656702273</v>
      </c>
      <c r="G292" s="44">
        <v>0.94604614881305338</v>
      </c>
      <c r="H292" s="45">
        <v>7.7058031244539089</v>
      </c>
      <c r="I292" s="45">
        <v>6.9917182136985865</v>
      </c>
      <c r="J292" s="45">
        <v>8.2113597617636263</v>
      </c>
    </row>
    <row r="293" spans="1:10" ht="13.5" thickBot="1" x14ac:dyDescent="0.25">
      <c r="A293" s="35">
        <v>79</v>
      </c>
      <c r="B293" s="44">
        <v>7.2047930108604177E-2</v>
      </c>
      <c r="C293" s="44">
        <v>8.9466685098147633E-2</v>
      </c>
      <c r="D293" s="44">
        <v>5.9442305598501846E-2</v>
      </c>
      <c r="E293" s="44">
        <v>0.92795206989139578</v>
      </c>
      <c r="F293" s="44">
        <v>0.91053331490185241</v>
      </c>
      <c r="G293" s="44">
        <v>0.94055769440149817</v>
      </c>
      <c r="H293" s="45">
        <v>7.2056299204184038</v>
      </c>
      <c r="I293" s="45">
        <v>6.550187082740484</v>
      </c>
      <c r="J293" s="45">
        <v>7.6509724988046965</v>
      </c>
    </row>
    <row r="294" spans="1:10" ht="13.5" thickBot="1" x14ac:dyDescent="0.25">
      <c r="A294" s="35">
        <v>80</v>
      </c>
      <c r="B294" s="44">
        <v>7.8161122645815845E-2</v>
      </c>
      <c r="C294" s="44">
        <v>9.4277655422897108E-2</v>
      </c>
      <c r="D294" s="44">
        <v>6.8236973590292654E-2</v>
      </c>
      <c r="E294" s="44">
        <v>0.92183887735418413</v>
      </c>
      <c r="F294" s="44">
        <v>0.90572234457710288</v>
      </c>
      <c r="G294" s="44">
        <v>0.93176302640970732</v>
      </c>
      <c r="H294" s="45">
        <v>6.7261261321140289</v>
      </c>
      <c r="I294" s="45">
        <v>6.1446717841688248</v>
      </c>
      <c r="J294" s="45">
        <v>7.1025900674612945</v>
      </c>
    </row>
    <row r="295" spans="1:10" ht="13.5" thickBot="1" x14ac:dyDescent="0.25">
      <c r="A295" s="35">
        <v>81</v>
      </c>
      <c r="B295" s="44">
        <v>9.0404440919904835E-2</v>
      </c>
      <c r="C295" s="44">
        <v>0.11071039167994633</v>
      </c>
      <c r="D295" s="44">
        <v>7.8053259871441696E-2</v>
      </c>
      <c r="E295" s="44">
        <v>0.90959555908009515</v>
      </c>
      <c r="F295" s="44">
        <v>0.88928960832005366</v>
      </c>
      <c r="G295" s="44">
        <v>0.92194674012855826</v>
      </c>
      <c r="H295" s="45">
        <v>6.2537711116929131</v>
      </c>
      <c r="I295" s="45">
        <v>5.732139288667117</v>
      </c>
      <c r="J295" s="45">
        <v>6.5856997696009136</v>
      </c>
    </row>
    <row r="296" spans="1:10" ht="13.5" thickBot="1" x14ac:dyDescent="0.25">
      <c r="A296" s="35">
        <v>82</v>
      </c>
      <c r="B296" s="44">
        <v>0.10168127797240893</v>
      </c>
      <c r="C296" s="44">
        <v>0.1184703598356585</v>
      </c>
      <c r="D296" s="44">
        <v>9.1767089687533332E-2</v>
      </c>
      <c r="E296" s="44">
        <v>0.89831872202759111</v>
      </c>
      <c r="F296" s="44">
        <v>0.88152964016434154</v>
      </c>
      <c r="G296" s="44">
        <v>0.90823291031246667</v>
      </c>
      <c r="H296" s="45">
        <v>5.8252840201091347</v>
      </c>
      <c r="I296" s="45">
        <v>5.3834451686536013</v>
      </c>
      <c r="J296" s="45">
        <v>6.1004094923172829</v>
      </c>
    </row>
    <row r="297" spans="1:10" ht="13.5" thickBot="1" x14ac:dyDescent="0.25">
      <c r="A297" s="35">
        <v>83</v>
      </c>
      <c r="B297" s="44">
        <v>0.11121986586913177</v>
      </c>
      <c r="C297" s="44">
        <v>0.12778734924932317</v>
      </c>
      <c r="D297" s="44">
        <v>0.10156362071438818</v>
      </c>
      <c r="E297" s="44">
        <v>0.8887801341308682</v>
      </c>
      <c r="F297" s="44">
        <v>0.87221265075067689</v>
      </c>
      <c r="G297" s="44">
        <v>0.89843637928561182</v>
      </c>
      <c r="H297" s="45">
        <v>5.4280321937903775</v>
      </c>
      <c r="I297" s="45">
        <v>5.0403000382868912</v>
      </c>
      <c r="J297" s="45">
        <v>5.6659223192876498</v>
      </c>
    </row>
    <row r="298" spans="1:10" ht="13.5" thickBot="1" x14ac:dyDescent="0.25">
      <c r="A298" s="35">
        <v>84</v>
      </c>
      <c r="B298" s="44">
        <v>0.12375973961929185</v>
      </c>
      <c r="C298" s="44">
        <v>0.14285714285714285</v>
      </c>
      <c r="D298" s="44">
        <v>0.11258091753447791</v>
      </c>
      <c r="E298" s="44">
        <v>0.87624026038070812</v>
      </c>
      <c r="F298" s="44">
        <v>0.85714285714285721</v>
      </c>
      <c r="G298" s="44">
        <v>0.88741908246552215</v>
      </c>
      <c r="H298" s="45">
        <v>5.0448644139051151</v>
      </c>
      <c r="I298" s="45">
        <v>4.7059643379026257</v>
      </c>
      <c r="J298" s="45">
        <v>5.2498983274716382</v>
      </c>
    </row>
    <row r="299" spans="1:10" ht="13.5" thickBot="1" x14ac:dyDescent="0.25">
      <c r="A299" s="35">
        <v>85</v>
      </c>
      <c r="B299" s="44">
        <v>0.13911813251591607</v>
      </c>
      <c r="C299" s="44">
        <v>0.15125460607124055</v>
      </c>
      <c r="D299" s="44">
        <v>0.13209717804696489</v>
      </c>
      <c r="E299" s="44">
        <v>0.86088186748408391</v>
      </c>
      <c r="F299" s="44">
        <v>0.84874539392875947</v>
      </c>
      <c r="G299" s="44">
        <v>0.86790282195303514</v>
      </c>
      <c r="H299" s="45">
        <v>4.686932721571397</v>
      </c>
      <c r="I299" s="45">
        <v>4.4077781035282158</v>
      </c>
      <c r="J299" s="45">
        <v>4.852289832290464</v>
      </c>
    </row>
    <row r="300" spans="1:10" ht="13.5" thickBot="1" x14ac:dyDescent="0.25">
      <c r="A300" s="35">
        <v>86</v>
      </c>
      <c r="B300" s="44">
        <v>0.15224370757052177</v>
      </c>
      <c r="C300" s="44">
        <v>0.17006802721088435</v>
      </c>
      <c r="D300" s="44">
        <v>0.14188848851175948</v>
      </c>
      <c r="E300" s="44">
        <v>0.84775629242947825</v>
      </c>
      <c r="F300" s="44">
        <v>0.82993197278911568</v>
      </c>
      <c r="G300" s="44">
        <v>0.8581115114882405</v>
      </c>
      <c r="H300" s="45">
        <v>4.3640317161035931</v>
      </c>
      <c r="I300" s="45">
        <v>4.1052776529347526</v>
      </c>
      <c r="J300" s="45">
        <v>4.5148987122542339</v>
      </c>
    </row>
    <row r="301" spans="1:10" ht="13.5" thickBot="1" x14ac:dyDescent="0.25">
      <c r="A301" s="35">
        <v>87</v>
      </c>
      <c r="B301" s="44">
        <v>0.15628580042206813</v>
      </c>
      <c r="C301" s="44">
        <v>0.16694602748910492</v>
      </c>
      <c r="D301" s="44">
        <v>0.15029663810151614</v>
      </c>
      <c r="E301" s="44">
        <v>0.84371419957793181</v>
      </c>
      <c r="F301" s="44">
        <v>0.83305397251089508</v>
      </c>
      <c r="G301" s="44">
        <v>0.84970336189848383</v>
      </c>
      <c r="H301" s="45">
        <v>4.0593816930806303</v>
      </c>
      <c r="I301" s="45">
        <v>3.8460549728171207</v>
      </c>
      <c r="J301" s="45">
        <v>4.1798890770374317</v>
      </c>
    </row>
    <row r="302" spans="1:10" ht="13.5" thickBot="1" x14ac:dyDescent="0.25">
      <c r="A302" s="35">
        <v>88</v>
      </c>
      <c r="B302" s="44">
        <v>0.173872903523619</v>
      </c>
      <c r="C302" s="44">
        <v>0.18312779657317471</v>
      </c>
      <c r="D302" s="44">
        <v>0.16883502643616705</v>
      </c>
      <c r="E302" s="44">
        <v>0.82612709647638094</v>
      </c>
      <c r="F302" s="44">
        <v>0.81687220342682532</v>
      </c>
      <c r="G302" s="44">
        <v>0.8311649735638329</v>
      </c>
      <c r="H302" s="45">
        <v>3.7203294830164055</v>
      </c>
      <c r="I302" s="45">
        <v>3.519231481073815</v>
      </c>
      <c r="J302" s="45">
        <v>3.8318660678787775</v>
      </c>
    </row>
    <row r="303" spans="1:10" ht="13.5" thickBot="1" x14ac:dyDescent="0.25">
      <c r="A303" s="35">
        <v>89</v>
      </c>
      <c r="B303" s="44">
        <v>0.20301556420233463</v>
      </c>
      <c r="C303" s="44">
        <v>0.23018398118688616</v>
      </c>
      <c r="D303" s="44">
        <v>0.18828294951616534</v>
      </c>
      <c r="E303" s="44">
        <v>0.79698443579766542</v>
      </c>
      <c r="F303" s="44">
        <v>0.76981601881311379</v>
      </c>
      <c r="G303" s="44">
        <v>0.81171705048383469</v>
      </c>
      <c r="H303" s="45">
        <v>3.3989877555566816</v>
      </c>
      <c r="I303" s="45">
        <v>3.1967189584205333</v>
      </c>
      <c r="J303" s="45">
        <v>3.5096919827235844</v>
      </c>
    </row>
    <row r="304" spans="1:10" ht="13.5" thickBot="1" x14ac:dyDescent="0.25">
      <c r="A304" s="41">
        <v>90</v>
      </c>
      <c r="B304" s="44">
        <v>0.2260725017581996</v>
      </c>
      <c r="C304" s="44">
        <v>0.24406006462649688</v>
      </c>
      <c r="D304" s="44">
        <v>0.21695568400770712</v>
      </c>
      <c r="E304" s="44">
        <v>0.7739274982418004</v>
      </c>
      <c r="F304" s="44">
        <v>0.75593993537350312</v>
      </c>
      <c r="G304" s="44">
        <v>0.78304431599229285</v>
      </c>
      <c r="H304" s="45">
        <v>3.1390295217954325</v>
      </c>
      <c r="I304" s="45">
        <v>3.0050341991323779</v>
      </c>
      <c r="J304" s="45">
        <v>3.2091964239228585</v>
      </c>
    </row>
    <row r="305" spans="1:10" ht="13.5" thickBot="1" x14ac:dyDescent="0.25">
      <c r="A305" s="35">
        <v>91</v>
      </c>
      <c r="B305" s="44">
        <v>0.24397771110158595</v>
      </c>
      <c r="C305" s="44">
        <v>0.25113545284531125</v>
      </c>
      <c r="D305" s="44">
        <v>0.24059580913910628</v>
      </c>
      <c r="E305" s="44">
        <v>0.75602228889841405</v>
      </c>
      <c r="F305" s="44">
        <v>0.74886454715468875</v>
      </c>
      <c r="G305" s="44">
        <v>0.75940419086089372</v>
      </c>
      <c r="H305" s="45">
        <v>2.9134666605726403</v>
      </c>
      <c r="I305" s="45">
        <v>2.8198178366494959</v>
      </c>
      <c r="J305" s="45">
        <v>2.9621429914437227</v>
      </c>
    </row>
    <row r="306" spans="1:10" ht="13.5" thickBot="1" x14ac:dyDescent="0.25">
      <c r="A306" s="35">
        <v>92</v>
      </c>
      <c r="B306" s="44">
        <v>0.254</v>
      </c>
      <c r="C306" s="44">
        <v>0.25290000000000001</v>
      </c>
      <c r="D306" s="44">
        <v>0.25109999999999999</v>
      </c>
      <c r="E306" s="44">
        <v>0.746</v>
      </c>
      <c r="F306" s="44">
        <v>0.74709999999999999</v>
      </c>
      <c r="G306" s="44">
        <v>0.74890000000000001</v>
      </c>
      <c r="H306" s="45">
        <v>2.69783786704261</v>
      </c>
      <c r="I306" s="45">
        <v>2.6052064573459739</v>
      </c>
      <c r="J306" s="45">
        <v>2.7469430774172383</v>
      </c>
    </row>
    <row r="307" spans="1:10" ht="13.5" thickBot="1" x14ac:dyDescent="0.25">
      <c r="A307" s="35">
        <v>93</v>
      </c>
      <c r="B307" s="44">
        <v>0.29619506483206137</v>
      </c>
      <c r="C307" s="44">
        <v>0.30774605896170404</v>
      </c>
      <c r="D307" s="44">
        <v>0.29051455412820848</v>
      </c>
      <c r="E307" s="44">
        <v>0.70380493516793863</v>
      </c>
      <c r="F307" s="44">
        <v>0.69225394103829596</v>
      </c>
      <c r="G307" s="44">
        <v>0.70948544587179152</v>
      </c>
      <c r="H307" s="45">
        <v>2.4518464933153719</v>
      </c>
      <c r="I307" s="45">
        <v>2.3237179802159265</v>
      </c>
      <c r="J307" s="45">
        <v>2.5058468707959309</v>
      </c>
    </row>
    <row r="308" spans="1:10" ht="13.5" thickBot="1" x14ac:dyDescent="0.25">
      <c r="A308" s="35">
        <v>94</v>
      </c>
      <c r="B308" s="44">
        <v>0.31976238704089133</v>
      </c>
      <c r="C308" s="44">
        <v>0.33794297465722012</v>
      </c>
      <c r="D308" s="44">
        <v>0.31260182825921179</v>
      </c>
      <c r="E308" s="44">
        <v>0.68023761295910867</v>
      </c>
      <c r="F308" s="44">
        <v>0.66205702534277988</v>
      </c>
      <c r="G308" s="44">
        <v>0.68739817174078821</v>
      </c>
      <c r="H308" s="45">
        <v>2.2801114651183907</v>
      </c>
      <c r="I308" s="45">
        <v>2.140757691968286</v>
      </c>
      <c r="J308" s="45">
        <v>2.3338513081099155</v>
      </c>
    </row>
    <row r="309" spans="1:10" ht="13.5" thickBot="1" x14ac:dyDescent="0.25">
      <c r="A309" s="35">
        <v>95</v>
      </c>
      <c r="B309" s="44">
        <v>0.33600350299363768</v>
      </c>
      <c r="C309" s="44">
        <v>0.35856576243735416</v>
      </c>
      <c r="D309" s="44">
        <v>0.32785472305528796</v>
      </c>
      <c r="E309" s="44">
        <v>0.66399649700636232</v>
      </c>
      <c r="F309" s="44">
        <v>0.64143423756264584</v>
      </c>
      <c r="G309" s="44">
        <v>0.67214527694471204</v>
      </c>
      <c r="H309" s="45">
        <v>2.1286746694322534</v>
      </c>
      <c r="I309" s="45">
        <v>1.9913104606017562</v>
      </c>
      <c r="J309" s="45">
        <v>2.178974783530915</v>
      </c>
    </row>
    <row r="310" spans="1:10" ht="13.5" thickBot="1" x14ac:dyDescent="0.25">
      <c r="A310" s="35">
        <v>96</v>
      </c>
      <c r="B310" s="44">
        <v>0.34833357327178149</v>
      </c>
      <c r="C310" s="44">
        <v>0.37411861356151332</v>
      </c>
      <c r="D310" s="44">
        <v>0.33945232198697517</v>
      </c>
      <c r="E310" s="44">
        <v>0.65166642672821851</v>
      </c>
      <c r="F310" s="44">
        <v>0.62588138643848668</v>
      </c>
      <c r="G310" s="44">
        <v>0.66054767801302483</v>
      </c>
      <c r="H310" s="45">
        <v>1.9678201439550094</v>
      </c>
      <c r="I310" s="45">
        <v>1.8425318061963221</v>
      </c>
      <c r="J310" s="45">
        <v>2.0119814027114291</v>
      </c>
    </row>
    <row r="311" spans="1:10" ht="13.5" thickBot="1" x14ac:dyDescent="0.25">
      <c r="A311" s="35">
        <v>97</v>
      </c>
      <c r="B311" s="44">
        <v>0.35823781623662354</v>
      </c>
      <c r="C311" s="44">
        <v>0.3865458640267293</v>
      </c>
      <c r="D311" s="44">
        <v>0.34877954550812196</v>
      </c>
      <c r="E311" s="44">
        <v>0.64176218376337646</v>
      </c>
      <c r="F311" s="44">
        <v>0.6134541359732707</v>
      </c>
      <c r="G311" s="44">
        <v>0.65122045449187804</v>
      </c>
      <c r="H311" s="45">
        <v>1.7698386834916549</v>
      </c>
      <c r="I311" s="45">
        <v>1.6661344615581213</v>
      </c>
      <c r="J311" s="45">
        <v>1.8052172566392324</v>
      </c>
    </row>
    <row r="312" spans="1:10" ht="13.5" thickBot="1" x14ac:dyDescent="0.25">
      <c r="A312" s="35">
        <v>98</v>
      </c>
      <c r="B312" s="44">
        <v>0.36649420476495609</v>
      </c>
      <c r="C312" s="44">
        <v>0.39686024949763665</v>
      </c>
      <c r="D312" s="44">
        <v>0.35656277384250301</v>
      </c>
      <c r="E312" s="44">
        <v>0.63350579523504391</v>
      </c>
      <c r="F312" s="44">
        <v>0.60313975050236335</v>
      </c>
      <c r="G312" s="44">
        <v>0.64343722615749699</v>
      </c>
      <c r="H312" s="45">
        <v>1.4981086504507108</v>
      </c>
      <c r="I312" s="45">
        <v>1.4249957387573486</v>
      </c>
      <c r="J312" s="45">
        <v>1.5222867842210546</v>
      </c>
    </row>
    <row r="313" spans="1:10" ht="13.5" thickBot="1" x14ac:dyDescent="0.25">
      <c r="A313" s="35">
        <v>99</v>
      </c>
      <c r="B313" s="44">
        <v>0.37356030626367132</v>
      </c>
      <c r="C313" s="44">
        <v>0.4056546929867002</v>
      </c>
      <c r="D313" s="44">
        <v>0.36322968152792379</v>
      </c>
      <c r="E313" s="44">
        <v>0.62643969373632868</v>
      </c>
      <c r="F313" s="44">
        <v>0.5943453070132998</v>
      </c>
      <c r="G313" s="44">
        <v>0.63677031847207621</v>
      </c>
      <c r="H313" s="45">
        <v>1.0966813025028903</v>
      </c>
      <c r="I313" s="45">
        <v>1.0602620119073931</v>
      </c>
      <c r="J313" s="45">
        <v>1.1083377817917879</v>
      </c>
    </row>
    <row r="314" spans="1:10" ht="13.5" thickBot="1" x14ac:dyDescent="0.25">
      <c r="A314" s="35" t="s">
        <v>34</v>
      </c>
      <c r="B314" s="44">
        <v>0.3797276004231821</v>
      </c>
      <c r="C314" s="44">
        <v>0.41330544129871438</v>
      </c>
      <c r="D314" s="44">
        <v>0.36905294897505914</v>
      </c>
      <c r="E314" s="44">
        <v>0.6202723995768179</v>
      </c>
      <c r="F314" s="44">
        <v>0.58669455870128562</v>
      </c>
      <c r="G314" s="44">
        <v>0.63094705102494086</v>
      </c>
      <c r="H314" s="45">
        <v>0.47515321440097363</v>
      </c>
      <c r="I314" s="45">
        <v>0.47156151705919397</v>
      </c>
      <c r="J314" s="45">
        <v>0.47623229345868584</v>
      </c>
    </row>
    <row r="315" spans="1:10" x14ac:dyDescent="0.2">
      <c r="A315" s="46"/>
      <c r="B315" s="47"/>
      <c r="C315" s="47"/>
    </row>
    <row r="316" spans="1:10" x14ac:dyDescent="0.2">
      <c r="A316" s="46"/>
      <c r="B316"/>
    </row>
    <row r="317" spans="1:10" x14ac:dyDescent="0.2">
      <c r="A317" s="46"/>
      <c r="B317" s="47"/>
    </row>
    <row r="318" spans="1:10" x14ac:dyDescent="0.2">
      <c r="A318" s="46"/>
    </row>
    <row r="319" spans="1:10" x14ac:dyDescent="0.2">
      <c r="A319" s="46"/>
    </row>
    <row r="320" spans="1:10" x14ac:dyDescent="0.2">
      <c r="A320" s="46"/>
    </row>
    <row r="321" spans="1:1" x14ac:dyDescent="0.2">
      <c r="A321" s="46"/>
    </row>
    <row r="322" spans="1:1" x14ac:dyDescent="0.2">
      <c r="A322" s="46"/>
    </row>
    <row r="323" spans="1:1" x14ac:dyDescent="0.2">
      <c r="A323" s="46"/>
    </row>
    <row r="324" spans="1:1" x14ac:dyDescent="0.2">
      <c r="A324" s="46"/>
    </row>
    <row r="325" spans="1:1" x14ac:dyDescent="0.2">
      <c r="A325" s="46"/>
    </row>
    <row r="326" spans="1:1" x14ac:dyDescent="0.2">
      <c r="A326" s="46"/>
    </row>
    <row r="327" spans="1:1" x14ac:dyDescent="0.2">
      <c r="A327" s="46"/>
    </row>
    <row r="328" spans="1:1" x14ac:dyDescent="0.2">
      <c r="A328" s="46"/>
    </row>
    <row r="329" spans="1:1" x14ac:dyDescent="0.2">
      <c r="A329" s="46"/>
    </row>
    <row r="330" spans="1:1" x14ac:dyDescent="0.2">
      <c r="A330" s="46"/>
    </row>
    <row r="331" spans="1:1" x14ac:dyDescent="0.2">
      <c r="A331" s="46"/>
    </row>
    <row r="332" spans="1:1" x14ac:dyDescent="0.2">
      <c r="A332" s="46"/>
    </row>
    <row r="333" spans="1:1" x14ac:dyDescent="0.2">
      <c r="A333" s="46"/>
    </row>
    <row r="334" spans="1:1" x14ac:dyDescent="0.2">
      <c r="A334" s="46"/>
    </row>
    <row r="335" spans="1:1" x14ac:dyDescent="0.2">
      <c r="A335" s="46"/>
    </row>
    <row r="336" spans="1:1" x14ac:dyDescent="0.2">
      <c r="A336" s="46"/>
    </row>
    <row r="337" spans="1:1" x14ac:dyDescent="0.2">
      <c r="A337" s="46"/>
    </row>
    <row r="338" spans="1:1" x14ac:dyDescent="0.2">
      <c r="A338" s="46"/>
    </row>
    <row r="339" spans="1:1" x14ac:dyDescent="0.2">
      <c r="A339" s="46"/>
    </row>
    <row r="340" spans="1:1" x14ac:dyDescent="0.2">
      <c r="A340" s="46"/>
    </row>
    <row r="341" spans="1:1" x14ac:dyDescent="0.2">
      <c r="A341" s="46"/>
    </row>
    <row r="342" spans="1:1" x14ac:dyDescent="0.2">
      <c r="A342" s="46"/>
    </row>
    <row r="343" spans="1:1" x14ac:dyDescent="0.2">
      <c r="A343" s="46"/>
    </row>
    <row r="344" spans="1:1" x14ac:dyDescent="0.2">
      <c r="A344" s="46"/>
    </row>
    <row r="345" spans="1:1" x14ac:dyDescent="0.2">
      <c r="A345" s="46"/>
    </row>
    <row r="346" spans="1:1" x14ac:dyDescent="0.2">
      <c r="A346" s="46"/>
    </row>
    <row r="347" spans="1:1" x14ac:dyDescent="0.2">
      <c r="A347" s="46"/>
    </row>
    <row r="348" spans="1:1" x14ac:dyDescent="0.2">
      <c r="A348" s="46"/>
    </row>
    <row r="349" spans="1:1" x14ac:dyDescent="0.2">
      <c r="A349" s="46"/>
    </row>
    <row r="350" spans="1:1" x14ac:dyDescent="0.2">
      <c r="A350" s="46"/>
    </row>
    <row r="351" spans="1:1" x14ac:dyDescent="0.2">
      <c r="A351" s="46"/>
    </row>
    <row r="352" spans="1:1" x14ac:dyDescent="0.2">
      <c r="A352" s="46"/>
    </row>
    <row r="353" spans="1:1" x14ac:dyDescent="0.2">
      <c r="A353" s="46"/>
    </row>
    <row r="354" spans="1:1" x14ac:dyDescent="0.2">
      <c r="A354" s="46"/>
    </row>
    <row r="355" spans="1:1" x14ac:dyDescent="0.2">
      <c r="A355" s="46"/>
    </row>
    <row r="356" spans="1:1" x14ac:dyDescent="0.2">
      <c r="A356" s="46"/>
    </row>
    <row r="357" spans="1:1" x14ac:dyDescent="0.2">
      <c r="A357" s="46"/>
    </row>
    <row r="358" spans="1:1" x14ac:dyDescent="0.2">
      <c r="A358" s="46"/>
    </row>
    <row r="359" spans="1:1" x14ac:dyDescent="0.2">
      <c r="A359" s="46"/>
    </row>
    <row r="360" spans="1:1" x14ac:dyDescent="0.2">
      <c r="A360" s="46"/>
    </row>
    <row r="361" spans="1:1" x14ac:dyDescent="0.2">
      <c r="A361" s="46"/>
    </row>
    <row r="362" spans="1:1" x14ac:dyDescent="0.2">
      <c r="A362" s="46"/>
    </row>
    <row r="363" spans="1:1" x14ac:dyDescent="0.2">
      <c r="A363" s="46"/>
    </row>
    <row r="364" spans="1:1" x14ac:dyDescent="0.2">
      <c r="A364" s="46"/>
    </row>
    <row r="365" spans="1:1" x14ac:dyDescent="0.2">
      <c r="A365" s="46"/>
    </row>
    <row r="366" spans="1:1" x14ac:dyDescent="0.2">
      <c r="A366" s="46"/>
    </row>
    <row r="367" spans="1:1" x14ac:dyDescent="0.2">
      <c r="A367" s="46"/>
    </row>
    <row r="368" spans="1:1" x14ac:dyDescent="0.2">
      <c r="A368" s="46"/>
    </row>
    <row r="369" spans="1:1" x14ac:dyDescent="0.2">
      <c r="A369" s="46"/>
    </row>
    <row r="370" spans="1:1" x14ac:dyDescent="0.2">
      <c r="A370" s="46"/>
    </row>
    <row r="371" spans="1:1" x14ac:dyDescent="0.2">
      <c r="A371" s="46"/>
    </row>
    <row r="372" spans="1:1" x14ac:dyDescent="0.2">
      <c r="A372" s="46"/>
    </row>
    <row r="373" spans="1:1" x14ac:dyDescent="0.2">
      <c r="A373" s="46"/>
    </row>
    <row r="374" spans="1:1" x14ac:dyDescent="0.2">
      <c r="A374" s="46"/>
    </row>
    <row r="375" spans="1:1" x14ac:dyDescent="0.2">
      <c r="A375" s="46"/>
    </row>
    <row r="376" spans="1:1" x14ac:dyDescent="0.2">
      <c r="A376" s="46"/>
    </row>
    <row r="377" spans="1:1" x14ac:dyDescent="0.2">
      <c r="A377" s="46"/>
    </row>
    <row r="378" spans="1:1" x14ac:dyDescent="0.2">
      <c r="A378" s="46"/>
    </row>
    <row r="379" spans="1:1" x14ac:dyDescent="0.2">
      <c r="A379" s="46"/>
    </row>
    <row r="380" spans="1:1" x14ac:dyDescent="0.2">
      <c r="A380" s="46"/>
    </row>
    <row r="381" spans="1:1" x14ac:dyDescent="0.2">
      <c r="A381" s="46"/>
    </row>
    <row r="382" spans="1:1" x14ac:dyDescent="0.2">
      <c r="A382" s="46"/>
    </row>
    <row r="383" spans="1:1" x14ac:dyDescent="0.2">
      <c r="A383" s="46"/>
    </row>
    <row r="384" spans="1:1" x14ac:dyDescent="0.2">
      <c r="A384" s="46"/>
    </row>
    <row r="385" spans="1:1" x14ac:dyDescent="0.2">
      <c r="A385" s="46"/>
    </row>
    <row r="386" spans="1:1" x14ac:dyDescent="0.2">
      <c r="A386" s="46"/>
    </row>
    <row r="387" spans="1:1" x14ac:dyDescent="0.2">
      <c r="A387" s="46"/>
    </row>
    <row r="388" spans="1:1" x14ac:dyDescent="0.2">
      <c r="A388" s="46"/>
    </row>
    <row r="389" spans="1:1" x14ac:dyDescent="0.2">
      <c r="A389" s="46"/>
    </row>
    <row r="390" spans="1:1" x14ac:dyDescent="0.2">
      <c r="A390" s="46"/>
    </row>
    <row r="391" spans="1:1" x14ac:dyDescent="0.2">
      <c r="A391" s="46"/>
    </row>
    <row r="392" spans="1:1" x14ac:dyDescent="0.2">
      <c r="A392" s="46"/>
    </row>
    <row r="393" spans="1:1" x14ac:dyDescent="0.2">
      <c r="A393" s="46"/>
    </row>
    <row r="394" spans="1:1" x14ac:dyDescent="0.2">
      <c r="A394" s="46"/>
    </row>
    <row r="395" spans="1:1" x14ac:dyDescent="0.2">
      <c r="A395" s="46"/>
    </row>
    <row r="396" spans="1:1" x14ac:dyDescent="0.2">
      <c r="A396" s="46"/>
    </row>
    <row r="397" spans="1:1" x14ac:dyDescent="0.2">
      <c r="A397" s="46"/>
    </row>
    <row r="398" spans="1:1" x14ac:dyDescent="0.2">
      <c r="A398" s="46"/>
    </row>
    <row r="399" spans="1:1" x14ac:dyDescent="0.2">
      <c r="A399" s="46"/>
    </row>
    <row r="400" spans="1:1" x14ac:dyDescent="0.2">
      <c r="A400" s="46"/>
    </row>
    <row r="401" spans="1:1" x14ac:dyDescent="0.2">
      <c r="A401" s="46"/>
    </row>
    <row r="402" spans="1:1" x14ac:dyDescent="0.2">
      <c r="A402" s="46"/>
    </row>
    <row r="403" spans="1:1" x14ac:dyDescent="0.2">
      <c r="A403" s="46"/>
    </row>
    <row r="404" spans="1:1" x14ac:dyDescent="0.2">
      <c r="A404" s="46"/>
    </row>
    <row r="405" spans="1:1" x14ac:dyDescent="0.2">
      <c r="A405" s="46"/>
    </row>
    <row r="406" spans="1:1" x14ac:dyDescent="0.2">
      <c r="A406" s="46"/>
    </row>
    <row r="407" spans="1:1" x14ac:dyDescent="0.2">
      <c r="A407" s="46"/>
    </row>
    <row r="408" spans="1:1" x14ac:dyDescent="0.2">
      <c r="A408" s="46"/>
    </row>
    <row r="409" spans="1:1" x14ac:dyDescent="0.2">
      <c r="A409" s="46"/>
    </row>
    <row r="410" spans="1:1" x14ac:dyDescent="0.2">
      <c r="A410" s="46"/>
    </row>
    <row r="411" spans="1:1" x14ac:dyDescent="0.2">
      <c r="A411" s="46"/>
    </row>
    <row r="412" spans="1:1" x14ac:dyDescent="0.2">
      <c r="A412" s="46"/>
    </row>
    <row r="413" spans="1:1" x14ac:dyDescent="0.2">
      <c r="A413" s="46"/>
    </row>
    <row r="414" spans="1:1" x14ac:dyDescent="0.2">
      <c r="A414" s="46"/>
    </row>
    <row r="415" spans="1:1" x14ac:dyDescent="0.2">
      <c r="A415" s="46"/>
    </row>
    <row r="416" spans="1:1" x14ac:dyDescent="0.2">
      <c r="A416" s="46"/>
    </row>
    <row r="417" spans="1:1" x14ac:dyDescent="0.2">
      <c r="A417" s="46"/>
    </row>
    <row r="418" spans="1:1" x14ac:dyDescent="0.2">
      <c r="A418" s="46"/>
    </row>
    <row r="419" spans="1:1" x14ac:dyDescent="0.2">
      <c r="A419" s="46"/>
    </row>
    <row r="420" spans="1:1" x14ac:dyDescent="0.2">
      <c r="A420" s="46"/>
    </row>
    <row r="421" spans="1:1" x14ac:dyDescent="0.2">
      <c r="A421" s="46"/>
    </row>
    <row r="422" spans="1:1" x14ac:dyDescent="0.2">
      <c r="A422" s="46"/>
    </row>
    <row r="423" spans="1:1" x14ac:dyDescent="0.2">
      <c r="A423" s="46"/>
    </row>
    <row r="424" spans="1:1" x14ac:dyDescent="0.2">
      <c r="A424" s="46"/>
    </row>
    <row r="425" spans="1:1" x14ac:dyDescent="0.2">
      <c r="A425" s="46"/>
    </row>
    <row r="426" spans="1:1" x14ac:dyDescent="0.2">
      <c r="A426" s="46"/>
    </row>
    <row r="427" spans="1:1" x14ac:dyDescent="0.2">
      <c r="A427" s="46"/>
    </row>
    <row r="428" spans="1:1" x14ac:dyDescent="0.2">
      <c r="A428" s="46"/>
    </row>
    <row r="429" spans="1:1" x14ac:dyDescent="0.2">
      <c r="A429" s="46"/>
    </row>
    <row r="430" spans="1:1" x14ac:dyDescent="0.2">
      <c r="A430" s="46"/>
    </row>
    <row r="431" spans="1:1" x14ac:dyDescent="0.2">
      <c r="A431" s="46"/>
    </row>
    <row r="432" spans="1:1" x14ac:dyDescent="0.2">
      <c r="A432" s="46"/>
    </row>
    <row r="433" spans="1:1" x14ac:dyDescent="0.2">
      <c r="A433" s="46"/>
    </row>
    <row r="434" spans="1:1" x14ac:dyDescent="0.2">
      <c r="A434" s="46"/>
    </row>
    <row r="435" spans="1:1" x14ac:dyDescent="0.2">
      <c r="A435" s="46"/>
    </row>
    <row r="436" spans="1:1" x14ac:dyDescent="0.2">
      <c r="A436" s="46"/>
    </row>
    <row r="437" spans="1:1" x14ac:dyDescent="0.2">
      <c r="A437" s="46"/>
    </row>
    <row r="438" spans="1:1" x14ac:dyDescent="0.2">
      <c r="A438" s="46"/>
    </row>
    <row r="439" spans="1:1" x14ac:dyDescent="0.2">
      <c r="A439" s="46"/>
    </row>
    <row r="440" spans="1:1" x14ac:dyDescent="0.2">
      <c r="A440" s="46"/>
    </row>
    <row r="441" spans="1:1" x14ac:dyDescent="0.2">
      <c r="A441" s="46"/>
    </row>
    <row r="442" spans="1:1" x14ac:dyDescent="0.2">
      <c r="A442" s="46"/>
    </row>
    <row r="443" spans="1:1" x14ac:dyDescent="0.2">
      <c r="A443" s="46"/>
    </row>
    <row r="444" spans="1:1" x14ac:dyDescent="0.2">
      <c r="A444" s="46"/>
    </row>
    <row r="445" spans="1:1" x14ac:dyDescent="0.2">
      <c r="A445" s="46"/>
    </row>
    <row r="446" spans="1:1" x14ac:dyDescent="0.2">
      <c r="A446" s="46"/>
    </row>
    <row r="447" spans="1:1" x14ac:dyDescent="0.2">
      <c r="A447" s="46"/>
    </row>
  </sheetData>
  <mergeCells count="15">
    <mergeCell ref="A2:J2"/>
    <mergeCell ref="B4:D4"/>
    <mergeCell ref="E4:G4"/>
    <mergeCell ref="H4:J4"/>
    <mergeCell ref="B5:D5"/>
    <mergeCell ref="E5:G5"/>
    <mergeCell ref="H5:J5"/>
    <mergeCell ref="A111:J111"/>
    <mergeCell ref="A213:J213"/>
    <mergeCell ref="B6:D6"/>
    <mergeCell ref="E6:G6"/>
    <mergeCell ref="B7:D7"/>
    <mergeCell ref="E7:G7"/>
    <mergeCell ref="H7:J7"/>
    <mergeCell ref="A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ДПФ - старост</vt:lpstr>
      <vt:lpstr>ДПФ - инвалидност</vt:lpstr>
      <vt:lpstr>'ДПФ - инвалидност'!Print_Titles</vt:lpstr>
      <vt:lpstr>'ДПФ - старост'!Print_Titles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Maria Hristova</cp:lastModifiedBy>
  <cp:lastPrinted>2021-12-20T12:43:49Z</cp:lastPrinted>
  <dcterms:created xsi:type="dcterms:W3CDTF">2007-11-29T11:19:10Z</dcterms:created>
  <dcterms:modified xsi:type="dcterms:W3CDTF">2021-12-20T12:47:25Z</dcterms:modified>
</cp:coreProperties>
</file>