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1_Q3\"/>
    </mc:Choice>
  </mc:AlternateContent>
  <bookViews>
    <workbookView xWindow="0" yWindow="0" windowWidth="21600" windowHeight="9030" tabRatio="858"/>
  </bookViews>
  <sheets>
    <sheet name="ДПФ - ІII-то тримесечие 2021 г." sheetId="7" r:id="rId1"/>
    <sheet name="ДПФ - деветмесечие 2021 г." sheetId="11" r:id="rId2"/>
  </sheets>
  <definedNames>
    <definedName name="_xlnm.Print_Area" localSheetId="1">'ДПФ - деветмесечие 2021 г.'!$A$1:$Y$40</definedName>
    <definedName name="_xlnm.Print_Area" localSheetId="0">'ДПФ - ІII-то тримесечие 2021 г.'!$A$1:$Y$39</definedName>
    <definedName name="_xlnm.Print_Titles" localSheetId="1">'ДПФ - деветмесечие 2021 г.'!$A:$B</definedName>
    <definedName name="_xlnm.Print_Titles" localSheetId="0">'ДПФ - ІII-то тримесечие 2021 г.'!$A:$B</definedName>
  </definedNames>
  <calcPr calcId="162913"/>
</workbook>
</file>

<file path=xl/calcChain.xml><?xml version="1.0" encoding="utf-8"?>
<calcChain xmlns="http://schemas.openxmlformats.org/spreadsheetml/2006/main">
  <c r="U7" i="11" l="1"/>
  <c r="V7" i="11"/>
  <c r="U8" i="11"/>
  <c r="V8" i="11"/>
  <c r="U9" i="11"/>
  <c r="V9" i="11"/>
  <c r="U10" i="11"/>
  <c r="V10" i="11"/>
  <c r="U11" i="11"/>
  <c r="V11" i="11"/>
  <c r="U12" i="11"/>
  <c r="V12" i="11"/>
  <c r="U13" i="11"/>
  <c r="V13" i="11"/>
  <c r="U14" i="11"/>
  <c r="V14" i="11"/>
  <c r="U15" i="11"/>
  <c r="V15" i="11"/>
  <c r="D16" i="11" l="1"/>
  <c r="X7" i="11" s="1"/>
  <c r="E16" i="11"/>
  <c r="W8" i="11" s="1"/>
  <c r="F16" i="11"/>
  <c r="X8" i="11" s="1"/>
  <c r="G16" i="11"/>
  <c r="W9" i="11" s="1"/>
  <c r="H16" i="11"/>
  <c r="X9" i="11" s="1"/>
  <c r="I16" i="11"/>
  <c r="W10" i="11" s="1"/>
  <c r="J16" i="11"/>
  <c r="X10" i="11" s="1"/>
  <c r="K16" i="11"/>
  <c r="W11" i="11" s="1"/>
  <c r="L16" i="11"/>
  <c r="X11" i="11" s="1"/>
  <c r="M16" i="11"/>
  <c r="W12" i="11" s="1"/>
  <c r="N16" i="11"/>
  <c r="X12" i="11" s="1"/>
  <c r="O16" i="11"/>
  <c r="W13" i="11" s="1"/>
  <c r="P16" i="11"/>
  <c r="X13" i="11" s="1"/>
  <c r="Q16" i="11"/>
  <c r="W14" i="11" s="1"/>
  <c r="R16" i="11"/>
  <c r="X14" i="11" s="1"/>
  <c r="S16" i="11"/>
  <c r="W15" i="11" s="1"/>
  <c r="T16" i="11"/>
  <c r="X15" i="11" s="1"/>
  <c r="C16" i="11"/>
  <c r="W7" i="11" s="1"/>
  <c r="V15" i="7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U7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  <c r="W7" i="7" l="1"/>
  <c r="V16" i="11"/>
  <c r="U16" i="7"/>
  <c r="X8" i="7"/>
  <c r="X10" i="7"/>
  <c r="X12" i="7"/>
  <c r="X14" i="7"/>
  <c r="U16" i="11"/>
  <c r="W9" i="7"/>
  <c r="W11" i="7"/>
  <c r="W13" i="7"/>
  <c r="W15" i="7"/>
  <c r="X7" i="7"/>
  <c r="X9" i="7"/>
  <c r="X11" i="7"/>
  <c r="X13" i="7"/>
  <c r="X15" i="7"/>
  <c r="W8" i="7"/>
  <c r="W10" i="7"/>
  <c r="W12" i="7"/>
  <c r="W14" i="7"/>
  <c r="V16" i="7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<sst xmlns="http://schemas.openxmlformats.org/spreadsheetml/2006/main" count="96" uniqueCount="23">
  <si>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</si>
  <si>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</si>
  <si>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</si>
  <si>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</si>
  <si>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</si>
  <si>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</si>
  <si>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</si>
  <si>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</si>
  <si>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</si>
  <si>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</si>
  <si>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</si>
  <si>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</si>
  <si>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</si>
  <si>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</si>
  <si>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</si>
  <si>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</si>
  <si>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</si>
  <si>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</si>
  <si>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01.01.2021 г. - 30.09.2021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</si>
  <si>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01.07.2021 г. - 30.09.2021 г.</t>
    </r>
  </si>
  <si>
    <t>и за размера на прехвърлените средства от 15.09.2021 г. до 15.11.2021 г.</t>
  </si>
  <si>
    <t>"ДПФ ОББ"</t>
  </si>
  <si>
    <t xml:space="preserve">"ДПФ ОББ"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</si>
</sst>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" fillId="3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ІII-то тримесечие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г.'!$W$7</c:f>
              <c:numCache>
                <c:formatCode>#,##0</c:formatCode>
                <c:ptCount val="1"/>
                <c:pt idx="0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ІII-то тримесечие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г.'!$W$8</c:f>
              <c:numCache>
                <c:formatCode>#,##0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ІII-то тримесечие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2021 г.'!$W$9</c:f>
              <c:numCache>
                <c:formatCode>#,##0</c:formatCode>
                <c:ptCount val="1"/>
                <c:pt idx="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ІII-то тримесечие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г.'!$W$10</c:f>
              <c:numCache>
                <c:formatCode>#,##0</c:formatCode>
                <c:ptCount val="1"/>
                <c:pt idx="0">
                  <c:v>-59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ІII-то тримесечие 2021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г.'!$W$11</c:f>
              <c:numCache>
                <c:formatCode>#,##0</c:formatCode>
                <c:ptCount val="1"/>
                <c:pt idx="0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ІII-то тримесечие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2021 г.'!$W$12</c:f>
              <c:numCache>
                <c:formatCode>#,##0</c:formatCode>
                <c:ptCount val="1"/>
                <c:pt idx="0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ІII-то тримесечие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2021 г.'!$W$13</c:f>
              <c:numCache>
                <c:formatCode>#,##0</c:formatCode>
                <c:ptCount val="1"/>
                <c:pt idx="0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ІII-то тримесечие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г.'!$W$14</c:f>
              <c:numCache>
                <c:formatCode>#,##0</c:formatCode>
                <c:ptCount val="1"/>
                <c:pt idx="0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ІII-то тримесечие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2021 г.'!$W$15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ІII-то тримесечие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г.'!$X$7</c:f>
              <c:numCache>
                <c:formatCode>#,##0</c:formatCode>
                <c:ptCount val="1"/>
                <c:pt idx="0">
                  <c:v>332662.03000000003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ІII-то тримесечие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г.'!$X$8</c:f>
              <c:numCache>
                <c:formatCode>#,##0</c:formatCode>
                <c:ptCount val="1"/>
                <c:pt idx="0">
                  <c:v>50710.869999999995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ІII-то тримесечие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2021 г.'!$X$9</c:f>
              <c:numCache>
                <c:formatCode>#,##0</c:formatCode>
                <c:ptCount val="1"/>
                <c:pt idx="0">
                  <c:v>327146.38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ІII-то тримесечие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г.'!$X$10</c:f>
              <c:numCache>
                <c:formatCode>#,##0</c:formatCode>
                <c:ptCount val="1"/>
                <c:pt idx="0">
                  <c:v>-288068.13999999996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ІII-то тримесечие 2021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г.'!$X$11</c:f>
              <c:numCache>
                <c:formatCode>#,##0</c:formatCode>
                <c:ptCount val="1"/>
                <c:pt idx="0">
                  <c:v>-399297.45999999996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ІII-то тримесечие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2021 г.'!$X$12</c:f>
              <c:numCache>
                <c:formatCode>#,##0</c:formatCode>
                <c:ptCount val="1"/>
                <c:pt idx="0">
                  <c:v>-1610.2799999999988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ІII-то тримесечие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2021 г.'!$X$13</c:f>
              <c:numCache>
                <c:formatCode>#,##0</c:formatCode>
                <c:ptCount val="1"/>
                <c:pt idx="0">
                  <c:v>-19971.82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ІII-то тримесечие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ІII-то тримесечие 2021 г.'!$X$14</c:f>
              <c:numCache>
                <c:formatCode>#,##0</c:formatCode>
                <c:ptCount val="1"/>
                <c:pt idx="0">
                  <c:v>-2685.79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ІII-то тримесечие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ІII-то тримесечие 2021 г.'!$X$15</c:f>
              <c:numCache>
                <c:formatCode>#,##0</c:formatCode>
                <c:ptCount val="1"/>
                <c:pt idx="0">
                  <c:v>1114.21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г.'!$W$7</c:f>
              <c:numCache>
                <c:formatCode>#,##0</c:formatCode>
                <c:ptCount val="1"/>
                <c:pt idx="0">
                  <c:v>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деветмесечие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г.'!$W$8</c:f>
              <c:numCache>
                <c:formatCode>#,##0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деветмесечие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г.'!$W$9</c:f>
              <c:numCache>
                <c:formatCode>#,##0</c:formatCode>
                <c:ptCount val="1"/>
                <c:pt idx="0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деветмесечие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2021 г.'!$W$10</c:f>
              <c:numCache>
                <c:formatCode>#,##0</c:formatCode>
                <c:ptCount val="1"/>
                <c:pt idx="0">
                  <c:v>-287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деветмесечие 2021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г.'!$W$11</c:f>
              <c:numCache>
                <c:formatCode>#,##0</c:formatCode>
                <c:ptCount val="1"/>
                <c:pt idx="0">
                  <c:v>-140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деветмесечие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2021 г.'!$W$12</c:f>
              <c:numCache>
                <c:formatCode>#,##0</c:formatCode>
                <c:ptCount val="1"/>
                <c:pt idx="0">
                  <c:v>-46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деветмесечие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2021 г.'!$W$13</c:f>
              <c:numCache>
                <c:formatCode>#,##0</c:formatCode>
                <c:ptCount val="1"/>
                <c:pt idx="0">
                  <c:v>-21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деветмесечие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г.'!$W$14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деветмесечие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2021 г.'!$W$15</c:f>
              <c:numCache>
                <c:formatCode>#,##0</c:formatCode>
                <c:ptCount val="1"/>
                <c:pt idx="0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г.'!$X$7</c:f>
              <c:numCache>
                <c:formatCode>#,##0</c:formatCode>
                <c:ptCount val="1"/>
                <c:pt idx="0">
                  <c:v>2260793.67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деветмесечие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г.'!$X$8</c:f>
              <c:numCache>
                <c:formatCode>#,##0</c:formatCode>
                <c:ptCount val="1"/>
                <c:pt idx="0">
                  <c:v>21360.619999999995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деветмесечие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2021 г.'!$X$9</c:f>
              <c:numCache>
                <c:formatCode>#,##0</c:formatCode>
                <c:ptCount val="1"/>
                <c:pt idx="0">
                  <c:v>484632.06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деветмесечие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г.'!$X$10</c:f>
              <c:numCache>
                <c:formatCode>#,##0</c:formatCode>
                <c:ptCount val="1"/>
                <c:pt idx="0">
                  <c:v>-2030144.0200000005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деветмесечие 2021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г.'!$X$11</c:f>
              <c:numCache>
                <c:formatCode>#,##0</c:formatCode>
                <c:ptCount val="1"/>
                <c:pt idx="0">
                  <c:v>-554420.84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деветмесечие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2021 г.'!$X$12</c:f>
              <c:numCache>
                <c:formatCode>#,##0</c:formatCode>
                <c:ptCount val="1"/>
                <c:pt idx="0">
                  <c:v>-66560.259999999966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деветмесечие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2021 г.'!$X$13</c:f>
              <c:numCache>
                <c:formatCode>#,##0</c:formatCode>
                <c:ptCount val="1"/>
                <c:pt idx="0">
                  <c:v>-73955.34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деветмесечие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г.'!$X$14</c:f>
              <c:numCache>
                <c:formatCode>#,##0</c:formatCode>
                <c:ptCount val="1"/>
                <c:pt idx="0">
                  <c:v>-16283.600000000004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деветмесечие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2021 г.'!$X$15</c:f>
              <c:numCache>
                <c:formatCode>#,##0</c:formatCode>
                <c:ptCount val="1"/>
                <c:pt idx="0">
                  <c:v>-25422.290000000005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90" zoomScaleNormal="9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50" t="s">
        <v>19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88" ht="18.75" x14ac:dyDescent="0.3">
      <c r="A2" s="50" t="s">
        <v>20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88" ht="9.75" customHeight="1" x14ac:dyDescent="0.25">
      <c r="A3" s="17"/>
      <c r="B3" s="32"/>
      <c r="C3" s="31"/>
    </row>
    <row r="4" spans="1:88" ht="22.5" customHeight="1" x14ac:dyDescent="0.25">
      <c r="A4" s="43" t="s">
        <v>10</v>
      </c>
      <c r="B4" s="43"/>
      <c r="C4" s="52" t="s">
        <v>9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43"/>
      <c r="B5" s="43"/>
      <c r="C5" s="43" t="s">
        <v>3</v>
      </c>
      <c r="D5" s="43"/>
      <c r="E5" s="43" t="s">
        <v>4</v>
      </c>
      <c r="F5" s="43"/>
      <c r="G5" s="43" t="s">
        <v>5</v>
      </c>
      <c r="H5" s="43"/>
      <c r="I5" s="43" t="s">
        <v>6</v>
      </c>
      <c r="J5" s="43"/>
      <c r="K5" s="43" t="s">
        <v>21</v>
      </c>
      <c r="L5" s="43"/>
      <c r="M5" s="43" t="s">
        <v>7</v>
      </c>
      <c r="N5" s="43"/>
      <c r="O5" s="43" t="s">
        <v>14</v>
      </c>
      <c r="P5" s="43"/>
      <c r="Q5" s="45" t="s">
        <v>13</v>
      </c>
      <c r="R5" s="46"/>
      <c r="S5" s="45" t="s">
        <v>16</v>
      </c>
      <c r="T5" s="46"/>
      <c r="U5" s="53" t="s">
        <v>0</v>
      </c>
      <c r="V5" s="53"/>
      <c r="W5" s="51" t="s">
        <v>2</v>
      </c>
      <c r="X5" s="51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4"/>
      <c r="B6" s="43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47" t="s">
        <v>8</v>
      </c>
      <c r="B7" s="14" t="s">
        <v>3</v>
      </c>
      <c r="C7" s="34"/>
      <c r="D7" s="34"/>
      <c r="E7" s="1">
        <v>8</v>
      </c>
      <c r="F7" s="1">
        <v>20887.809999999998</v>
      </c>
      <c r="G7" s="1">
        <v>7</v>
      </c>
      <c r="H7" s="1">
        <v>6766.7699999999995</v>
      </c>
      <c r="I7" s="1">
        <v>12</v>
      </c>
      <c r="J7" s="1">
        <v>39164.799999999996</v>
      </c>
      <c r="K7" s="1">
        <v>4</v>
      </c>
      <c r="L7" s="1">
        <v>8941.9599999999991</v>
      </c>
      <c r="M7" s="1">
        <v>2</v>
      </c>
      <c r="N7" s="1">
        <v>957.06000000000006</v>
      </c>
      <c r="O7" s="1">
        <v>1</v>
      </c>
      <c r="P7" s="1">
        <v>1676.2</v>
      </c>
      <c r="Q7" s="1">
        <v>0</v>
      </c>
      <c r="R7" s="1">
        <v>0</v>
      </c>
      <c r="S7" s="1">
        <v>0</v>
      </c>
      <c r="T7" s="1">
        <v>0</v>
      </c>
      <c r="U7" s="38">
        <f>C7+E7+G7+I7+K7+M7+O7+Q7+S7</f>
        <v>34</v>
      </c>
      <c r="V7" s="38">
        <f>D7+F7+H7+J7+L7+N7+P7+R7+T7</f>
        <v>78394.599999999991</v>
      </c>
      <c r="W7" s="38">
        <f>C16-U7</f>
        <v>101</v>
      </c>
      <c r="X7" s="38">
        <f>D16-V7</f>
        <v>332662.03000000003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48"/>
      <c r="B8" s="14" t="s">
        <v>4</v>
      </c>
      <c r="C8" s="1">
        <v>20</v>
      </c>
      <c r="D8" s="1">
        <v>59313.440000000002</v>
      </c>
      <c r="E8" s="34"/>
      <c r="F8" s="34"/>
      <c r="G8" s="1">
        <v>2</v>
      </c>
      <c r="H8" s="1">
        <v>4437.29</v>
      </c>
      <c r="I8" s="1">
        <v>22</v>
      </c>
      <c r="J8" s="1">
        <v>78335.59</v>
      </c>
      <c r="K8" s="1">
        <v>1</v>
      </c>
      <c r="L8" s="1">
        <v>8127.97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38">
        <f t="shared" ref="U8:V15" si="0">C8+E8+G8+I8+K8+M8+O8+Q8+S8</f>
        <v>45</v>
      </c>
      <c r="V8" s="38">
        <f t="shared" si="0"/>
        <v>150214.29</v>
      </c>
      <c r="W8" s="38">
        <f>E16-U8</f>
        <v>8</v>
      </c>
      <c r="X8" s="38">
        <f>F16-V8</f>
        <v>50710.869999999995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48"/>
      <c r="B9" s="14" t="s">
        <v>5</v>
      </c>
      <c r="C9" s="1">
        <v>5</v>
      </c>
      <c r="D9" s="1">
        <v>2340.0100000000002</v>
      </c>
      <c r="E9" s="1">
        <v>2</v>
      </c>
      <c r="F9" s="1">
        <v>1657.06</v>
      </c>
      <c r="G9" s="34"/>
      <c r="H9" s="34"/>
      <c r="I9" s="1">
        <v>4</v>
      </c>
      <c r="J9" s="1">
        <v>34226.679999999993</v>
      </c>
      <c r="K9" s="1">
        <v>2</v>
      </c>
      <c r="L9" s="1">
        <v>2554.41</v>
      </c>
      <c r="M9" s="1">
        <v>2</v>
      </c>
      <c r="N9" s="1">
        <v>2936.72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38">
        <f t="shared" si="0"/>
        <v>15</v>
      </c>
      <c r="V9" s="38">
        <f t="shared" si="0"/>
        <v>43714.87999999999</v>
      </c>
      <c r="W9" s="38">
        <f>G16-U9</f>
        <v>24</v>
      </c>
      <c r="X9" s="38">
        <f>H16-V9</f>
        <v>327146.38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48"/>
      <c r="B10" s="15" t="s">
        <v>6</v>
      </c>
      <c r="C10" s="1">
        <v>72</v>
      </c>
      <c r="D10" s="1">
        <v>258226.16999999998</v>
      </c>
      <c r="E10" s="1">
        <v>22</v>
      </c>
      <c r="F10" s="1">
        <v>72854.820000000007</v>
      </c>
      <c r="G10" s="1">
        <v>12</v>
      </c>
      <c r="H10" s="1">
        <v>113203.72</v>
      </c>
      <c r="I10" s="34"/>
      <c r="J10" s="34"/>
      <c r="K10" s="1">
        <v>5</v>
      </c>
      <c r="L10" s="1">
        <v>58519.619999999995</v>
      </c>
      <c r="M10" s="1">
        <v>3</v>
      </c>
      <c r="N10" s="1">
        <v>5463.6299999999992</v>
      </c>
      <c r="O10" s="1">
        <v>1</v>
      </c>
      <c r="P10" s="1">
        <v>526.11</v>
      </c>
      <c r="Q10" s="1">
        <v>0</v>
      </c>
      <c r="R10" s="1">
        <v>0</v>
      </c>
      <c r="S10" s="1">
        <v>1</v>
      </c>
      <c r="T10" s="1">
        <v>2899.5</v>
      </c>
      <c r="U10" s="38">
        <f t="shared" si="0"/>
        <v>116</v>
      </c>
      <c r="V10" s="38">
        <f t="shared" si="0"/>
        <v>511693.56999999995</v>
      </c>
      <c r="W10" s="38">
        <f>I16-U10</f>
        <v>-59</v>
      </c>
      <c r="X10" s="38">
        <f>J16-V10</f>
        <v>-288068.13999999996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48"/>
      <c r="B11" s="14" t="s">
        <v>22</v>
      </c>
      <c r="C11" s="1">
        <v>24</v>
      </c>
      <c r="D11" s="1">
        <v>79987.009999999995</v>
      </c>
      <c r="E11" s="1">
        <v>18</v>
      </c>
      <c r="F11" s="1">
        <v>97404.479999999996</v>
      </c>
      <c r="G11" s="1">
        <v>15</v>
      </c>
      <c r="H11" s="1">
        <v>238077.24000000002</v>
      </c>
      <c r="I11" s="1">
        <v>17</v>
      </c>
      <c r="J11" s="1">
        <v>68357.22</v>
      </c>
      <c r="K11" s="34"/>
      <c r="L11" s="34"/>
      <c r="M11" s="1">
        <v>3</v>
      </c>
      <c r="N11" s="1">
        <v>15896.51</v>
      </c>
      <c r="O11" s="1">
        <v>1</v>
      </c>
      <c r="P11" s="1">
        <v>2362.75</v>
      </c>
      <c r="Q11" s="1">
        <v>0</v>
      </c>
      <c r="R11" s="1">
        <v>0</v>
      </c>
      <c r="S11" s="1">
        <v>0</v>
      </c>
      <c r="T11" s="1">
        <v>0</v>
      </c>
      <c r="U11" s="38">
        <f t="shared" si="0"/>
        <v>78</v>
      </c>
      <c r="V11" s="38">
        <f t="shared" si="0"/>
        <v>502085.20999999996</v>
      </c>
      <c r="W11" s="38">
        <f>K16-U11</f>
        <v>-56</v>
      </c>
      <c r="X11" s="38">
        <f>L16-V11</f>
        <v>-399297.45999999996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48"/>
      <c r="B12" s="14" t="s">
        <v>7</v>
      </c>
      <c r="C12" s="1">
        <v>11</v>
      </c>
      <c r="D12" s="1">
        <v>8198.7099999999991</v>
      </c>
      <c r="E12" s="1">
        <v>0</v>
      </c>
      <c r="F12" s="1">
        <v>0</v>
      </c>
      <c r="G12" s="1">
        <v>3</v>
      </c>
      <c r="H12" s="1">
        <v>8376.24</v>
      </c>
      <c r="I12" s="1">
        <v>1</v>
      </c>
      <c r="J12" s="1">
        <v>1588.89</v>
      </c>
      <c r="K12" s="1">
        <v>2</v>
      </c>
      <c r="L12" s="1">
        <v>8700.3599999999988</v>
      </c>
      <c r="M12" s="34"/>
      <c r="N12" s="34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38">
        <f>C12+E12+G12+I12+K12+M12+O12+Q12+S12</f>
        <v>17</v>
      </c>
      <c r="V12" s="38">
        <f t="shared" si="0"/>
        <v>26864.199999999997</v>
      </c>
      <c r="W12" s="38">
        <f>M16-U12</f>
        <v>-7</v>
      </c>
      <c r="X12" s="38">
        <f>N16-V12</f>
        <v>-1610.2799999999988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48"/>
      <c r="B13" s="16" t="s">
        <v>15</v>
      </c>
      <c r="C13" s="1">
        <v>2</v>
      </c>
      <c r="D13" s="1">
        <v>2257.75</v>
      </c>
      <c r="E13" s="1">
        <v>2</v>
      </c>
      <c r="F13" s="1">
        <v>6335.7</v>
      </c>
      <c r="G13" s="1">
        <v>0</v>
      </c>
      <c r="H13" s="1">
        <v>0</v>
      </c>
      <c r="I13" s="1">
        <v>0</v>
      </c>
      <c r="J13" s="1">
        <v>0</v>
      </c>
      <c r="K13" s="1">
        <v>8</v>
      </c>
      <c r="L13" s="1">
        <v>15943.43</v>
      </c>
      <c r="M13" s="1">
        <v>0</v>
      </c>
      <c r="N13" s="1">
        <v>0</v>
      </c>
      <c r="O13" s="34"/>
      <c r="P13" s="34"/>
      <c r="Q13" s="1">
        <v>0</v>
      </c>
      <c r="R13" s="1">
        <v>0</v>
      </c>
      <c r="S13" s="1">
        <v>0</v>
      </c>
      <c r="T13" s="1">
        <v>0</v>
      </c>
      <c r="U13" s="38">
        <f t="shared" si="0"/>
        <v>12</v>
      </c>
      <c r="V13" s="38">
        <f t="shared" si="0"/>
        <v>24536.880000000001</v>
      </c>
      <c r="W13" s="38">
        <f>O16-U13</f>
        <v>-9</v>
      </c>
      <c r="X13" s="38">
        <f>P16-V13</f>
        <v>-19971.82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48"/>
      <c r="B14" s="24" t="s">
        <v>13</v>
      </c>
      <c r="C14" s="1">
        <v>1</v>
      </c>
      <c r="D14" s="1">
        <v>733.54</v>
      </c>
      <c r="E14" s="1">
        <v>0</v>
      </c>
      <c r="F14" s="1">
        <v>0</v>
      </c>
      <c r="G14" s="1">
        <v>0</v>
      </c>
      <c r="H14" s="1">
        <v>0</v>
      </c>
      <c r="I14" s="1">
        <v>1</v>
      </c>
      <c r="J14" s="1">
        <v>1952.25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34"/>
      <c r="R14" s="34"/>
      <c r="S14" s="1">
        <v>0</v>
      </c>
      <c r="T14" s="1">
        <v>0</v>
      </c>
      <c r="U14" s="38">
        <f t="shared" si="0"/>
        <v>2</v>
      </c>
      <c r="V14" s="38">
        <f t="shared" si="0"/>
        <v>2685.79</v>
      </c>
      <c r="W14" s="38">
        <f>Q16-U14</f>
        <v>-2</v>
      </c>
      <c r="X14" s="38">
        <f>R16-V14</f>
        <v>-2685.79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49"/>
      <c r="B15" s="26" t="s">
        <v>16</v>
      </c>
      <c r="C15" s="2">
        <v>0</v>
      </c>
      <c r="D15" s="2">
        <v>0</v>
      </c>
      <c r="E15" s="2">
        <v>1</v>
      </c>
      <c r="F15" s="2">
        <v>1785.29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33">
        <v>0</v>
      </c>
      <c r="R15" s="2">
        <v>0</v>
      </c>
      <c r="S15" s="35"/>
      <c r="T15" s="35"/>
      <c r="U15" s="40">
        <f t="shared" si="0"/>
        <v>1</v>
      </c>
      <c r="V15" s="40">
        <f t="shared" si="0"/>
        <v>1785.29</v>
      </c>
      <c r="W15" s="39">
        <f>S16-U15</f>
        <v>0</v>
      </c>
      <c r="X15" s="39">
        <f>T16-V15</f>
        <v>1114.21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135</v>
      </c>
      <c r="D16" s="18">
        <f t="shared" ref="D16:T16" si="1">SUM(D7:D15)</f>
        <v>411056.63</v>
      </c>
      <c r="E16" s="18">
        <f t="shared" si="1"/>
        <v>53</v>
      </c>
      <c r="F16" s="18">
        <f t="shared" si="1"/>
        <v>200925.16</v>
      </c>
      <c r="G16" s="18">
        <f t="shared" si="1"/>
        <v>39</v>
      </c>
      <c r="H16" s="18">
        <f t="shared" si="1"/>
        <v>370861.26</v>
      </c>
      <c r="I16" s="18">
        <f t="shared" si="1"/>
        <v>57</v>
      </c>
      <c r="J16" s="18">
        <f t="shared" si="1"/>
        <v>223625.43</v>
      </c>
      <c r="K16" s="18">
        <f t="shared" si="1"/>
        <v>22</v>
      </c>
      <c r="L16" s="18">
        <f t="shared" si="1"/>
        <v>102787.75</v>
      </c>
      <c r="M16" s="18">
        <f t="shared" si="1"/>
        <v>10</v>
      </c>
      <c r="N16" s="18">
        <f t="shared" si="1"/>
        <v>25253.919999999998</v>
      </c>
      <c r="O16" s="18">
        <f t="shared" si="1"/>
        <v>3</v>
      </c>
      <c r="P16" s="18">
        <f t="shared" si="1"/>
        <v>4565.0599999999995</v>
      </c>
      <c r="Q16" s="18">
        <f t="shared" si="1"/>
        <v>0</v>
      </c>
      <c r="R16" s="18">
        <f t="shared" si="1"/>
        <v>0</v>
      </c>
      <c r="S16" s="18">
        <f t="shared" si="1"/>
        <v>1</v>
      </c>
      <c r="T16" s="18">
        <f t="shared" si="1"/>
        <v>2899.5</v>
      </c>
      <c r="U16" s="18">
        <f t="shared" ref="U16" si="2">SUM(U7:U15)</f>
        <v>320</v>
      </c>
      <c r="V16" s="18">
        <f t="shared" ref="V16" si="3">SUM(V7:V15)</f>
        <v>1341974.7099999997</v>
      </c>
      <c r="W16" s="21"/>
      <c r="X16" s="21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24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</row>
  </sheetData>
  <mergeCells count="17">
    <mergeCell ref="C5:D5"/>
    <mergeCell ref="E5:F5"/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90" zoomScaleNormal="9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1.28515625" style="3" customWidth="1"/>
    <col min="5" max="5" width="7.7109375" style="3" customWidth="1"/>
    <col min="6" max="6" width="11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42578125" style="4" customWidth="1"/>
    <col min="23" max="23" width="8.42578125" style="3" customWidth="1"/>
    <col min="24" max="24" width="11.5703125" style="3" customWidth="1"/>
    <col min="25" max="25" width="3.28515625" style="3" customWidth="1"/>
    <col min="26" max="16384" width="9.140625" style="3"/>
  </cols>
  <sheetData>
    <row r="1" spans="1:88" ht="18.75" x14ac:dyDescent="0.3">
      <c r="A1" s="50" t="s">
        <v>18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88" ht="18.75" x14ac:dyDescent="0.3">
      <c r="A2" s="50" t="s">
        <v>17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88" x14ac:dyDescent="0.25">
      <c r="A3" s="17"/>
      <c r="B3" s="32"/>
      <c r="C3" s="31"/>
    </row>
    <row r="4" spans="1:88" x14ac:dyDescent="0.25">
      <c r="A4" s="43" t="s">
        <v>10</v>
      </c>
      <c r="B4" s="43"/>
      <c r="C4" s="52" t="s">
        <v>9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1.5" customHeight="1" x14ac:dyDescent="0.25">
      <c r="A5" s="43"/>
      <c r="B5" s="43"/>
      <c r="C5" s="43" t="s">
        <v>3</v>
      </c>
      <c r="D5" s="43"/>
      <c r="E5" s="43" t="s">
        <v>4</v>
      </c>
      <c r="F5" s="43"/>
      <c r="G5" s="43" t="s">
        <v>5</v>
      </c>
      <c r="H5" s="43"/>
      <c r="I5" s="43" t="s">
        <v>6</v>
      </c>
      <c r="J5" s="43"/>
      <c r="K5" s="43" t="s">
        <v>21</v>
      </c>
      <c r="L5" s="43"/>
      <c r="M5" s="43" t="s">
        <v>7</v>
      </c>
      <c r="N5" s="43"/>
      <c r="O5" s="43" t="s">
        <v>14</v>
      </c>
      <c r="P5" s="43"/>
      <c r="Q5" s="45" t="s">
        <v>13</v>
      </c>
      <c r="R5" s="46"/>
      <c r="S5" s="45" t="s">
        <v>16</v>
      </c>
      <c r="T5" s="46"/>
      <c r="U5" s="53" t="s">
        <v>0</v>
      </c>
      <c r="V5" s="53"/>
      <c r="W5" s="51" t="s">
        <v>2</v>
      </c>
      <c r="X5" s="51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4"/>
      <c r="B6" s="43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47" t="s">
        <v>8</v>
      </c>
      <c r="B7" s="14" t="s">
        <v>3</v>
      </c>
      <c r="C7" s="36"/>
      <c r="D7" s="37"/>
      <c r="E7" s="28">
        <v>35</v>
      </c>
      <c r="F7" s="28">
        <v>68210.239999999991</v>
      </c>
      <c r="G7" s="28">
        <v>22</v>
      </c>
      <c r="H7" s="28">
        <v>83272.800000000003</v>
      </c>
      <c r="I7" s="28">
        <v>50</v>
      </c>
      <c r="J7" s="28">
        <v>83082.010000000009</v>
      </c>
      <c r="K7" s="28">
        <v>20</v>
      </c>
      <c r="L7" s="28">
        <v>139145.91999999998</v>
      </c>
      <c r="M7" s="28">
        <v>9</v>
      </c>
      <c r="N7" s="28">
        <v>28355.100000000002</v>
      </c>
      <c r="O7" s="28">
        <v>1</v>
      </c>
      <c r="P7" s="28">
        <v>1676.2</v>
      </c>
      <c r="Q7" s="28">
        <v>0</v>
      </c>
      <c r="R7" s="28">
        <v>0</v>
      </c>
      <c r="S7" s="28">
        <v>0</v>
      </c>
      <c r="T7" s="28">
        <v>0</v>
      </c>
      <c r="U7" s="38">
        <f>C7+E7+G7+I7+K7+M7+O7+Q7+S7</f>
        <v>137</v>
      </c>
      <c r="V7" s="38">
        <f>D7+F7+H7+J7+L7+N7+P7+R7+T7</f>
        <v>403742.26999999996</v>
      </c>
      <c r="W7" s="38">
        <f>C16-U7</f>
        <v>445</v>
      </c>
      <c r="X7" s="38">
        <f>D16-V7</f>
        <v>2260793.67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48"/>
      <c r="B8" s="14" t="s">
        <v>4</v>
      </c>
      <c r="C8" s="28">
        <v>63</v>
      </c>
      <c r="D8" s="28">
        <v>222795.65000000002</v>
      </c>
      <c r="E8" s="36"/>
      <c r="F8" s="37"/>
      <c r="G8" s="28">
        <v>5</v>
      </c>
      <c r="H8" s="28">
        <v>52346.22</v>
      </c>
      <c r="I8" s="28">
        <v>76</v>
      </c>
      <c r="J8" s="28">
        <v>240960.1</v>
      </c>
      <c r="K8" s="28">
        <v>4</v>
      </c>
      <c r="L8" s="28">
        <v>37100.520000000004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38">
        <f t="shared" ref="U8:V15" si="0">C8+E8+G8+I8+K8+M8+O8+Q8+S8</f>
        <v>148</v>
      </c>
      <c r="V8" s="38">
        <f t="shared" si="0"/>
        <v>553202.49</v>
      </c>
      <c r="W8" s="38">
        <f>E16-U8</f>
        <v>22</v>
      </c>
      <c r="X8" s="38">
        <f>F16-V8</f>
        <v>21360.619999999995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48"/>
      <c r="B9" s="14" t="s">
        <v>5</v>
      </c>
      <c r="C9" s="28">
        <v>23</v>
      </c>
      <c r="D9" s="28">
        <v>79381.599999999991</v>
      </c>
      <c r="E9" s="28">
        <v>7</v>
      </c>
      <c r="F9" s="28">
        <v>15329.539999999999</v>
      </c>
      <c r="G9" s="36"/>
      <c r="H9" s="37"/>
      <c r="I9" s="28">
        <v>26</v>
      </c>
      <c r="J9" s="28">
        <v>251764.29</v>
      </c>
      <c r="K9" s="28">
        <v>7</v>
      </c>
      <c r="L9" s="28">
        <v>13423.39</v>
      </c>
      <c r="M9" s="28">
        <v>7</v>
      </c>
      <c r="N9" s="28">
        <v>10929.119999999999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38">
        <f t="shared" si="0"/>
        <v>70</v>
      </c>
      <c r="V9" s="38">
        <f t="shared" si="0"/>
        <v>370827.94</v>
      </c>
      <c r="W9" s="38">
        <f>G16-U9</f>
        <v>53</v>
      </c>
      <c r="X9" s="38">
        <f>H16-V9</f>
        <v>484632.06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48"/>
      <c r="B10" s="15" t="s">
        <v>6</v>
      </c>
      <c r="C10" s="28">
        <v>329</v>
      </c>
      <c r="D10" s="28">
        <v>1936979.33</v>
      </c>
      <c r="E10" s="28">
        <v>78</v>
      </c>
      <c r="F10" s="28">
        <v>282258.14</v>
      </c>
      <c r="G10" s="28">
        <v>32</v>
      </c>
      <c r="H10" s="28">
        <v>207370.44</v>
      </c>
      <c r="I10" s="36"/>
      <c r="J10" s="37"/>
      <c r="K10" s="28">
        <v>34</v>
      </c>
      <c r="L10" s="28">
        <v>319533</v>
      </c>
      <c r="M10" s="28">
        <v>7</v>
      </c>
      <c r="N10" s="28">
        <v>29913.910000000003</v>
      </c>
      <c r="O10" s="28">
        <v>2</v>
      </c>
      <c r="P10" s="28">
        <v>6603.6399999999994</v>
      </c>
      <c r="Q10" s="28">
        <v>0</v>
      </c>
      <c r="R10" s="28">
        <v>0</v>
      </c>
      <c r="S10" s="28">
        <v>4</v>
      </c>
      <c r="T10" s="28">
        <v>11386.73</v>
      </c>
      <c r="U10" s="38">
        <f t="shared" si="0"/>
        <v>486</v>
      </c>
      <c r="V10" s="38">
        <f t="shared" si="0"/>
        <v>2794045.1900000004</v>
      </c>
      <c r="W10" s="38">
        <f>I16-U10</f>
        <v>-287</v>
      </c>
      <c r="X10" s="38">
        <f>J16-V10</f>
        <v>-2030144.0200000005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48"/>
      <c r="B11" s="14" t="s">
        <v>22</v>
      </c>
      <c r="C11" s="28">
        <v>101</v>
      </c>
      <c r="D11" s="28">
        <v>322247.71000000002</v>
      </c>
      <c r="E11" s="28">
        <v>31</v>
      </c>
      <c r="F11" s="28">
        <v>149832.64000000001</v>
      </c>
      <c r="G11" s="28">
        <v>46</v>
      </c>
      <c r="H11" s="28">
        <v>446489.56</v>
      </c>
      <c r="I11" s="28">
        <v>38</v>
      </c>
      <c r="J11" s="28">
        <v>149240.95000000001</v>
      </c>
      <c r="K11" s="36"/>
      <c r="L11" s="37"/>
      <c r="M11" s="28">
        <v>7</v>
      </c>
      <c r="N11" s="28">
        <v>49189.72</v>
      </c>
      <c r="O11" s="28">
        <v>1</v>
      </c>
      <c r="P11" s="28">
        <v>2362.75</v>
      </c>
      <c r="Q11" s="28">
        <v>1</v>
      </c>
      <c r="R11" s="28">
        <v>3120.92</v>
      </c>
      <c r="S11" s="28">
        <v>0</v>
      </c>
      <c r="T11" s="28">
        <v>0</v>
      </c>
      <c r="U11" s="38">
        <f t="shared" si="0"/>
        <v>225</v>
      </c>
      <c r="V11" s="38">
        <f t="shared" si="0"/>
        <v>1122484.25</v>
      </c>
      <c r="W11" s="38">
        <f>K16-U11</f>
        <v>-140</v>
      </c>
      <c r="X11" s="38">
        <f>L16-V11</f>
        <v>-554420.84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48"/>
      <c r="B12" s="14" t="s">
        <v>7</v>
      </c>
      <c r="C12" s="28">
        <v>48</v>
      </c>
      <c r="D12" s="28">
        <v>82844.100000000006</v>
      </c>
      <c r="E12" s="28">
        <v>1</v>
      </c>
      <c r="F12" s="28">
        <v>840.58</v>
      </c>
      <c r="G12" s="28">
        <v>17</v>
      </c>
      <c r="H12" s="28">
        <v>62033.25</v>
      </c>
      <c r="I12" s="28">
        <v>3</v>
      </c>
      <c r="J12" s="28">
        <v>3589.58</v>
      </c>
      <c r="K12" s="28">
        <v>9</v>
      </c>
      <c r="L12" s="28">
        <v>39049.949999999997</v>
      </c>
      <c r="M12" s="36"/>
      <c r="N12" s="37"/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38">
        <f>C12+E12+G12+I12+K12+M12+O12+Q12+S12</f>
        <v>78</v>
      </c>
      <c r="V12" s="38">
        <f t="shared" si="0"/>
        <v>188357.45999999996</v>
      </c>
      <c r="W12" s="38">
        <f>M16-U12</f>
        <v>-46</v>
      </c>
      <c r="X12" s="38">
        <f>N16-V12</f>
        <v>-66560.259999999966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48"/>
      <c r="B13" s="16" t="s">
        <v>15</v>
      </c>
      <c r="C13" s="28">
        <v>5</v>
      </c>
      <c r="D13" s="28">
        <v>5203.79</v>
      </c>
      <c r="E13" s="28">
        <v>12</v>
      </c>
      <c r="F13" s="28">
        <v>43447.58</v>
      </c>
      <c r="G13" s="28">
        <v>0</v>
      </c>
      <c r="H13" s="28">
        <v>0</v>
      </c>
      <c r="I13" s="28">
        <v>1</v>
      </c>
      <c r="J13" s="28">
        <v>26129.13</v>
      </c>
      <c r="K13" s="28">
        <v>9</v>
      </c>
      <c r="L13" s="28">
        <v>16736.22</v>
      </c>
      <c r="M13" s="28">
        <v>1</v>
      </c>
      <c r="N13" s="28">
        <v>723.43</v>
      </c>
      <c r="O13" s="36"/>
      <c r="P13" s="37"/>
      <c r="Q13" s="28">
        <v>0</v>
      </c>
      <c r="R13" s="28">
        <v>0</v>
      </c>
      <c r="S13" s="28">
        <v>0</v>
      </c>
      <c r="T13" s="28">
        <v>0</v>
      </c>
      <c r="U13" s="38">
        <f t="shared" si="0"/>
        <v>28</v>
      </c>
      <c r="V13" s="38">
        <f t="shared" si="0"/>
        <v>92240.15</v>
      </c>
      <c r="W13" s="38">
        <f>O16-U13</f>
        <v>-21</v>
      </c>
      <c r="X13" s="38">
        <f>P16-V13</f>
        <v>-73955.34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48"/>
      <c r="B14" s="24" t="s">
        <v>13</v>
      </c>
      <c r="C14" s="29">
        <v>3</v>
      </c>
      <c r="D14" s="29">
        <v>3847.96</v>
      </c>
      <c r="E14" s="29">
        <v>3</v>
      </c>
      <c r="F14" s="29">
        <v>6791.62</v>
      </c>
      <c r="G14" s="29">
        <v>0</v>
      </c>
      <c r="H14" s="29">
        <v>0</v>
      </c>
      <c r="I14" s="29">
        <v>5</v>
      </c>
      <c r="J14" s="29">
        <v>9135.11</v>
      </c>
      <c r="K14" s="29">
        <v>1</v>
      </c>
      <c r="L14" s="29">
        <v>2294.41</v>
      </c>
      <c r="M14" s="29">
        <v>1</v>
      </c>
      <c r="N14" s="29">
        <v>2685.92</v>
      </c>
      <c r="O14" s="29">
        <v>0</v>
      </c>
      <c r="P14" s="29">
        <v>0</v>
      </c>
      <c r="Q14" s="36"/>
      <c r="R14" s="37"/>
      <c r="S14" s="29">
        <v>0</v>
      </c>
      <c r="T14" s="29">
        <v>0</v>
      </c>
      <c r="U14" s="38">
        <f t="shared" si="0"/>
        <v>13</v>
      </c>
      <c r="V14" s="38">
        <f t="shared" si="0"/>
        <v>24755.020000000004</v>
      </c>
      <c r="W14" s="38">
        <f>Q16-U14</f>
        <v>-10</v>
      </c>
      <c r="X14" s="38">
        <f>R16-V14</f>
        <v>-16283.600000000004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49"/>
      <c r="B15" s="26" t="s">
        <v>16</v>
      </c>
      <c r="C15" s="30">
        <v>10</v>
      </c>
      <c r="D15" s="30">
        <v>11235.8</v>
      </c>
      <c r="E15" s="30">
        <v>3</v>
      </c>
      <c r="F15" s="30">
        <v>7852.7699999999995</v>
      </c>
      <c r="G15" s="30">
        <v>1</v>
      </c>
      <c r="H15" s="30">
        <v>3947.73</v>
      </c>
      <c r="I15" s="30">
        <v>0</v>
      </c>
      <c r="J15" s="30">
        <v>0</v>
      </c>
      <c r="K15" s="30">
        <v>1</v>
      </c>
      <c r="L15" s="30">
        <v>780</v>
      </c>
      <c r="M15" s="30">
        <v>0</v>
      </c>
      <c r="N15" s="30">
        <v>0</v>
      </c>
      <c r="O15" s="30">
        <v>3</v>
      </c>
      <c r="P15" s="30">
        <v>7642.22</v>
      </c>
      <c r="Q15" s="30">
        <v>2</v>
      </c>
      <c r="R15" s="30">
        <v>5350.5</v>
      </c>
      <c r="S15" s="41"/>
      <c r="T15" s="42"/>
      <c r="U15" s="40">
        <f t="shared" si="0"/>
        <v>20</v>
      </c>
      <c r="V15" s="40">
        <f t="shared" si="0"/>
        <v>36809.020000000004</v>
      </c>
      <c r="W15" s="39">
        <f>S16-U15</f>
        <v>-16</v>
      </c>
      <c r="X15" s="39">
        <f>T16-V15</f>
        <v>-25422.290000000005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582</v>
      </c>
      <c r="D16" s="18">
        <f t="shared" ref="D16:T16" si="1">SUM(D7:D15)</f>
        <v>2664535.94</v>
      </c>
      <c r="E16" s="18">
        <f t="shared" si="1"/>
        <v>170</v>
      </c>
      <c r="F16" s="18">
        <f t="shared" si="1"/>
        <v>574563.11</v>
      </c>
      <c r="G16" s="18">
        <f t="shared" si="1"/>
        <v>123</v>
      </c>
      <c r="H16" s="18">
        <f t="shared" si="1"/>
        <v>855460</v>
      </c>
      <c r="I16" s="18">
        <f t="shared" si="1"/>
        <v>199</v>
      </c>
      <c r="J16" s="18">
        <f t="shared" si="1"/>
        <v>763901.17</v>
      </c>
      <c r="K16" s="18">
        <f t="shared" si="1"/>
        <v>85</v>
      </c>
      <c r="L16" s="18">
        <f t="shared" si="1"/>
        <v>568063.41</v>
      </c>
      <c r="M16" s="18">
        <f t="shared" si="1"/>
        <v>32</v>
      </c>
      <c r="N16" s="18">
        <f t="shared" si="1"/>
        <v>121797.2</v>
      </c>
      <c r="O16" s="18">
        <f t="shared" si="1"/>
        <v>7</v>
      </c>
      <c r="P16" s="18">
        <f t="shared" si="1"/>
        <v>18284.810000000001</v>
      </c>
      <c r="Q16" s="18">
        <f t="shared" si="1"/>
        <v>3</v>
      </c>
      <c r="R16" s="18">
        <f t="shared" si="1"/>
        <v>8471.42</v>
      </c>
      <c r="S16" s="18">
        <f t="shared" si="1"/>
        <v>4</v>
      </c>
      <c r="T16" s="18">
        <f t="shared" si="1"/>
        <v>11386.73</v>
      </c>
      <c r="U16" s="18">
        <f t="shared" ref="U16" si="2">SUM(U7:U15)</f>
        <v>1205</v>
      </c>
      <c r="V16" s="18">
        <f t="shared" ref="V16" si="3">SUM(V7:V15)</f>
        <v>5586463.79</v>
      </c>
      <c r="W16" s="21"/>
      <c r="X16" s="1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88" s="18" customFormat="1" x14ac:dyDescent="0.25">
      <c r="S17" s="22"/>
      <c r="T17" s="22"/>
      <c r="U17" s="25"/>
      <c r="V17" s="25"/>
      <c r="W17" s="27"/>
      <c r="X17" s="1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</row>
    <row r="18" spans="1:88" ht="13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88" ht="11.2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ІII-то тримесечие 2021 г.</vt:lpstr>
      <vt:lpstr>ДПФ - деветмесечие 2021 г.</vt:lpstr>
      <vt:lpstr>'ДПФ - деветмесечие 2021 г.'!Print_Area</vt:lpstr>
      <vt:lpstr>'ДПФ - ІII-то тримесечие 2021 г.'!Print_Area</vt:lpstr>
      <vt:lpstr>'ДПФ - деветмесечие 2021 г.'!Print_Titles</vt:lpstr>
      <vt:lpstr>'ДПФ - ІII-то тримесечие 2021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2019-08-27T08:46:14Z</cp:lastPrinted>
  <dcterms:created xsi:type="dcterms:W3CDTF">2004-05-22T18:25:26Z</dcterms:created>
  <dcterms:modified xsi:type="dcterms:W3CDTF">2021-12-06T10:01:54Z</dcterms:modified>
</cp:coreProperties>
</file>