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1_Q3\"/>
    </mc:Choice>
  </mc:AlternateContent>
  <bookViews>
    <workbookView xWindow="0" yWindow="0" windowWidth="21600" windowHeight="9630" tabRatio="602"/>
  </bookViews>
  <sheets>
    <sheet name="ППФ - III-то тримесечие 2021 г." sheetId="9" r:id="rId1"/>
    <sheet name="ППФ - деветмесечие 2021 г." sheetId="6" r:id="rId2"/>
  </sheets>
  <definedNames>
    <definedName name="_xlnm.Print_Area" localSheetId="0">'ППФ - III-то тримесечие 2021 г.'!$A$1:$Y$39</definedName>
    <definedName name="_xlnm.Print_Area" localSheetId="1">'ППФ - деветмесечие 2021 г.'!$A$1:$Y$39</definedName>
    <definedName name="_xlnm.Print_Titles" localSheetId="0">'ППФ - III-то тримесечие 2021 г.'!$A:$B</definedName>
    <definedName name="_xlnm.Print_Titles" localSheetId="1">'ППФ - деветмесечие 2021 г.'!$A:$B</definedName>
  </definedNames>
  <calcPr calcId="162913"/>
</workbook>
</file>

<file path=xl/calcChain.xml><?xml version="1.0" encoding="utf-8"?>
<calcChain xmlns="http://schemas.openxmlformats.org/spreadsheetml/2006/main">
  <c r="V15" i="6" l="1"/>
  <c r="U15" i="6"/>
  <c r="V14" i="6"/>
  <c r="X14" i="6" s="1"/>
  <c r="U14" i="6"/>
  <c r="W14" i="6" s="1"/>
  <c r="V13" i="6"/>
  <c r="U13" i="6"/>
  <c r="V12" i="6"/>
  <c r="X12" i="6" s="1"/>
  <c r="U12" i="6"/>
  <c r="W12" i="6" s="1"/>
  <c r="V11" i="6"/>
  <c r="U11" i="6"/>
  <c r="V10" i="6"/>
  <c r="X10" i="6" s="1"/>
  <c r="U10" i="6"/>
  <c r="W10" i="6" s="1"/>
  <c r="V9" i="6"/>
  <c r="U9" i="6"/>
  <c r="V8" i="6"/>
  <c r="X8" i="6" s="1"/>
  <c r="U8" i="6"/>
  <c r="W8" i="6" s="1"/>
  <c r="V7" i="6"/>
  <c r="U7" i="6"/>
  <c r="V16" i="9"/>
  <c r="U16" i="9"/>
  <c r="T16" i="9"/>
  <c r="X15" i="9" s="1"/>
  <c r="S16" i="9"/>
  <c r="W15" i="9" s="1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V15" i="9"/>
  <c r="U15" i="9"/>
  <c r="X14" i="9"/>
  <c r="W14" i="9"/>
  <c r="V14" i="9"/>
  <c r="U14" i="9"/>
  <c r="X13" i="9"/>
  <c r="W13" i="9"/>
  <c r="V13" i="9"/>
  <c r="U13" i="9"/>
  <c r="X12" i="9"/>
  <c r="W12" i="9"/>
  <c r="V12" i="9"/>
  <c r="U12" i="9"/>
  <c r="X11" i="9"/>
  <c r="W11" i="9"/>
  <c r="V11" i="9"/>
  <c r="U11" i="9"/>
  <c r="X10" i="9"/>
  <c r="W10" i="9"/>
  <c r="V10" i="9"/>
  <c r="U10" i="9"/>
  <c r="X9" i="9"/>
  <c r="W9" i="9"/>
  <c r="V9" i="9"/>
  <c r="U9" i="9"/>
  <c r="X8" i="9"/>
  <c r="W8" i="9"/>
  <c r="V8" i="9"/>
  <c r="U8" i="9"/>
  <c r="X7" i="9"/>
  <c r="W7" i="9"/>
  <c r="V7" i="9"/>
  <c r="U7" i="9"/>
  <c r="W7" i="6" l="1"/>
  <c r="W9" i="6"/>
  <c r="W11" i="6"/>
  <c r="W13" i="6"/>
  <c r="W15" i="6"/>
  <c r="X7" i="6"/>
  <c r="X9" i="6"/>
  <c r="X11" i="6"/>
  <c r="X13" i="6"/>
  <c r="X15" i="6"/>
  <c r="U16" i="6"/>
  <c r="V16" i="6"/>
</calcChain>
</file>

<file path=xl/sharedStrings.xml><?xml version="1.0" encoding="utf-8"?>
<sst xmlns="http://schemas.openxmlformats.org/spreadsheetml/2006/main" count="98" uniqueCount="23">
  <si>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</si>
  <si>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</si>
  <si>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</si>
  <si>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</si>
  <si>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</si>
  <si>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</si>
  <si>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</si>
  <si>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</si>
  <si>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</si>
  <si>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</si>
  <si>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</si>
  <si>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</si>
  <si>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</si>
  <si>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</si>
  <si>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</si>
  <si>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</si>
  <si>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</si>
  <si>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>и за размера на прехвърлените средства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</si>
  <si>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01.07.2021 г. - 30.09.2021 г. </t>
    </r>
  </si>
  <si>
    <t>и за размера на прехвърлените средства на 15.11.2021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</si>
  <si>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01.01.2021 г. - 30.09.2021 г. </t>
    </r>
  </si>
  <si>
    <t xml:space="preserve">"ППФ ОББ" </t>
  </si>
  <si>
    <t xml:space="preserve">ППФ "ПОИ"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</si>
</sst>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3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4" xfId="0" applyNumberFormat="1" applyFont="1" applyBorder="1" applyAlignment="1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2" fillId="0" borderId="0" xfId="0" applyNumberFormat="1" applyFont="1" applyFill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4" xfId="0" applyFont="1" applyBorder="1" applyAlignment="1"/>
    <xf numFmtId="3" fontId="1" fillId="0" borderId="2" xfId="0" applyNumberFormat="1" applyFont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3" fontId="1" fillId="2" borderId="4" xfId="0" applyNumberFormat="1" applyFont="1" applyFill="1" applyBorder="1" applyAlignment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9" fillId="0" borderId="4" xfId="1" applyNumberFormat="1" applyFont="1" applyFill="1" applyBorder="1" applyAlignment="1"/>
    <xf numFmtId="3" fontId="7" fillId="0" borderId="4" xfId="1" applyNumberFormat="1" applyFont="1" applyBorder="1" applyAlignment="1"/>
    <xf numFmtId="3" fontId="2" fillId="0" borderId="0" xfId="1" applyNumberFormat="1" applyFont="1" applyFill="1"/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5074249865108325"/>
          <c:y val="3.00764904386951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66679292944239"/>
          <c:y val="0.13931309284013915"/>
          <c:w val="0.8242752678799663"/>
          <c:h val="0.63728330870755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3.169443194056158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г.'!$X$7</c:f>
              <c:numCache>
                <c:formatCode>#,##0</c:formatCode>
                <c:ptCount val="1"/>
                <c:pt idx="0">
                  <c:v>3719491.28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15-42A1-85E7-BA236773ED34}"/>
            </c:ext>
          </c:extLst>
        </c:ser>
        <c:ser>
          <c:idx val="1"/>
          <c:order val="1"/>
          <c:tx>
            <c:strRef>
              <c:f>'ППФ - III-то тримесечие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929822207072157E-3"/>
                  <c:y val="-5.5789598919215094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г.'!$X$8</c:f>
              <c:numCache>
                <c:formatCode>#,##0</c:formatCode>
                <c:ptCount val="1"/>
                <c:pt idx="0">
                  <c:v>-1304146.4900000002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15-42A1-85E7-BA236773ED34}"/>
            </c:ext>
          </c:extLst>
        </c:ser>
        <c:ser>
          <c:idx val="2"/>
          <c:order val="2"/>
          <c:tx>
            <c:strRef>
              <c:f>'ППФ - III-то тримесечие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4302595775462046E-3"/>
                  <c:y val="-1.3404384221752232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г.'!$X$9</c:f>
              <c:numCache>
                <c:formatCode>#,##0</c:formatCode>
                <c:ptCount val="1"/>
                <c:pt idx="0">
                  <c:v>4513115.6400000006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15-42A1-85E7-BA236773ED34}"/>
            </c:ext>
          </c:extLst>
        </c:ser>
        <c:ser>
          <c:idx val="3"/>
          <c:order val="3"/>
          <c:tx>
            <c:strRef>
              <c:f>'ППФ - III-то тримесечие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540540118586031E-3"/>
                  <c:y val="3.2063726219195119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г.'!$X$10</c:f>
              <c:numCache>
                <c:formatCode>#,##0</c:formatCode>
                <c:ptCount val="1"/>
                <c:pt idx="0">
                  <c:v>-564085.97000000067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15-42A1-85E7-BA236773ED34}"/>
            </c:ext>
          </c:extLst>
        </c:ser>
        <c:ser>
          <c:idx val="4"/>
          <c:order val="4"/>
          <c:tx>
            <c:strRef>
              <c:f>'ППФ - III-то тримесечие 2021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г.'!$X$11</c:f>
              <c:numCache>
                <c:formatCode>#,##0</c:formatCode>
                <c:ptCount val="1"/>
                <c:pt idx="0">
                  <c:v>-1755226.5399999998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15-42A1-85E7-BA236773ED34}"/>
            </c:ext>
          </c:extLst>
        </c:ser>
        <c:ser>
          <c:idx val="5"/>
          <c:order val="5"/>
          <c:tx>
            <c:strRef>
              <c:f>'ППФ - III-то тримесечие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183378090946622E-3"/>
                  <c:y val="-1.4549402763146917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г.'!$X$12</c:f>
              <c:numCache>
                <c:formatCode>#,##0</c:formatCode>
                <c:ptCount val="1"/>
                <c:pt idx="0">
                  <c:v>-2412986.6399999997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415-42A1-85E7-BA236773ED34}"/>
            </c:ext>
          </c:extLst>
        </c:ser>
        <c:ser>
          <c:idx val="7"/>
          <c:order val="6"/>
          <c:tx>
            <c:strRef>
              <c:f>'ППФ - III-то тримесечие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III-то тримесечие 2021 г.'!$X$13</c:f>
              <c:numCache>
                <c:formatCode>#,##0</c:formatCode>
                <c:ptCount val="1"/>
                <c:pt idx="0">
                  <c:v>-472062.14999999991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415-42A1-85E7-BA236773ED34}"/>
            </c:ext>
          </c:extLst>
        </c:ser>
        <c:ser>
          <c:idx val="8"/>
          <c:order val="7"/>
          <c:tx>
            <c:strRef>
              <c:f>'ППФ - III-то тримесечие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776319082729094E-3"/>
                  <c:y val="-4.387669493871891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г.'!$X$14</c:f>
              <c:numCache>
                <c:formatCode>#,##0</c:formatCode>
                <c:ptCount val="1"/>
                <c:pt idx="0">
                  <c:v>-904054.14999999991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5-42A1-85E7-BA236773ED34}"/>
            </c:ext>
          </c:extLst>
        </c:ser>
        <c:ser>
          <c:idx val="9"/>
          <c:order val="8"/>
          <c:tx>
            <c:strRef>
              <c:f>'ППФ - III-то тримесечие 2021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III-то тримесечие 2021 г.'!$X$15</c:f>
              <c:numCache>
                <c:formatCode>#,##0</c:formatCode>
                <c:ptCount val="1"/>
                <c:pt idx="0">
                  <c:v>-820044.97999999986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415-42A1-85E7-BA236773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4591"/>
        <c:axId val="1"/>
      </c:barChart>
      <c:catAx>
        <c:axId val="18818545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45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541572547334022"/>
          <c:y val="0.81709736282964618"/>
          <c:w val="0.82259254178593533"/>
          <c:h val="0.159045869266341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7031694670296599"/>
          <c:y val="1.88129549844005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125555527207011E-2"/>
          <c:y val="0.11419634472296468"/>
          <c:w val="0.87607574289806833"/>
          <c:h val="0.622409046496925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4685744187733866E-4"/>
                  <c:y val="4.725399891051354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г.'!$W$7</c:f>
              <c:numCache>
                <c:formatCode>#,##0</c:formatCode>
                <c:ptCount val="1"/>
                <c:pt idx="0">
                  <c:v>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D-4DF3-9FD8-2BD9B2A3DB87}"/>
            </c:ext>
          </c:extLst>
        </c:ser>
        <c:ser>
          <c:idx val="1"/>
          <c:order val="1"/>
          <c:tx>
            <c:strRef>
              <c:f>'ППФ - III-то тримесечие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512894146606378E-3"/>
                  <c:y val="6.2893081761006293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г.'!$W$8</c:f>
              <c:numCache>
                <c:formatCode>#,##0</c:formatCode>
                <c:ptCount val="1"/>
                <c:pt idx="0">
                  <c:v>-367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7D-4DF3-9FD8-2BD9B2A3DB87}"/>
            </c:ext>
          </c:extLst>
        </c:ser>
        <c:ser>
          <c:idx val="2"/>
          <c:order val="2"/>
          <c:tx>
            <c:strRef>
              <c:f>'ППФ - III-то тримесечие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5649285050650291E-3"/>
                  <c:y val="3.748328628732714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г.'!$W$9</c:f>
              <c:numCache>
                <c:formatCode>#,##0</c:formatCode>
                <c:ptCount val="1"/>
                <c:pt idx="0">
                  <c:v>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7D-4DF3-9FD8-2BD9B2A3DB87}"/>
            </c:ext>
          </c:extLst>
        </c:ser>
        <c:ser>
          <c:idx val="3"/>
          <c:order val="3"/>
          <c:tx>
            <c:strRef>
              <c:f>'ППФ - III-то тримесечие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174104556984857E-4"/>
                  <c:y val="-1.1445473137597719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г.'!$W$10</c:f>
              <c:numCache>
                <c:formatCode>#,##0</c:formatCode>
                <c:ptCount val="1"/>
                <c:pt idx="0">
                  <c:v>-66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67D-4DF3-9FD8-2BD9B2A3DB87}"/>
            </c:ext>
          </c:extLst>
        </c:ser>
        <c:ser>
          <c:idx val="4"/>
          <c:order val="4"/>
          <c:tx>
            <c:strRef>
              <c:f>'ППФ - III-то тримесечие 2021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026265230886829E-3"/>
                  <c:y val="-6.28881295498440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г.'!$W$11</c:f>
              <c:numCache>
                <c:formatCode>#,##0</c:formatCode>
                <c:ptCount val="1"/>
                <c:pt idx="0">
                  <c:v>-357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67D-4DF3-9FD8-2BD9B2A3DB87}"/>
            </c:ext>
          </c:extLst>
        </c:ser>
        <c:ser>
          <c:idx val="5"/>
          <c:order val="5"/>
          <c:tx>
            <c:strRef>
              <c:f>'ППФ - III-то тримесечие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89555786658743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67D-4DF3-9FD8-2BD9B2A3DB87}"/>
                </c:ext>
              </c:extLst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г.'!$W$12</c:f>
              <c:numCache>
                <c:formatCode>#,##0</c:formatCode>
                <c:ptCount val="1"/>
                <c:pt idx="0">
                  <c:v>-441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67D-4DF3-9FD8-2BD9B2A3DB87}"/>
            </c:ext>
          </c:extLst>
        </c:ser>
        <c:ser>
          <c:idx val="7"/>
          <c:order val="6"/>
          <c:tx>
            <c:strRef>
              <c:f>'ППФ - III-то тримесечие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4802279201325971E-4"/>
                  <c:y val="3.035514715605862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г.'!$W$13</c:f>
              <c:numCache>
                <c:formatCode>#,##0</c:formatCode>
                <c:ptCount val="1"/>
                <c:pt idx="0">
                  <c:v>-298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7D-4DF3-9FD8-2BD9B2A3DB87}"/>
            </c:ext>
          </c:extLst>
        </c:ser>
        <c:ser>
          <c:idx val="8"/>
          <c:order val="7"/>
          <c:tx>
            <c:strRef>
              <c:f>'ППФ - III-то тримесечие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90546228891199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2021 г.'!$W$14</c:f>
              <c:numCache>
                <c:formatCode>#,##0</c:formatCode>
                <c:ptCount val="1"/>
                <c:pt idx="0">
                  <c:v>-295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67D-4DF3-9FD8-2BD9B2A3DB87}"/>
            </c:ext>
          </c:extLst>
        </c:ser>
        <c:ser>
          <c:idx val="9"/>
          <c:order val="8"/>
          <c:tx>
            <c:strRef>
              <c:f>'ППФ - III-то тримесечие 2021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III-то тримесечие 2021 г.'!$W$15</c:f>
              <c:numCache>
                <c:formatCode>#,##0</c:formatCode>
                <c:ptCount val="1"/>
                <c:pt idx="0">
                  <c:v>-256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67D-4DF3-9FD8-2BD9B2A3D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3759"/>
        <c:axId val="1"/>
      </c:barChart>
      <c:catAx>
        <c:axId val="188185375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375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645094857904115E-2"/>
          <c:y val="0.80754122715792598"/>
          <c:w val="0.87862795963077378"/>
          <c:h val="0.166667161887782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7760641988716927"/>
          <c:y val="3.3333582117401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25625560078778"/>
          <c:y val="0.10809310998287376"/>
          <c:w val="0.86872696057422449"/>
          <c:h val="0.6325852511679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0633733553815812E-3"/>
                  <c:y val="5.38020425171972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г.'!$X$7</c:f>
              <c:numCache>
                <c:formatCode>#,##0</c:formatCode>
                <c:ptCount val="1"/>
                <c:pt idx="0">
                  <c:v>7179680.6199999992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0-4B58-9608-4A8222F8C00E}"/>
            </c:ext>
          </c:extLst>
        </c:ser>
        <c:ser>
          <c:idx val="1"/>
          <c:order val="1"/>
          <c:tx>
            <c:strRef>
              <c:f>'ППФ - деветмесечие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8772061043115995E-3"/>
                  <c:y val="-5.3293536340410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г.'!$X$8</c:f>
              <c:numCache>
                <c:formatCode>#,##0</c:formatCode>
                <c:ptCount val="1"/>
                <c:pt idx="0">
                  <c:v>-6314875.6700000009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A0-4B58-9608-4A8222F8C00E}"/>
            </c:ext>
          </c:extLst>
        </c:ser>
        <c:ser>
          <c:idx val="2"/>
          <c:order val="2"/>
          <c:tx>
            <c:strRef>
              <c:f>'ППФ - деветмесечие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095540464086592E-3"/>
                  <c:y val="2.78016195842818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г.'!$X$9</c:f>
              <c:numCache>
                <c:formatCode>#,##0</c:formatCode>
                <c:ptCount val="1"/>
                <c:pt idx="0">
                  <c:v>16053170.839999998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A0-4B58-9608-4A8222F8C00E}"/>
            </c:ext>
          </c:extLst>
        </c:ser>
        <c:ser>
          <c:idx val="3"/>
          <c:order val="3"/>
          <c:tx>
            <c:strRef>
              <c:f>'ППФ - деветмесечие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8714285318011319E-5"/>
                  <c:y val="-1.403390926845044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г.'!$X$10</c:f>
              <c:numCache>
                <c:formatCode>#,##0</c:formatCode>
                <c:ptCount val="1"/>
                <c:pt idx="0">
                  <c:v>3043760.7700000014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A0-4B58-9608-4A8222F8C00E}"/>
            </c:ext>
          </c:extLst>
        </c:ser>
        <c:ser>
          <c:idx val="4"/>
          <c:order val="4"/>
          <c:tx>
            <c:strRef>
              <c:f>'ППФ - деветмесечие 2021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г.'!$X$11</c:f>
              <c:numCache>
                <c:formatCode>#,##0</c:formatCode>
                <c:ptCount val="1"/>
                <c:pt idx="0">
                  <c:v>-6060062.3999999985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A0-4B58-9608-4A8222F8C00E}"/>
            </c:ext>
          </c:extLst>
        </c:ser>
        <c:ser>
          <c:idx val="5"/>
          <c:order val="5"/>
          <c:tx>
            <c:strRef>
              <c:f>'ППФ - деветмесечие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666208157464763E-3"/>
                  <c:y val="-2.503921075603175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г.'!$X$12</c:f>
              <c:numCache>
                <c:formatCode>#,##0</c:formatCode>
                <c:ptCount val="1"/>
                <c:pt idx="0">
                  <c:v>-7836225.2199999988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A0-4B58-9608-4A8222F8C00E}"/>
            </c:ext>
          </c:extLst>
        </c:ser>
        <c:ser>
          <c:idx val="7"/>
          <c:order val="6"/>
          <c:tx>
            <c:strRef>
              <c:f>'ППФ - деветмесечие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2021 г.'!$X$13</c:f>
              <c:numCache>
                <c:formatCode>#,##0</c:formatCode>
                <c:ptCount val="1"/>
                <c:pt idx="0">
                  <c:v>-926212.19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A0-4B58-9608-4A8222F8C00E}"/>
            </c:ext>
          </c:extLst>
        </c:ser>
        <c:ser>
          <c:idx val="8"/>
          <c:order val="7"/>
          <c:tx>
            <c:strRef>
              <c:f>'ППФ - деветмесечие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7104937809265617E-3"/>
                  <c:y val="-4.5488040879438189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8A0-4B58-9608-4A8222F8C00E}"/>
                </c:ext>
              </c:extLst>
            </c:dLbl>
            <c:spPr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г.'!$X$14</c:f>
              <c:numCache>
                <c:formatCode>#,##0</c:formatCode>
                <c:ptCount val="1"/>
                <c:pt idx="0">
                  <c:v>-2786899.6499999994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A0-4B58-9608-4A8222F8C00E}"/>
            </c:ext>
          </c:extLst>
        </c:ser>
        <c:ser>
          <c:idx val="9"/>
          <c:order val="8"/>
          <c:tx>
            <c:strRef>
              <c:f>'ППФ - деветмесечие 2021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23223921394658E-16"/>
                  <c:y val="-1.2638230647709321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г.'!$X$15</c:f>
              <c:numCache>
                <c:formatCode>#,##0</c:formatCode>
                <c:ptCount val="1"/>
                <c:pt idx="0">
                  <c:v>-2352337.0999999996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A0-4B58-9608-4A8222F8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511"/>
        <c:axId val="1"/>
      </c:barChart>
      <c:catAx>
        <c:axId val="188185251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251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87642923944852"/>
          <c:y val="0.81238372454628005"/>
          <c:w val="0.87391281262256004"/>
          <c:h val="0.172172755656727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380902875085505"/>
          <c:y val="2.9182876963074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154813541125446E-2"/>
          <c:y val="8.9375006285133882E-2"/>
          <c:w val="0.90998902305159168"/>
          <c:h val="0.655374699784148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1836217026478155E-3"/>
                  <c:y val="-6.531865274325561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г.'!$W$7</c:f>
              <c:numCache>
                <c:formatCode>#,##0</c:formatCode>
                <c:ptCount val="1"/>
                <c:pt idx="0">
                  <c:v>1913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FC-4067-8CCA-4FCA9B848FE7}"/>
            </c:ext>
          </c:extLst>
        </c:ser>
        <c:ser>
          <c:idx val="1"/>
          <c:order val="1"/>
          <c:tx>
            <c:strRef>
              <c:f>'ППФ - деветмесечие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2021 г.'!$W$8</c:f>
              <c:numCache>
                <c:formatCode>#,##0</c:formatCode>
                <c:ptCount val="1"/>
                <c:pt idx="0">
                  <c:v>-1154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FC-4067-8CCA-4FCA9B848FE7}"/>
            </c:ext>
          </c:extLst>
        </c:ser>
        <c:ser>
          <c:idx val="2"/>
          <c:order val="2"/>
          <c:tx>
            <c:strRef>
              <c:f>'ППФ - деветмесечие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018094496265981E-3"/>
                  <c:y val="-3.70581336907357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г.'!$W$9</c:f>
              <c:numCache>
                <c:formatCode>#,##0</c:formatCode>
                <c:ptCount val="1"/>
                <c:pt idx="0">
                  <c:v>4118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FC-4067-8CCA-4FCA9B848FE7}"/>
            </c:ext>
          </c:extLst>
        </c:ser>
        <c:ser>
          <c:idx val="3"/>
          <c:order val="3"/>
          <c:tx>
            <c:strRef>
              <c:f>'ППФ - деветмесечие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3213428739660181E-3"/>
                  <c:y val="-1.2385393971020286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г.'!$W$10</c:f>
              <c:numCache>
                <c:formatCode>#,##0</c:formatCode>
                <c:ptCount val="1"/>
                <c:pt idx="0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DFC-4067-8CCA-4FCA9B848FE7}"/>
            </c:ext>
          </c:extLst>
        </c:ser>
        <c:ser>
          <c:idx val="4"/>
          <c:order val="4"/>
          <c:tx>
            <c:strRef>
              <c:f>'ППФ - деветмесечие 2021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г.'!$W$11</c:f>
              <c:numCache>
                <c:formatCode>#,##0</c:formatCode>
                <c:ptCount val="1"/>
                <c:pt idx="0">
                  <c:v>-1208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FC-4067-8CCA-4FCA9B848FE7}"/>
            </c:ext>
          </c:extLst>
        </c:ser>
        <c:ser>
          <c:idx val="5"/>
          <c:order val="5"/>
          <c:tx>
            <c:strRef>
              <c:f>'ППФ - деветмесечие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2021 г.'!$W$12</c:f>
              <c:numCache>
                <c:formatCode>#,##0</c:formatCode>
                <c:ptCount val="1"/>
                <c:pt idx="0">
                  <c:v>-1482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DFC-4067-8CCA-4FCA9B848FE7}"/>
            </c:ext>
          </c:extLst>
        </c:ser>
        <c:ser>
          <c:idx val="7"/>
          <c:order val="6"/>
          <c:tx>
            <c:strRef>
              <c:f>'ППФ - деветмесечие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967646700171789E-3"/>
                  <c:y val="3.71731592650106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г.'!$W$13</c:f>
              <c:numCache>
                <c:formatCode>#,##0</c:formatCode>
                <c:ptCount val="1"/>
                <c:pt idx="0">
                  <c:v>-764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DFC-4067-8CCA-4FCA9B848FE7}"/>
            </c:ext>
          </c:extLst>
        </c:ser>
        <c:ser>
          <c:idx val="8"/>
          <c:order val="7"/>
          <c:tx>
            <c:strRef>
              <c:f>'ППФ - деветмесечие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2021 г.'!$W$14</c:f>
              <c:numCache>
                <c:formatCode>#,##0</c:formatCode>
                <c:ptCount val="1"/>
                <c:pt idx="0">
                  <c:v>-898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FC-4067-8CCA-4FCA9B848FE7}"/>
            </c:ext>
          </c:extLst>
        </c:ser>
        <c:ser>
          <c:idx val="9"/>
          <c:order val="8"/>
          <c:tx>
            <c:strRef>
              <c:f>'ППФ - деветмесечие 2021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деветмесечие 2021 г.'!$W$15</c:f>
              <c:numCache>
                <c:formatCode>#,##0</c:formatCode>
                <c:ptCount val="1"/>
                <c:pt idx="0">
                  <c:v>-680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FC-4067-8CCA-4FCA9B848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927"/>
        <c:axId val="1"/>
      </c:barChart>
      <c:catAx>
        <c:axId val="1881852927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2927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3862637147394472E-2"/>
          <c:y val="0.79383530959339299"/>
          <c:w val="0.91418353417648279"/>
          <c:h val="0.178928165894156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18</xdr:row>
      <xdr:rowOff>28575</xdr:rowOff>
    </xdr:from>
    <xdr:to>
      <xdr:col>24</xdr:col>
      <xdr:colOff>0</xdr:colOff>
      <xdr:row>37</xdr:row>
      <xdr:rowOff>190500</xdr:rowOff>
    </xdr:to>
    <xdr:graphicFrame macro="">
      <xdr:nvGraphicFramePr>
        <xdr:cNvPr id="963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18</xdr:row>
      <xdr:rowOff>9525</xdr:rowOff>
    </xdr:from>
    <xdr:to>
      <xdr:col>11</xdr:col>
      <xdr:colOff>438150</xdr:colOff>
      <xdr:row>38</xdr:row>
      <xdr:rowOff>0</xdr:rowOff>
    </xdr:to>
    <xdr:graphicFrame macro="">
      <xdr:nvGraphicFramePr>
        <xdr:cNvPr id="9634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18</xdr:row>
      <xdr:rowOff>28575</xdr:rowOff>
    </xdr:from>
    <xdr:to>
      <xdr:col>24</xdr:col>
      <xdr:colOff>0</xdr:colOff>
      <xdr:row>38</xdr:row>
      <xdr:rowOff>0</xdr:rowOff>
    </xdr:to>
    <xdr:graphicFrame macro="">
      <xdr:nvGraphicFramePr>
        <xdr:cNvPr id="1238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447675</xdr:colOff>
      <xdr:row>38</xdr:row>
      <xdr:rowOff>0</xdr:rowOff>
    </xdr:to>
    <xdr:graphicFrame macro="">
      <xdr:nvGraphicFramePr>
        <xdr:cNvPr id="1238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P39"/>
  <sheetViews>
    <sheetView showGridLines="0" tabSelected="1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.5703125" style="2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1.7109375" style="2" bestFit="1" customWidth="1"/>
    <col min="9" max="9" width="7.85546875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1.7109375" style="2" bestFit="1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.42578125" style="2" customWidth="1"/>
    <col min="26" max="16384" width="9.140625" style="2"/>
  </cols>
  <sheetData>
    <row r="1" spans="1:94" ht="18.75" x14ac:dyDescent="0.3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94" ht="18.75" x14ac:dyDescent="0.3">
      <c r="A2" s="43" t="s">
        <v>19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7" t="s">
        <v>8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7"/>
      <c r="B5" s="47"/>
      <c r="C5" s="47" t="s">
        <v>1</v>
      </c>
      <c r="D5" s="47"/>
      <c r="E5" s="47" t="s">
        <v>2</v>
      </c>
      <c r="F5" s="47"/>
      <c r="G5" s="47" t="s">
        <v>3</v>
      </c>
      <c r="H5" s="47"/>
      <c r="I5" s="47" t="s">
        <v>11</v>
      </c>
      <c r="J5" s="47"/>
      <c r="K5" s="47" t="s">
        <v>21</v>
      </c>
      <c r="L5" s="47"/>
      <c r="M5" s="47" t="s">
        <v>4</v>
      </c>
      <c r="N5" s="47"/>
      <c r="O5" s="47" t="s">
        <v>12</v>
      </c>
      <c r="P5" s="47"/>
      <c r="Q5" s="47" t="s">
        <v>13</v>
      </c>
      <c r="R5" s="47"/>
      <c r="S5" s="47" t="s">
        <v>14</v>
      </c>
      <c r="T5" s="47"/>
      <c r="U5" s="46" t="s">
        <v>0</v>
      </c>
      <c r="V5" s="46"/>
      <c r="W5" s="44" t="s">
        <v>10</v>
      </c>
      <c r="X5" s="44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7"/>
      <c r="B6" s="47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9" t="s">
        <v>5</v>
      </c>
      <c r="B7" s="19" t="s">
        <v>1</v>
      </c>
      <c r="C7" s="34"/>
      <c r="D7" s="35"/>
      <c r="E7" s="25">
        <v>79</v>
      </c>
      <c r="F7" s="25">
        <v>441713.67</v>
      </c>
      <c r="G7" s="25">
        <v>441</v>
      </c>
      <c r="H7" s="25">
        <v>1972304.61</v>
      </c>
      <c r="I7" s="25">
        <v>184</v>
      </c>
      <c r="J7" s="25">
        <v>1023323.4</v>
      </c>
      <c r="K7" s="25">
        <v>41</v>
      </c>
      <c r="L7" s="25">
        <v>252415.53</v>
      </c>
      <c r="M7" s="25">
        <v>47</v>
      </c>
      <c r="N7" s="25">
        <v>155570.51999999999</v>
      </c>
      <c r="O7" s="25">
        <v>14</v>
      </c>
      <c r="P7" s="25">
        <v>117163.47</v>
      </c>
      <c r="Q7" s="25">
        <v>19</v>
      </c>
      <c r="R7" s="25">
        <v>47144.9</v>
      </c>
      <c r="S7" s="25">
        <v>2</v>
      </c>
      <c r="T7" s="25">
        <v>3751.34</v>
      </c>
      <c r="U7" s="38">
        <f>C7+E7+G7+I7+K7+M7+O7+Q7+S7</f>
        <v>827</v>
      </c>
      <c r="V7" s="38">
        <f>D7+F7+H7+J7+L7+N7+P7+R7+T7</f>
        <v>4013387.44</v>
      </c>
      <c r="W7" s="39">
        <f>C16-U7</f>
        <v>875</v>
      </c>
      <c r="X7" s="39">
        <f>D16-V7</f>
        <v>3719491.28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0"/>
      <c r="B8" s="19" t="s">
        <v>2</v>
      </c>
      <c r="C8" s="25">
        <v>215</v>
      </c>
      <c r="D8" s="25">
        <v>1035602.89</v>
      </c>
      <c r="E8" s="34"/>
      <c r="F8" s="35"/>
      <c r="G8" s="25">
        <v>274</v>
      </c>
      <c r="H8" s="25">
        <v>1015255.91</v>
      </c>
      <c r="I8" s="25">
        <v>104</v>
      </c>
      <c r="J8" s="25">
        <v>444789.85</v>
      </c>
      <c r="K8" s="25">
        <v>22</v>
      </c>
      <c r="L8" s="25">
        <v>138854.67000000001</v>
      </c>
      <c r="M8" s="25">
        <v>7</v>
      </c>
      <c r="N8" s="25">
        <v>46579.93</v>
      </c>
      <c r="O8" s="25">
        <v>5</v>
      </c>
      <c r="P8" s="25">
        <v>47915.53</v>
      </c>
      <c r="Q8" s="30">
        <v>11</v>
      </c>
      <c r="R8" s="25">
        <v>60092.87</v>
      </c>
      <c r="S8" s="25">
        <v>2</v>
      </c>
      <c r="T8" s="25">
        <v>7099.93</v>
      </c>
      <c r="U8" s="38">
        <f t="shared" ref="U8:V15" si="0">C8+E8+G8+I8+K8+M8+O8+Q8+S8</f>
        <v>640</v>
      </c>
      <c r="V8" s="38">
        <f t="shared" si="0"/>
        <v>2796191.58</v>
      </c>
      <c r="W8" s="39">
        <f>E16-U8</f>
        <v>-367</v>
      </c>
      <c r="X8" s="39">
        <f>F16-V8</f>
        <v>-1304146.4900000002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3</v>
      </c>
      <c r="C9" s="25">
        <v>364</v>
      </c>
      <c r="D9" s="25">
        <v>1970340.62</v>
      </c>
      <c r="E9" s="25">
        <v>36</v>
      </c>
      <c r="F9" s="25">
        <v>281652.03000000003</v>
      </c>
      <c r="G9" s="34"/>
      <c r="H9" s="35"/>
      <c r="I9" s="25">
        <v>171</v>
      </c>
      <c r="J9" s="25">
        <v>766870.52</v>
      </c>
      <c r="K9" s="25">
        <v>24</v>
      </c>
      <c r="L9" s="25">
        <v>102121.1</v>
      </c>
      <c r="M9" s="25">
        <v>44</v>
      </c>
      <c r="N9" s="25">
        <v>173837.66</v>
      </c>
      <c r="O9" s="25">
        <v>13</v>
      </c>
      <c r="P9" s="25">
        <v>78684.87</v>
      </c>
      <c r="Q9" s="30">
        <v>15</v>
      </c>
      <c r="R9" s="25">
        <v>30193.46</v>
      </c>
      <c r="S9" s="25">
        <v>4</v>
      </c>
      <c r="T9" s="25">
        <v>33115.4</v>
      </c>
      <c r="U9" s="38">
        <f t="shared" si="0"/>
        <v>671</v>
      </c>
      <c r="V9" s="38">
        <f t="shared" si="0"/>
        <v>3436815.6600000006</v>
      </c>
      <c r="W9" s="39">
        <f>G16-U9</f>
        <v>1205</v>
      </c>
      <c r="X9" s="39">
        <f>H16-V9</f>
        <v>4513115.6400000006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20" t="s">
        <v>11</v>
      </c>
      <c r="C10" s="25">
        <v>343</v>
      </c>
      <c r="D10" s="25">
        <v>1853233.59</v>
      </c>
      <c r="E10" s="25">
        <v>48</v>
      </c>
      <c r="F10" s="25">
        <v>251660.18</v>
      </c>
      <c r="G10" s="25">
        <v>370</v>
      </c>
      <c r="H10" s="25">
        <v>1683995.93</v>
      </c>
      <c r="I10" s="34"/>
      <c r="J10" s="34"/>
      <c r="K10" s="25">
        <v>29</v>
      </c>
      <c r="L10" s="25">
        <v>186295.72</v>
      </c>
      <c r="M10" s="25">
        <v>49</v>
      </c>
      <c r="N10" s="25">
        <v>339411.05</v>
      </c>
      <c r="O10" s="25">
        <v>15</v>
      </c>
      <c r="P10" s="25">
        <v>137213.59</v>
      </c>
      <c r="Q10" s="30">
        <v>16</v>
      </c>
      <c r="R10" s="25">
        <v>17727.8</v>
      </c>
      <c r="S10" s="25">
        <v>2</v>
      </c>
      <c r="T10" s="25">
        <v>2504.86</v>
      </c>
      <c r="U10" s="38">
        <f t="shared" si="0"/>
        <v>872</v>
      </c>
      <c r="V10" s="38">
        <f t="shared" si="0"/>
        <v>4472042.7200000007</v>
      </c>
      <c r="W10" s="39">
        <f>I16-U10</f>
        <v>-66</v>
      </c>
      <c r="X10" s="39">
        <f>J16-V10</f>
        <v>-564085.97000000067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1" t="s">
        <v>21</v>
      </c>
      <c r="C11" s="25">
        <v>185</v>
      </c>
      <c r="D11" s="25">
        <v>772887.14</v>
      </c>
      <c r="E11" s="25">
        <v>31</v>
      </c>
      <c r="F11" s="25">
        <v>84335.14</v>
      </c>
      <c r="G11" s="25">
        <v>203</v>
      </c>
      <c r="H11" s="31">
        <v>1056516.05</v>
      </c>
      <c r="I11" s="25">
        <v>76</v>
      </c>
      <c r="J11" s="25">
        <v>533787.86</v>
      </c>
      <c r="K11" s="34"/>
      <c r="L11" s="34"/>
      <c r="M11" s="25">
        <v>19</v>
      </c>
      <c r="N11" s="25">
        <v>115505.02</v>
      </c>
      <c r="O11" s="25">
        <v>9</v>
      </c>
      <c r="P11" s="25">
        <v>67280.899999999994</v>
      </c>
      <c r="Q11" s="30">
        <v>9</v>
      </c>
      <c r="R11" s="25">
        <v>26271.35</v>
      </c>
      <c r="S11" s="25">
        <v>1</v>
      </c>
      <c r="T11" s="25">
        <v>5126.8</v>
      </c>
      <c r="U11" s="38">
        <f t="shared" si="0"/>
        <v>533</v>
      </c>
      <c r="V11" s="38">
        <f t="shared" si="0"/>
        <v>2661710.2599999998</v>
      </c>
      <c r="W11" s="39">
        <f>K16-U11</f>
        <v>-357</v>
      </c>
      <c r="X11" s="39">
        <f>L16-V11</f>
        <v>-1755226.5399999998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19" t="s">
        <v>4</v>
      </c>
      <c r="C12" s="25">
        <v>225</v>
      </c>
      <c r="D12" s="25">
        <v>1003412.44</v>
      </c>
      <c r="E12" s="25">
        <v>21</v>
      </c>
      <c r="F12" s="25">
        <v>170619.7</v>
      </c>
      <c r="G12" s="25">
        <v>209</v>
      </c>
      <c r="H12" s="25">
        <v>988483.4</v>
      </c>
      <c r="I12" s="25">
        <v>120</v>
      </c>
      <c r="J12" s="25">
        <v>609657.97</v>
      </c>
      <c r="K12" s="25">
        <v>17</v>
      </c>
      <c r="L12" s="25">
        <v>50100.08</v>
      </c>
      <c r="M12" s="34"/>
      <c r="N12" s="34"/>
      <c r="O12" s="25">
        <v>34</v>
      </c>
      <c r="P12" s="25">
        <v>536323.02</v>
      </c>
      <c r="Q12" s="30">
        <v>11</v>
      </c>
      <c r="R12" s="25">
        <v>14021.21</v>
      </c>
      <c r="S12" s="25">
        <v>2</v>
      </c>
      <c r="T12" s="25">
        <v>7878.15</v>
      </c>
      <c r="U12" s="38">
        <f t="shared" si="0"/>
        <v>639</v>
      </c>
      <c r="V12" s="38">
        <f t="shared" si="0"/>
        <v>3380495.9699999997</v>
      </c>
      <c r="W12" s="39">
        <f>M16-U12</f>
        <v>-441</v>
      </c>
      <c r="X12" s="39">
        <f>N16-V12</f>
        <v>-2412986.6399999997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20" t="s">
        <v>12</v>
      </c>
      <c r="C13" s="25">
        <v>119</v>
      </c>
      <c r="D13" s="25">
        <v>291436.5</v>
      </c>
      <c r="E13" s="25">
        <v>13</v>
      </c>
      <c r="F13" s="25">
        <v>44763.34</v>
      </c>
      <c r="G13" s="25">
        <v>162</v>
      </c>
      <c r="H13" s="25">
        <v>625681.80000000005</v>
      </c>
      <c r="I13" s="25">
        <v>51</v>
      </c>
      <c r="J13" s="25">
        <v>127806.62</v>
      </c>
      <c r="K13" s="25">
        <v>16</v>
      </c>
      <c r="L13" s="25">
        <v>54581.55</v>
      </c>
      <c r="M13" s="25">
        <v>10</v>
      </c>
      <c r="N13" s="25">
        <v>83755.070000000007</v>
      </c>
      <c r="O13" s="34"/>
      <c r="P13" s="35"/>
      <c r="Q13" s="30">
        <v>9</v>
      </c>
      <c r="R13" s="25">
        <v>12303.26</v>
      </c>
      <c r="S13" s="25">
        <v>16</v>
      </c>
      <c r="T13" s="25">
        <v>281902.40000000002</v>
      </c>
      <c r="U13" s="38">
        <f t="shared" si="0"/>
        <v>396</v>
      </c>
      <c r="V13" s="38">
        <f t="shared" si="0"/>
        <v>1522230.54</v>
      </c>
      <c r="W13" s="39">
        <f>O16-U13</f>
        <v>-298</v>
      </c>
      <c r="X13" s="39">
        <f>P16-V13</f>
        <v>-472062.14999999991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0"/>
      <c r="B14" s="27" t="s">
        <v>15</v>
      </c>
      <c r="C14" s="30">
        <v>143</v>
      </c>
      <c r="D14" s="25">
        <v>477384.37</v>
      </c>
      <c r="E14" s="30">
        <v>28</v>
      </c>
      <c r="F14" s="25">
        <v>110705.71</v>
      </c>
      <c r="G14" s="30">
        <v>133</v>
      </c>
      <c r="H14" s="25">
        <v>345189.87</v>
      </c>
      <c r="I14" s="30">
        <v>54</v>
      </c>
      <c r="J14" s="25">
        <v>159552.56</v>
      </c>
      <c r="K14" s="25">
        <v>15</v>
      </c>
      <c r="L14" s="25">
        <v>45278.45</v>
      </c>
      <c r="M14" s="25">
        <v>17</v>
      </c>
      <c r="N14" s="25">
        <v>34370.17</v>
      </c>
      <c r="O14" s="30">
        <v>2</v>
      </c>
      <c r="P14" s="25">
        <v>403.01</v>
      </c>
      <c r="Q14" s="34"/>
      <c r="R14" s="35"/>
      <c r="S14" s="25">
        <v>0</v>
      </c>
      <c r="T14" s="25">
        <v>0</v>
      </c>
      <c r="U14" s="38">
        <f t="shared" si="0"/>
        <v>392</v>
      </c>
      <c r="V14" s="38">
        <f t="shared" si="0"/>
        <v>1172884.1399999999</v>
      </c>
      <c r="W14" s="39">
        <f>Q16-U14</f>
        <v>-295</v>
      </c>
      <c r="X14" s="39">
        <f>R16-V14</f>
        <v>-904054.14999999991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1"/>
      <c r="B15" s="28" t="s">
        <v>22</v>
      </c>
      <c r="C15" s="32">
        <v>108</v>
      </c>
      <c r="D15" s="26">
        <v>328581.17</v>
      </c>
      <c r="E15" s="32">
        <v>17</v>
      </c>
      <c r="F15" s="26">
        <v>106595.32</v>
      </c>
      <c r="G15" s="32">
        <v>84</v>
      </c>
      <c r="H15" s="26">
        <v>262503.73</v>
      </c>
      <c r="I15" s="32">
        <v>46</v>
      </c>
      <c r="J15" s="26">
        <v>242167.97</v>
      </c>
      <c r="K15" s="26">
        <v>12</v>
      </c>
      <c r="L15" s="26">
        <v>76836.62</v>
      </c>
      <c r="M15" s="26">
        <v>5</v>
      </c>
      <c r="N15" s="26">
        <v>18479.91</v>
      </c>
      <c r="O15" s="32">
        <v>6</v>
      </c>
      <c r="P15" s="26">
        <v>65184</v>
      </c>
      <c r="Q15" s="33">
        <v>7</v>
      </c>
      <c r="R15" s="33">
        <v>61075.14</v>
      </c>
      <c r="S15" s="36"/>
      <c r="T15" s="36"/>
      <c r="U15" s="40">
        <f t="shared" si="0"/>
        <v>285</v>
      </c>
      <c r="V15" s="40">
        <f t="shared" si="0"/>
        <v>1161423.8599999999</v>
      </c>
      <c r="W15" s="41">
        <f>S16-U15</f>
        <v>-256</v>
      </c>
      <c r="X15" s="41">
        <f>T16-V15</f>
        <v>-820044.97999999986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42">
        <f t="shared" ref="C16:V16" si="1">SUM(C7:C15)</f>
        <v>1702</v>
      </c>
      <c r="D16" s="42">
        <f t="shared" si="1"/>
        <v>7732878.7199999997</v>
      </c>
      <c r="E16" s="42">
        <f t="shared" si="1"/>
        <v>273</v>
      </c>
      <c r="F16" s="42">
        <f t="shared" si="1"/>
        <v>1492045.0899999999</v>
      </c>
      <c r="G16" s="42">
        <f t="shared" si="1"/>
        <v>1876</v>
      </c>
      <c r="H16" s="42">
        <f t="shared" si="1"/>
        <v>7949931.3000000007</v>
      </c>
      <c r="I16" s="42">
        <f t="shared" si="1"/>
        <v>806</v>
      </c>
      <c r="J16" s="42">
        <f t="shared" si="1"/>
        <v>3907956.75</v>
      </c>
      <c r="K16" s="42">
        <f t="shared" si="1"/>
        <v>176</v>
      </c>
      <c r="L16" s="42">
        <f t="shared" si="1"/>
        <v>906483.72</v>
      </c>
      <c r="M16" s="42">
        <f t="shared" si="1"/>
        <v>198</v>
      </c>
      <c r="N16" s="42">
        <f t="shared" si="1"/>
        <v>967509.33000000007</v>
      </c>
      <c r="O16" s="42">
        <f t="shared" si="1"/>
        <v>98</v>
      </c>
      <c r="P16" s="42">
        <f t="shared" si="1"/>
        <v>1050168.3900000001</v>
      </c>
      <c r="Q16" s="42">
        <f t="shared" si="1"/>
        <v>97</v>
      </c>
      <c r="R16" s="42">
        <f t="shared" si="1"/>
        <v>268829.99</v>
      </c>
      <c r="S16" s="42">
        <f t="shared" si="1"/>
        <v>29</v>
      </c>
      <c r="T16" s="42">
        <f t="shared" si="1"/>
        <v>341378.88</v>
      </c>
      <c r="U16" s="42">
        <f t="shared" si="1"/>
        <v>5255</v>
      </c>
      <c r="V16" s="42">
        <f t="shared" si="1"/>
        <v>24617182.169999998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3.5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P39"/>
  <sheetViews>
    <sheetView showGridLines="0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2.85546875" style="2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2.28515625" style="2" bestFit="1" customWidth="1"/>
    <col min="9" max="9" width="8" style="2" customWidth="1"/>
    <col min="10" max="10" width="14.570312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2.140625" style="2" customWidth="1"/>
    <col min="17" max="17" width="7.28515625" style="2" customWidth="1"/>
    <col min="18" max="18" width="11.7109375" style="2" bestFit="1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" style="2" customWidth="1"/>
    <col min="26" max="16384" width="9.140625" style="2"/>
  </cols>
  <sheetData>
    <row r="1" spans="1:94" ht="18.75" x14ac:dyDescent="0.3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94" ht="18.75" x14ac:dyDescent="0.3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7" t="s">
        <v>8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7"/>
      <c r="B5" s="47"/>
      <c r="C5" s="47" t="s">
        <v>1</v>
      </c>
      <c r="D5" s="47"/>
      <c r="E5" s="47" t="s">
        <v>2</v>
      </c>
      <c r="F5" s="47"/>
      <c r="G5" s="47" t="s">
        <v>3</v>
      </c>
      <c r="H5" s="47"/>
      <c r="I5" s="47" t="s">
        <v>11</v>
      </c>
      <c r="J5" s="47"/>
      <c r="K5" s="47" t="s">
        <v>21</v>
      </c>
      <c r="L5" s="47"/>
      <c r="M5" s="47" t="s">
        <v>4</v>
      </c>
      <c r="N5" s="47"/>
      <c r="O5" s="47" t="s">
        <v>12</v>
      </c>
      <c r="P5" s="47"/>
      <c r="Q5" s="47" t="s">
        <v>13</v>
      </c>
      <c r="R5" s="47"/>
      <c r="S5" s="47" t="s">
        <v>14</v>
      </c>
      <c r="T5" s="47"/>
      <c r="U5" s="46" t="s">
        <v>0</v>
      </c>
      <c r="V5" s="46"/>
      <c r="W5" s="44" t="s">
        <v>10</v>
      </c>
      <c r="X5" s="44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7"/>
      <c r="B6" s="47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9" t="s">
        <v>5</v>
      </c>
      <c r="B7" s="19" t="s">
        <v>1</v>
      </c>
      <c r="C7" s="34"/>
      <c r="D7" s="34"/>
      <c r="E7" s="25">
        <v>214</v>
      </c>
      <c r="F7" s="25">
        <v>1174527.44</v>
      </c>
      <c r="G7" s="25">
        <v>1452</v>
      </c>
      <c r="H7" s="25">
        <v>6665385.6200000001</v>
      </c>
      <c r="I7" s="25">
        <v>737</v>
      </c>
      <c r="J7" s="25">
        <v>4799332.7</v>
      </c>
      <c r="K7" s="25">
        <v>94</v>
      </c>
      <c r="L7" s="25">
        <v>679918.8</v>
      </c>
      <c r="M7" s="25">
        <v>116</v>
      </c>
      <c r="N7" s="25">
        <v>498477.41</v>
      </c>
      <c r="O7" s="25">
        <v>72</v>
      </c>
      <c r="P7" s="25">
        <v>721366.48</v>
      </c>
      <c r="Q7" s="25">
        <v>85</v>
      </c>
      <c r="R7" s="25">
        <v>346557.27</v>
      </c>
      <c r="S7" s="25">
        <v>11</v>
      </c>
      <c r="T7" s="25">
        <v>40336.129999999997</v>
      </c>
      <c r="U7" s="38">
        <f>C7+E7+G7+I7+K7+M7+O7+Q7+S7</f>
        <v>2781</v>
      </c>
      <c r="V7" s="38">
        <f>D7+F7+H7+J7+L7+N7+P7+R7+T7</f>
        <v>14925901.850000003</v>
      </c>
      <c r="W7" s="39">
        <f>C16-U7</f>
        <v>1913</v>
      </c>
      <c r="X7" s="39">
        <f>D16-V7</f>
        <v>7179680.6199999992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0"/>
      <c r="B8" s="19" t="s">
        <v>2</v>
      </c>
      <c r="C8" s="25">
        <v>616</v>
      </c>
      <c r="D8" s="25">
        <v>3333564.17</v>
      </c>
      <c r="E8" s="34"/>
      <c r="F8" s="34"/>
      <c r="G8" s="25">
        <v>861</v>
      </c>
      <c r="H8" s="25">
        <v>4429021.2200000007</v>
      </c>
      <c r="I8" s="25">
        <v>339</v>
      </c>
      <c r="J8" s="25">
        <v>1964196.01</v>
      </c>
      <c r="K8" s="25">
        <v>72</v>
      </c>
      <c r="L8" s="25">
        <v>467655.51000000007</v>
      </c>
      <c r="M8" s="25">
        <v>30</v>
      </c>
      <c r="N8" s="25">
        <v>177322.53</v>
      </c>
      <c r="O8" s="25">
        <v>40</v>
      </c>
      <c r="P8" s="25">
        <v>387222.57</v>
      </c>
      <c r="Q8" s="25">
        <v>37</v>
      </c>
      <c r="R8" s="25">
        <v>143144.09</v>
      </c>
      <c r="S8" s="25">
        <v>7</v>
      </c>
      <c r="T8" s="25">
        <v>37041.21</v>
      </c>
      <c r="U8" s="38">
        <f t="shared" ref="U8:V15" si="0">C8+E8+G8+I8+K8+M8+O8+Q8+S8</f>
        <v>2002</v>
      </c>
      <c r="V8" s="38">
        <f t="shared" si="0"/>
        <v>10939167.310000001</v>
      </c>
      <c r="W8" s="39">
        <f>E16-U8</f>
        <v>-1154</v>
      </c>
      <c r="X8" s="39">
        <f>F16-V8</f>
        <v>-6314875.6700000009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3</v>
      </c>
      <c r="C9" s="25">
        <v>956</v>
      </c>
      <c r="D9" s="25">
        <v>5001758.74</v>
      </c>
      <c r="E9" s="25">
        <v>169</v>
      </c>
      <c r="F9" s="25">
        <v>1107001.49</v>
      </c>
      <c r="G9" s="34"/>
      <c r="H9" s="34"/>
      <c r="I9" s="25">
        <v>559</v>
      </c>
      <c r="J9" s="25">
        <v>3235786.7800000003</v>
      </c>
      <c r="K9" s="25">
        <v>82</v>
      </c>
      <c r="L9" s="25">
        <v>411481.61</v>
      </c>
      <c r="M9" s="25">
        <v>111</v>
      </c>
      <c r="N9" s="25">
        <v>485593.41000000003</v>
      </c>
      <c r="O9" s="25">
        <v>48</v>
      </c>
      <c r="P9" s="25">
        <v>237585.21</v>
      </c>
      <c r="Q9" s="25">
        <v>56</v>
      </c>
      <c r="R9" s="25">
        <v>159219.07</v>
      </c>
      <c r="S9" s="25">
        <v>7</v>
      </c>
      <c r="T9" s="25">
        <v>41594.42</v>
      </c>
      <c r="U9" s="38">
        <f t="shared" si="0"/>
        <v>1988</v>
      </c>
      <c r="V9" s="38">
        <f t="shared" si="0"/>
        <v>10680020.730000002</v>
      </c>
      <c r="W9" s="39">
        <f>G16-U9</f>
        <v>4118</v>
      </c>
      <c r="X9" s="39">
        <f>H16-V9</f>
        <v>16053170.839999998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20" t="s">
        <v>11</v>
      </c>
      <c r="C10" s="25">
        <v>1013</v>
      </c>
      <c r="D10" s="25">
        <v>5050012.59</v>
      </c>
      <c r="E10" s="25">
        <v>140</v>
      </c>
      <c r="F10" s="25">
        <v>828126.3600000001</v>
      </c>
      <c r="G10" s="25">
        <v>1160</v>
      </c>
      <c r="H10" s="25">
        <v>5405435.1399999997</v>
      </c>
      <c r="I10" s="34"/>
      <c r="J10" s="34"/>
      <c r="K10" s="25">
        <v>85</v>
      </c>
      <c r="L10" s="25">
        <v>573639.68000000005</v>
      </c>
      <c r="M10" s="25">
        <v>110</v>
      </c>
      <c r="N10" s="25">
        <v>632873.5199999999</v>
      </c>
      <c r="O10" s="25">
        <v>54</v>
      </c>
      <c r="P10" s="25">
        <v>351374.04000000004</v>
      </c>
      <c r="Q10" s="25">
        <v>77</v>
      </c>
      <c r="R10" s="25">
        <v>213450.94</v>
      </c>
      <c r="S10" s="25">
        <v>13</v>
      </c>
      <c r="T10" s="25">
        <v>91642.68</v>
      </c>
      <c r="U10" s="38">
        <f t="shared" si="0"/>
        <v>2652</v>
      </c>
      <c r="V10" s="38">
        <f t="shared" si="0"/>
        <v>13146554.949999997</v>
      </c>
      <c r="W10" s="39">
        <f>I16-U10</f>
        <v>155</v>
      </c>
      <c r="X10" s="39">
        <f>J16-V10</f>
        <v>3043760.7700000014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1" t="s">
        <v>21</v>
      </c>
      <c r="C11" s="25">
        <v>596</v>
      </c>
      <c r="D11" s="25">
        <v>2830204.76</v>
      </c>
      <c r="E11" s="25">
        <v>81</v>
      </c>
      <c r="F11" s="25">
        <v>350238.45999999996</v>
      </c>
      <c r="G11" s="25">
        <v>625</v>
      </c>
      <c r="H11" s="25">
        <v>3114022.05</v>
      </c>
      <c r="I11" s="25">
        <v>243</v>
      </c>
      <c r="J11" s="25">
        <v>1782246.2800000003</v>
      </c>
      <c r="K11" s="34"/>
      <c r="L11" s="34"/>
      <c r="M11" s="25">
        <v>55</v>
      </c>
      <c r="N11" s="25">
        <v>301541.46999999997</v>
      </c>
      <c r="O11" s="25">
        <v>32</v>
      </c>
      <c r="P11" s="25">
        <v>184308.76</v>
      </c>
      <c r="Q11" s="25">
        <v>33</v>
      </c>
      <c r="R11" s="25">
        <v>71327.929999999993</v>
      </c>
      <c r="S11" s="25">
        <v>5</v>
      </c>
      <c r="T11" s="25">
        <v>9345.2000000000007</v>
      </c>
      <c r="U11" s="38">
        <f t="shared" si="0"/>
        <v>1670</v>
      </c>
      <c r="V11" s="38">
        <f t="shared" si="0"/>
        <v>8643234.9099999983</v>
      </c>
      <c r="W11" s="39">
        <f>K16-U11</f>
        <v>-1208</v>
      </c>
      <c r="X11" s="39">
        <f>L16-V11</f>
        <v>-6060062.3999999985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19" t="s">
        <v>4</v>
      </c>
      <c r="C12" s="25">
        <v>580</v>
      </c>
      <c r="D12" s="25">
        <v>3002739.34</v>
      </c>
      <c r="E12" s="25">
        <v>75</v>
      </c>
      <c r="F12" s="25">
        <v>452587.6</v>
      </c>
      <c r="G12" s="25">
        <v>820</v>
      </c>
      <c r="H12" s="25">
        <v>3685399.3600000003</v>
      </c>
      <c r="I12" s="25">
        <v>367</v>
      </c>
      <c r="J12" s="25">
        <v>2116743.11</v>
      </c>
      <c r="K12" s="25">
        <v>44</v>
      </c>
      <c r="L12" s="25">
        <v>156944.03</v>
      </c>
      <c r="M12" s="34"/>
      <c r="N12" s="34"/>
      <c r="O12" s="25">
        <v>79</v>
      </c>
      <c r="P12" s="25">
        <v>850002.71</v>
      </c>
      <c r="Q12" s="25">
        <v>30</v>
      </c>
      <c r="R12" s="25">
        <v>33672.65</v>
      </c>
      <c r="S12" s="25">
        <v>7</v>
      </c>
      <c r="T12" s="25">
        <v>22108.19</v>
      </c>
      <c r="U12" s="38">
        <f t="shared" si="0"/>
        <v>2002</v>
      </c>
      <c r="V12" s="38">
        <f t="shared" si="0"/>
        <v>10320196.989999998</v>
      </c>
      <c r="W12" s="39">
        <f>M16-U12</f>
        <v>-1482</v>
      </c>
      <c r="X12" s="39">
        <f>N16-V12</f>
        <v>-7836225.2199999988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20" t="s">
        <v>12</v>
      </c>
      <c r="C13" s="25">
        <v>332</v>
      </c>
      <c r="D13" s="25">
        <v>1059919.22</v>
      </c>
      <c r="E13" s="25">
        <v>66</v>
      </c>
      <c r="F13" s="25">
        <v>243337.94</v>
      </c>
      <c r="G13" s="25">
        <v>476</v>
      </c>
      <c r="H13" s="25">
        <v>1513454.8599999999</v>
      </c>
      <c r="I13" s="25">
        <v>179</v>
      </c>
      <c r="J13" s="25">
        <v>656829.03</v>
      </c>
      <c r="K13" s="25">
        <v>32</v>
      </c>
      <c r="L13" s="25">
        <v>93100.56</v>
      </c>
      <c r="M13" s="25">
        <v>29</v>
      </c>
      <c r="N13" s="25">
        <v>179922.81</v>
      </c>
      <c r="O13" s="34"/>
      <c r="P13" s="34"/>
      <c r="Q13" s="25">
        <v>19</v>
      </c>
      <c r="R13" s="25">
        <v>28064.010000000002</v>
      </c>
      <c r="S13" s="25">
        <v>20</v>
      </c>
      <c r="T13" s="25">
        <v>354738.33</v>
      </c>
      <c r="U13" s="38">
        <f t="shared" si="0"/>
        <v>1153</v>
      </c>
      <c r="V13" s="38">
        <f t="shared" si="0"/>
        <v>4129366.76</v>
      </c>
      <c r="W13" s="39">
        <f>O16-U13</f>
        <v>-764</v>
      </c>
      <c r="X13" s="39">
        <f>P16-V13</f>
        <v>-926212.19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0"/>
      <c r="B14" s="27" t="s">
        <v>15</v>
      </c>
      <c r="C14" s="25">
        <v>366</v>
      </c>
      <c r="D14" s="25">
        <v>1142698.42</v>
      </c>
      <c r="E14" s="25">
        <v>65</v>
      </c>
      <c r="F14" s="25">
        <v>260793.51</v>
      </c>
      <c r="G14" s="25">
        <v>457</v>
      </c>
      <c r="H14" s="25">
        <v>1167258.96</v>
      </c>
      <c r="I14" s="25">
        <v>255</v>
      </c>
      <c r="J14" s="25">
        <v>997927.02</v>
      </c>
      <c r="K14" s="25">
        <v>27</v>
      </c>
      <c r="L14" s="25">
        <v>86519.48</v>
      </c>
      <c r="M14" s="25">
        <v>45</v>
      </c>
      <c r="N14" s="25">
        <v>130274.26</v>
      </c>
      <c r="O14" s="25">
        <v>30</v>
      </c>
      <c r="P14" s="25">
        <v>61665.15</v>
      </c>
      <c r="Q14" s="34"/>
      <c r="R14" s="34"/>
      <c r="S14" s="25">
        <v>4</v>
      </c>
      <c r="T14" s="25">
        <v>5576.29</v>
      </c>
      <c r="U14" s="38">
        <f t="shared" si="0"/>
        <v>1249</v>
      </c>
      <c r="V14" s="38">
        <f t="shared" si="0"/>
        <v>3852713.0899999994</v>
      </c>
      <c r="W14" s="39">
        <f>Q16-U14</f>
        <v>-898</v>
      </c>
      <c r="X14" s="39">
        <f>R16-V14</f>
        <v>-2786899.6499999994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1"/>
      <c r="B15" s="28" t="s">
        <v>22</v>
      </c>
      <c r="C15" s="26">
        <v>235</v>
      </c>
      <c r="D15" s="26">
        <v>684685.23</v>
      </c>
      <c r="E15" s="26">
        <v>38</v>
      </c>
      <c r="F15" s="26">
        <v>207678.84000000003</v>
      </c>
      <c r="G15" s="26">
        <v>255</v>
      </c>
      <c r="H15" s="26">
        <v>753214.36</v>
      </c>
      <c r="I15" s="26">
        <v>128</v>
      </c>
      <c r="J15" s="26">
        <v>637254.79</v>
      </c>
      <c r="K15" s="26">
        <v>26</v>
      </c>
      <c r="L15" s="26">
        <v>113912.84</v>
      </c>
      <c r="M15" s="26">
        <v>24</v>
      </c>
      <c r="N15" s="26">
        <v>77966.36</v>
      </c>
      <c r="O15" s="26">
        <v>34</v>
      </c>
      <c r="P15" s="26">
        <v>409629.65</v>
      </c>
      <c r="Q15" s="26">
        <v>14</v>
      </c>
      <c r="R15" s="26">
        <v>70377.48</v>
      </c>
      <c r="S15" s="37"/>
      <c r="T15" s="37"/>
      <c r="U15" s="40">
        <f t="shared" si="0"/>
        <v>754</v>
      </c>
      <c r="V15" s="40">
        <f t="shared" si="0"/>
        <v>2954719.55</v>
      </c>
      <c r="W15" s="41">
        <f>S16-U15</f>
        <v>-680</v>
      </c>
      <c r="X15" s="41">
        <f>T16-V15</f>
        <v>-2352337.0999999996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42">
        <f t="shared" ref="C16:V16" si="1">SUM(C7:C15)</f>
        <v>4694</v>
      </c>
      <c r="D16" s="42">
        <f t="shared" si="1"/>
        <v>22105582.470000003</v>
      </c>
      <c r="E16" s="42">
        <f t="shared" si="1"/>
        <v>848</v>
      </c>
      <c r="F16" s="42">
        <f t="shared" si="1"/>
        <v>4624291.6399999997</v>
      </c>
      <c r="G16" s="42">
        <f t="shared" si="1"/>
        <v>6106</v>
      </c>
      <c r="H16" s="42">
        <f t="shared" si="1"/>
        <v>26733191.57</v>
      </c>
      <c r="I16" s="42">
        <f t="shared" si="1"/>
        <v>2807</v>
      </c>
      <c r="J16" s="42">
        <f t="shared" si="1"/>
        <v>16190315.719999999</v>
      </c>
      <c r="K16" s="42">
        <f t="shared" si="1"/>
        <v>462</v>
      </c>
      <c r="L16" s="42">
        <f t="shared" si="1"/>
        <v>2583172.5099999998</v>
      </c>
      <c r="M16" s="42">
        <f t="shared" si="1"/>
        <v>520</v>
      </c>
      <c r="N16" s="42">
        <f t="shared" si="1"/>
        <v>2483971.7699999996</v>
      </c>
      <c r="O16" s="42">
        <f t="shared" si="1"/>
        <v>389</v>
      </c>
      <c r="P16" s="42">
        <f t="shared" si="1"/>
        <v>3203154.57</v>
      </c>
      <c r="Q16" s="42">
        <f t="shared" si="1"/>
        <v>351</v>
      </c>
      <c r="R16" s="42">
        <f t="shared" si="1"/>
        <v>1065813.44</v>
      </c>
      <c r="S16" s="42">
        <f t="shared" si="1"/>
        <v>74</v>
      </c>
      <c r="T16" s="42">
        <f t="shared" si="1"/>
        <v>602382.45000000007</v>
      </c>
      <c r="U16" s="42">
        <f t="shared" si="1"/>
        <v>16251</v>
      </c>
      <c r="V16" s="42">
        <f t="shared" si="1"/>
        <v>79591876.140000001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2.7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ППФ - III-то тримесечие 2021 г.</vt:lpstr>
      <vt:lpstr>ППФ - деветмесечие 2021 г.</vt:lpstr>
      <vt:lpstr>'ППФ - III-то тримесечие 2021 г.'!Print_Area</vt:lpstr>
      <vt:lpstr>'ППФ - деветмесечие 2021 г.'!Print_Area</vt:lpstr>
      <vt:lpstr>'ППФ - III-то тримесечие 2021 г.'!Print_Titles</vt:lpstr>
      <vt:lpstr>'ППФ - деветмесечие 2021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2018-11-30T15:24:39Z</cp:lastPrinted>
  <dcterms:created xsi:type="dcterms:W3CDTF">2004-05-22T18:25:26Z</dcterms:created>
  <dcterms:modified xsi:type="dcterms:W3CDTF">2021-12-06T09:33:40Z</dcterms:modified>
</cp:coreProperties>
</file>