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gochev\AppData\Local\Microsoft\Windows\INetCache\Content.Outlook\CY3GQGBQ\"/>
    </mc:Choice>
  </mc:AlternateContent>
  <bookViews>
    <workbookView xWindow="0" yWindow="0" windowWidth="22110" windowHeight="8940"/>
  </bookViews>
  <sheets>
    <sheet name="Доходност 30.09.2019-30.09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J48" i="1"/>
  <c r="H33" i="1"/>
  <c r="G35" i="1"/>
  <c r="F28" i="1"/>
  <c r="F36" i="1"/>
  <c r="H35" i="1"/>
  <c r="H34" i="1"/>
  <c r="F34" i="1"/>
  <c r="H32" i="1"/>
  <c r="F32" i="1"/>
  <c r="H31" i="1"/>
  <c r="H30" i="1"/>
  <c r="K28" i="1"/>
  <c r="H28" i="1"/>
  <c r="G28" i="1"/>
  <c r="K26" i="1"/>
  <c r="J26" i="1"/>
  <c r="G15" i="1"/>
  <c r="F14" i="1"/>
  <c r="H14" i="1"/>
  <c r="H13" i="1"/>
  <c r="H12" i="1"/>
  <c r="H11" i="1"/>
  <c r="G11" i="1"/>
  <c r="H10" i="1"/>
  <c r="H9" i="1"/>
  <c r="H8" i="1"/>
  <c r="H7" i="1"/>
  <c r="G7" i="1"/>
  <c r="H6" i="1"/>
  <c r="K4" i="1"/>
  <c r="J4" i="1"/>
  <c r="G8" i="1" l="1"/>
  <c r="G12" i="1"/>
  <c r="H29" i="1"/>
  <c r="F30" i="1"/>
  <c r="H36" i="1"/>
  <c r="G9" i="1"/>
  <c r="G13" i="1"/>
  <c r="G10" i="1"/>
  <c r="G14" i="1"/>
  <c r="F50" i="1"/>
  <c r="F51" i="1"/>
  <c r="F52" i="1"/>
  <c r="F53" i="1"/>
  <c r="F54" i="1"/>
  <c r="F55" i="1"/>
  <c r="F56" i="1"/>
  <c r="F57" i="1"/>
  <c r="K6" i="1"/>
  <c r="F7" i="1"/>
  <c r="F9" i="1"/>
  <c r="F11" i="1"/>
  <c r="F13" i="1"/>
  <c r="G30" i="1"/>
  <c r="G32" i="1"/>
  <c r="G34" i="1"/>
  <c r="G36" i="1"/>
  <c r="K47" i="1"/>
  <c r="K5" i="1"/>
  <c r="F6" i="1"/>
  <c r="F29" i="1"/>
  <c r="F31" i="1"/>
  <c r="F33" i="1"/>
  <c r="F35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<sst xmlns="http://schemas.openxmlformats.org/spreadsheetml/2006/main" count="75" uniqueCount="53">
  <si>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</si>
  <si>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</si>
  <si>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</si>
  <si>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</si>
  <si>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</si>
  <si>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</si>
  <si>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</si>
  <si>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</si>
  <si>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</si>
  <si>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УПФ "ЦКБ-Сила" </t>
  </si>
  <si>
    <t>"УПФ - Бъдеще"</t>
  </si>
  <si>
    <t>УПФ "Топлина"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</si>
  <si>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</si>
  <si>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</si>
  <si>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</si>
  <si>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</si>
  <si>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</si>
  <si>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</si>
  <si>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</si>
  <si>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</si>
  <si>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</si>
  <si>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</si>
  <si>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ППФ "ЦКБ-Сила" </t>
  </si>
  <si>
    <t>"ППФ - Бъдеще"</t>
  </si>
  <si>
    <t>ППФ "Топлина"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</si>
  <si>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</si>
  <si>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</si>
  <si>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</si>
  <si>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</si>
  <si>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ДПФ "ЦКБ-Сила" </t>
  </si>
  <si>
    <t>"ДПФ - Бъдеще"</t>
  </si>
  <si>
    <t>ДПФ "Топлина"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</si>
  <si>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</si>
  <si>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</si>
  <si>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</si>
  <si>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</si>
  <si>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30.09.2019 г. - 30.09.2021 г. НА ГОДИШНА БАЗА</t>
  </si>
  <si>
    <t>ДОХОДНОСТ НА УНИВЕРСАЛНИТЕ ПЕНСИОННИ ФОНДОВЕ
ЗА ПЕРИОДА 30.09.2019 г. - 30.09.2021 г.</t>
  </si>
  <si>
    <t>ДОХОДНОСТ НА ПРОФЕСИОНАЛНИТЕ ПЕНСИОННИ ФОНДОВЕ
ЗА ПЕРИОДА 30.09.2019 г. - 30.09.2021 г.</t>
  </si>
  <si>
    <t>ДОХОДНОСТ НА ДОБРОВОЛНИТЕ ПЕНСИОННИ ФОНДОВЕ
ЗА ПЕРИОДА 30.09.2019 г. - 30.09.2021 г.</t>
  </si>
  <si>
    <t>ДОХОДНОСТ НА ДОБРОВОЛНИЯ ПЕНСИОНЕН ФОНД
ПО ПРОФЕСИОНАЛНИ СХЕМИ
ЗА ПЕРИОДА 30.09.2019 г. - 30.09.2021 г.</t>
  </si>
  <si>
    <t>УПФ "ПОИ"**</t>
  </si>
  <si>
    <t>ППФ "ПОИ"**</t>
  </si>
  <si>
    <t>"Eн Ен УПФ"*</t>
  </si>
  <si>
    <t>"Ен Ен ППФ"*</t>
  </si>
  <si>
    <t>"Ен Ен ДПФ"*</t>
  </si>
  <si>
    <t>ДПФ "ПОИ"**</t>
  </si>
  <si>
    <t>** ППФ "Пенсионноосигурителен институт"</t>
  </si>
  <si>
    <t>** УПФ "Пенсионноосигурителен институт"</t>
  </si>
  <si>
    <t>** ДПФ "Пенсионноосигурителен институт"</t>
  </si>
  <si>
    <t>* "Ен Ен УПФ" се управлява от "Пенсионноосигурителна компания ОББ" ЕАД</t>
  </si>
  <si>
    <t>* "Ен Ен ППФ" се управлява от "Пенсионноосигурителна компания ОББ" ЕАД</t>
  </si>
  <si>
    <t>* "Ен Ен ДПФ" се управлява от "Пенсионноосигурителна компания ОББ"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</si>
</sst>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1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6" fillId="2" borderId="0" xfId="1" applyNumberFormat="1" applyFont="1" applyFill="1" applyBorder="1" applyAlignment="1">
      <alignment horizontal="center"/>
    </xf>
    <xf numFmtId="10" fontId="14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0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30.09.2019-30.09.2021'!$J$26</c:f>
          <c:strCache>
            <c:ptCount val="1"/>
            <c:pt idx="0">
              <c:v>ДОХОДНОСТ НА ПРОФЕСИОНАЛНИТЕ ПЕНСИОННИ ФОНДОВЕ
ЗА ПЕРИОДА 30.09.2019 г. - 30.09.2021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2A-469D-8724-5562BDFA660B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2A-469D-8724-5562BDFA660B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2A-469D-8724-5562BDFA660B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2A-469D-8724-5562BDFA660B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2A-469D-8724-5562BDFA660B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2A-469D-8724-5562BDFA660B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32A-469D-8724-5562BDFA660B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2A-469D-8724-5562BDFA66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30.09.2019-30.09.2021'!$B$28:$B$36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ППФ"*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"ПОИ"**</c:v>
                </c:pt>
              </c:strCache>
            </c:strRef>
          </c:cat>
          <c:val>
            <c:numRef>
              <c:f>'Доходност 30.09.2019-30.09.2021'!$E$28:$E$36</c:f>
              <c:numCache>
                <c:formatCode>0.00%</c:formatCode>
                <c:ptCount val="9"/>
                <c:pt idx="0">
                  <c:v>2.6285014374584303E-2</c:v>
                </c:pt>
                <c:pt idx="1">
                  <c:v>3.2001737057264057E-2</c:v>
                </c:pt>
                <c:pt idx="2">
                  <c:v>2.7935459881025304E-2</c:v>
                </c:pt>
                <c:pt idx="3">
                  <c:v>2.5991913424764368E-2</c:v>
                </c:pt>
                <c:pt idx="4">
                  <c:v>3.2936518639806289E-2</c:v>
                </c:pt>
                <c:pt idx="5">
                  <c:v>1.9183006227252886E-2</c:v>
                </c:pt>
                <c:pt idx="6">
                  <c:v>1.5722197601058641E-2</c:v>
                </c:pt>
                <c:pt idx="7">
                  <c:v>1.7245602797581583E-2</c:v>
                </c:pt>
                <c:pt idx="8">
                  <c:v>1.9408923140523671E-2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A-469D-8724-5562BDFA66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ППФ"*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"ПОИ"**</c:v>
                </c:pt>
              </c:strCache>
            </c:strRef>
          </c:cat>
          <c:val>
            <c:numRef>
              <c:f>'Доходност 30.09.2019-30.09.2021'!$F$28:$F$36</c:f>
              <c:numCache>
                <c:formatCode>0.00%</c:formatCode>
                <c:ptCount val="9"/>
                <c:pt idx="0">
                  <c:v>2.6408710691896792E-2</c:v>
                </c:pt>
                <c:pt idx="1">
                  <c:v>2.6408710691896792E-2</c:v>
                </c:pt>
                <c:pt idx="2">
                  <c:v>2.6408710691896792E-2</c:v>
                </c:pt>
                <c:pt idx="3">
                  <c:v>2.6408710691896792E-2</c:v>
                </c:pt>
                <c:pt idx="4">
                  <c:v>2.6408710691896792E-2</c:v>
                </c:pt>
                <c:pt idx="5">
                  <c:v>2.6408710691896792E-2</c:v>
                </c:pt>
                <c:pt idx="6">
                  <c:v>2.6408710691896792E-2</c:v>
                </c:pt>
                <c:pt idx="7">
                  <c:v>2.6408710691896792E-2</c:v>
                </c:pt>
                <c:pt idx="8">
                  <c:v>2.6408710691896792E-2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2A-469D-8724-5562BDFA660B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ППФ"*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"ПОИ"**</c:v>
                </c:pt>
              </c:strCache>
            </c:strRef>
          </c:cat>
          <c:val>
            <c:numRef>
              <c:f>'Доходност 30.09.2019-30.09.2021'!$G$28:$G$36</c:f>
              <c:numCache>
                <c:formatCode>0.00%</c:formatCode>
                <c:ptCount val="9"/>
                <c:pt idx="0">
                  <c:v>-3.5912893081032093E-3</c:v>
                </c:pt>
                <c:pt idx="1">
                  <c:v>-3.5912893081032093E-3</c:v>
                </c:pt>
                <c:pt idx="2">
                  <c:v>-3.5912893081032093E-3</c:v>
                </c:pt>
                <c:pt idx="3">
                  <c:v>-3.5912893081032093E-3</c:v>
                </c:pt>
                <c:pt idx="4">
                  <c:v>-3.5912893081032093E-3</c:v>
                </c:pt>
                <c:pt idx="5">
                  <c:v>-3.5912893081032093E-3</c:v>
                </c:pt>
                <c:pt idx="6">
                  <c:v>-3.5912893081032093E-3</c:v>
                </c:pt>
                <c:pt idx="7">
                  <c:v>-3.5912893081032093E-3</c:v>
                </c:pt>
                <c:pt idx="8">
                  <c:v>-3.5912893081032093E-3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2A-469D-8724-5562BDFA660B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ППФ"*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"ПОИ"**</c:v>
                </c:pt>
              </c:strCache>
            </c:strRef>
          </c:cat>
          <c:val>
            <c:numRef>
              <c:f>'Доходност 30.09.2019-30.09.2021'!$H$28:$H$36</c:f>
              <c:numCache>
                <c:formatCode>0.00%</c:formatCode>
                <c:ptCount val="9"/>
                <c:pt idx="0">
                  <c:v>5.6408710691896784E-2</c:v>
                </c:pt>
                <c:pt idx="1">
                  <c:v>5.6408710691896784E-2</c:v>
                </c:pt>
                <c:pt idx="2">
                  <c:v>5.6408710691896784E-2</c:v>
                </c:pt>
                <c:pt idx="3">
                  <c:v>5.6408710691896784E-2</c:v>
                </c:pt>
                <c:pt idx="4">
                  <c:v>5.6408710691896784E-2</c:v>
                </c:pt>
                <c:pt idx="5">
                  <c:v>5.6408710691896784E-2</c:v>
                </c:pt>
                <c:pt idx="6">
                  <c:v>5.6408710691896784E-2</c:v>
                </c:pt>
                <c:pt idx="7">
                  <c:v>5.6408710691896784E-2</c:v>
                </c:pt>
                <c:pt idx="8">
                  <c:v>5.6408710691896784E-2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2A-469D-8724-5562BDFA66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30.09.2019-30.09.2021'!$J$4</c:f>
          <c:strCache>
            <c:ptCount val="1"/>
            <c:pt idx="0">
              <c:v>ДОХОДНОСТ НА УНИВЕРСАЛНИТЕ ПЕНСИОННИ ФОНДОВЕ
ЗА ПЕРИОДА 30.09.2019 г. - 30.09.2021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C7-4CBC-A95C-A490A31E0C17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C7-4CBC-A95C-A490A31E0C17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C7-4CBC-A95C-A490A31E0C17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C7-4CBC-A95C-A490A31E0C17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C7-4CBC-A95C-A490A31E0C17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C7-4CBC-A95C-A490A31E0C17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C7-4CBC-A95C-A490A31E0C17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C7-4CBC-A95C-A490A31E0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30.09.2019-30.09.2021'!$B$6:$B$14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УПФ"*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"ПОИ"**</c:v>
                </c:pt>
              </c:strCache>
            </c:strRef>
          </c:cat>
          <c:val>
            <c:numRef>
              <c:f>'Доходност 30.09.2019-30.09.2021'!$E$6:$E$14</c:f>
              <c:numCache>
                <c:formatCode>0.00%</c:formatCode>
                <c:ptCount val="9"/>
                <c:pt idx="0">
                  <c:v>2.2028269085074603E-2</c:v>
                </c:pt>
                <c:pt idx="1">
                  <c:v>1.8303743106733883E-2</c:v>
                </c:pt>
                <c:pt idx="2">
                  <c:v>2.59886928888724E-2</c:v>
                </c:pt>
                <c:pt idx="3">
                  <c:v>2.3776672706740998E-2</c:v>
                </c:pt>
                <c:pt idx="4">
                  <c:v>3.0022876505913398E-2</c:v>
                </c:pt>
                <c:pt idx="5">
                  <c:v>2.5112980619856451E-2</c:v>
                </c:pt>
                <c:pt idx="6">
                  <c:v>2.4529350047667986E-2</c:v>
                </c:pt>
                <c:pt idx="7">
                  <c:v>1.4814071516068283E-2</c:v>
                </c:pt>
                <c:pt idx="8">
                  <c:v>1.1047208391392171E-2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C7-4CBC-A95C-A490A31E0C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УПФ"*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"ПОИ"**</c:v>
                </c:pt>
              </c:strCache>
            </c:strRef>
          </c:cat>
          <c:val>
            <c:numRef>
              <c:f>'Доходност 30.09.2019-30.09.2021'!$F$6:$F$14</c:f>
              <c:numCache>
                <c:formatCode>0.00%</c:formatCode>
                <c:ptCount val="9"/>
                <c:pt idx="0">
                  <c:v>2.3863499294035095E-2</c:v>
                </c:pt>
                <c:pt idx="1">
                  <c:v>2.3863499294035095E-2</c:v>
                </c:pt>
                <c:pt idx="2">
                  <c:v>2.3863499294035095E-2</c:v>
                </c:pt>
                <c:pt idx="3">
                  <c:v>2.3863499294035095E-2</c:v>
                </c:pt>
                <c:pt idx="4">
                  <c:v>2.3863499294035095E-2</c:v>
                </c:pt>
                <c:pt idx="5">
                  <c:v>2.3863499294035095E-2</c:v>
                </c:pt>
                <c:pt idx="6">
                  <c:v>2.3863499294035095E-2</c:v>
                </c:pt>
                <c:pt idx="7">
                  <c:v>2.3863499294035095E-2</c:v>
                </c:pt>
                <c:pt idx="8">
                  <c:v>2.3863499294035095E-2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C7-4CBC-A95C-A490A31E0C17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УПФ"*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"ПОИ"**</c:v>
                </c:pt>
              </c:strCache>
            </c:strRef>
          </c:cat>
          <c:val>
            <c:numRef>
              <c:f>'Доходност 30.09.2019-30.09.2021'!$G$6:$G$14</c:f>
              <c:numCache>
                <c:formatCode>0.00%</c:formatCode>
                <c:ptCount val="9"/>
                <c:pt idx="0">
                  <c:v>-6.1365007059649068E-3</c:v>
                </c:pt>
                <c:pt idx="1">
                  <c:v>-6.1365007059649068E-3</c:v>
                </c:pt>
                <c:pt idx="2">
                  <c:v>-6.1365007059649068E-3</c:v>
                </c:pt>
                <c:pt idx="3">
                  <c:v>-6.1365007059649068E-3</c:v>
                </c:pt>
                <c:pt idx="4">
                  <c:v>-6.1365007059649068E-3</c:v>
                </c:pt>
                <c:pt idx="5">
                  <c:v>-6.1365007059649068E-3</c:v>
                </c:pt>
                <c:pt idx="6">
                  <c:v>-6.1365007059649068E-3</c:v>
                </c:pt>
                <c:pt idx="7">
                  <c:v>-6.1365007059649068E-3</c:v>
                </c:pt>
                <c:pt idx="8">
                  <c:v>-6.1365007059649068E-3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C7-4CBC-A95C-A490A31E0C17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УПФ"*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"ПОИ"**</c:v>
                </c:pt>
              </c:strCache>
            </c:strRef>
          </c:cat>
          <c:val>
            <c:numRef>
              <c:f>'Доходност 30.09.2019-30.09.2021'!$H$6:$H$14</c:f>
              <c:numCache>
                <c:formatCode>0.00%</c:formatCode>
                <c:ptCount val="9"/>
                <c:pt idx="0">
                  <c:v>5.3863499294035097E-2</c:v>
                </c:pt>
                <c:pt idx="1">
                  <c:v>5.3863499294035097E-2</c:v>
                </c:pt>
                <c:pt idx="2">
                  <c:v>5.3863499294035097E-2</c:v>
                </c:pt>
                <c:pt idx="3">
                  <c:v>5.3863499294035097E-2</c:v>
                </c:pt>
                <c:pt idx="4">
                  <c:v>5.3863499294035097E-2</c:v>
                </c:pt>
                <c:pt idx="5">
                  <c:v>5.3863499294035097E-2</c:v>
                </c:pt>
                <c:pt idx="6">
                  <c:v>5.3863499294035097E-2</c:v>
                </c:pt>
                <c:pt idx="7">
                  <c:v>5.3863499294035097E-2</c:v>
                </c:pt>
                <c:pt idx="8">
                  <c:v>5.3863499294035097E-2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C7-4CBC-A95C-A490A31E0C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30.09.2019 г. - 30.09.2021 г. НА ГОДИШНА БАЗА"</c:f>
          <c:strCache>
            <c:ptCount val="1"/>
            <c:pt idx="0">
              <c:v>ДОХОДНОСТ НА ДОБРОВОЛНИТЕ ПЕНСИОННИ ФОНДОВЕ
ЗА ПЕРИОДА 30.09.2019 г. - 30.09.2021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D9-4506-8D5E-26E571294874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D9-4506-8D5E-26E571294874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D9-4506-8D5E-26E571294874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D9-4506-8D5E-26E571294874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D9-4506-8D5E-26E5712948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30.09.2019-30.09.2021'!$B$50:$B$58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ДПФ"*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"ПОИ"**</c:v>
                </c:pt>
              </c:strCache>
            </c:strRef>
          </c:cat>
          <c:val>
            <c:numRef>
              <c:f>'Доходност 30.09.2019-30.09.2021'!$E$50:$E$58</c:f>
              <c:numCache>
                <c:formatCode>0.00%</c:formatCode>
                <c:ptCount val="9"/>
                <c:pt idx="0">
                  <c:v>3.2237733989978201E-2</c:v>
                </c:pt>
                <c:pt idx="1">
                  <c:v>4.3977944237655109E-2</c:v>
                </c:pt>
                <c:pt idx="2">
                  <c:v>3.5248107118426741E-2</c:v>
                </c:pt>
                <c:pt idx="3">
                  <c:v>2.7302288112447393E-2</c:v>
                </c:pt>
                <c:pt idx="4">
                  <c:v>3.9499347119212658E-2</c:v>
                </c:pt>
                <c:pt idx="5">
                  <c:v>3.4507926709731906E-2</c:v>
                </c:pt>
                <c:pt idx="6">
                  <c:v>3.6320425910974397E-2</c:v>
                </c:pt>
                <c:pt idx="7">
                  <c:v>2.50456117883191E-2</c:v>
                </c:pt>
                <c:pt idx="8">
                  <c:v>9.7292986643073842E-3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D9-4506-8D5E-26E571294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30.09.2019-30.09.2021'!$B$50:$B$58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ДПФ"*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"ПОИ"**</c:v>
                </c:pt>
              </c:strCache>
            </c:strRef>
          </c:cat>
          <c:val>
            <c:numRef>
              <c:f>'Доходност 30.09.2019-30.09.2021'!$F$50:$F$58</c:f>
              <c:numCache>
                <c:formatCode>0.00%</c:formatCode>
                <c:ptCount val="9"/>
                <c:pt idx="0">
                  <c:v>3.4612520501402823E-2</c:v>
                </c:pt>
                <c:pt idx="1">
                  <c:v>3.4612520501402823E-2</c:v>
                </c:pt>
                <c:pt idx="2">
                  <c:v>3.4612520501402823E-2</c:v>
                </c:pt>
                <c:pt idx="3">
                  <c:v>3.4612520501402823E-2</c:v>
                </c:pt>
                <c:pt idx="4">
                  <c:v>3.4612520501402823E-2</c:v>
                </c:pt>
                <c:pt idx="5">
                  <c:v>3.4612520501402823E-2</c:v>
                </c:pt>
                <c:pt idx="6">
                  <c:v>3.4612520501402823E-2</c:v>
                </c:pt>
                <c:pt idx="7">
                  <c:v>3.4612520501402823E-2</c:v>
                </c:pt>
                <c:pt idx="8">
                  <c:v>3.4612520501402823E-2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D9-4506-8D5E-26E571294874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30.09.2019-30.09.2021'!$B$50:$B$58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ДПФ"*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ED9-4506-8D5E-26E571294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23</xdr:row>
      <xdr:rowOff>142875</xdr:rowOff>
    </xdr:from>
    <xdr:to>
      <xdr:col>18</xdr:col>
      <xdr:colOff>180975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</xdr:row>
      <xdr:rowOff>38101</xdr:rowOff>
    </xdr:from>
    <xdr:to>
      <xdr:col>18</xdr:col>
      <xdr:colOff>123825</xdr:colOff>
      <xdr:row>19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45</xdr:row>
      <xdr:rowOff>76200</xdr:rowOff>
    </xdr:from>
    <xdr:to>
      <xdr:col>18</xdr:col>
      <xdr:colOff>66675</xdr:colOff>
      <xdr:row>61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0.88925</cdr:x>
      <cdr:y>0.79444</cdr:y>
    </cdr:from>
    <cdr:to>
      <cdr:x>0.99625</cdr:x>
      <cdr:y>0.92838</cdr:y>
    </cdr:to>
    <cdr:sp macro="" textlink="'Доходност 30.09.2019-30.09.2021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67615" y="3155456"/>
          <a:ext cx="814321" cy="532000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4799"/>
            <a:gd name="adj6" fmla="val -17070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-0,36%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0.86859</cdr:x>
      <cdr:y>0.54508</cdr:y>
    </cdr:from>
    <cdr:to>
      <cdr:x>0.9975</cdr:x>
      <cdr:y>0.6779</cdr:y>
    </cdr:to>
    <cdr:sp macro="" textlink="'Доходност 30.09.2019-30.09.2021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0359" y="2165012"/>
          <a:ext cx="981066" cy="527551"/>
        </a:xfrm>
        <a:prstGeom xmlns:a="http://schemas.openxmlformats.org/drawingml/2006/main" prst="accentCallout2">
          <a:avLst>
            <a:gd name="adj1" fmla="val 50953"/>
            <a:gd name="adj2" fmla="val 761"/>
            <a:gd name="adj3" fmla="val 49147"/>
            <a:gd name="adj4" fmla="val -96440"/>
            <a:gd name="adj5" fmla="val -39247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2,64%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0.88028</cdr:x>
      <cdr:y>0.26235</cdr:y>
    </cdr:from>
    <cdr:to>
      <cdr:x>0.99875</cdr:x>
      <cdr:y>0.3864</cdr:y>
    </cdr:to>
    <cdr:sp macro="" textlink="'Доходност 30.09.2019-30.09.2021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9337" y="1042045"/>
          <a:ext cx="901613" cy="49271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5,64%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</cdr:x>
      <cdr:y>0.23127</cdr:y>
    </cdr:from>
    <cdr:to>
      <cdr:x>1</cdr:x>
      <cdr:y>0.36281</cdr:y>
    </cdr:to>
    <cdr:sp macro="" textlink="'Доходност 30.09.2019-30.09.2021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1800" y="914186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2291"/>
            <a:gd name="adj4" fmla="val -108198"/>
            <a:gd name="adj5" fmla="val -19553"/>
            <a:gd name="adj6" fmla="val -17194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5,39%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0.87223</cdr:x>
      <cdr:y>0.54284</cdr:y>
    </cdr:from>
    <cdr:to>
      <cdr:x>0.99625</cdr:x>
      <cdr:y>0.67001</cdr:y>
    </cdr:to>
    <cdr:sp macro="" textlink="'Доходност 30.09.2019-30.09.2021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46393" y="2145776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24287"/>
            <a:gd name="adj6" fmla="val -14874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2,39%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0.83299</cdr:y>
    </cdr:from>
    <cdr:to>
      <cdr:x>1</cdr:x>
      <cdr:y>0.94465</cdr:y>
    </cdr:to>
    <cdr:sp macro="" textlink="'Доходност 30.09.2019-30.09.2021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92716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12071"/>
            <a:gd name="adj6" fmla="val -15886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-0,61%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0.541</cdr:y>
    </cdr:from>
    <cdr:to>
      <cdr:x>1</cdr:x>
      <cdr:y>0.67363</cdr:y>
    </cdr:to>
    <cdr:sp macro="" textlink="'Доходност 30.09.2019-30.09.2021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973603"/>
          <a:ext cx="952539" cy="483844"/>
        </a:xfrm>
        <a:prstGeom xmlns:a="http://schemas.openxmlformats.org/drawingml/2006/main" prst="accentCallout2">
          <a:avLst>
            <a:gd name="adj1" fmla="val 56241"/>
            <a:gd name="adj2" fmla="val -13616"/>
            <a:gd name="adj3" fmla="val 60179"/>
            <a:gd name="adj4" fmla="val -75333"/>
            <a:gd name="adj5" fmla="val -9842"/>
            <a:gd name="adj6" fmla="val -134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3,46%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zoomScale="85" zoomScaleNormal="85" workbookViewId="0">
      <selection sqref="A1:O1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5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4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69" t="s">
        <v>37</v>
      </c>
      <c r="B3" s="69"/>
      <c r="C3" s="69"/>
      <c r="D3" s="69"/>
      <c r="E3" s="69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30.09.2019 г. - 30.09.2021 г. НА ГОДИШНА БАЗА</v>
      </c>
      <c r="K4" s="12" t="str">
        <f>CONCATENATE(TEXT(E19,"# ##0,00%"),"
Горна граница
на доходността")</f>
        <v>5,39%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CONCATENATE(TEXT(E16,"# ##0,00%"),"
Среднопретеглена
доходност")</f>
        <v>2,39%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0.25638105061006999</v>
      </c>
      <c r="D6" s="21">
        <v>0.2</v>
      </c>
      <c r="E6" s="22">
        <v>2.2028269085074603E-2</v>
      </c>
      <c r="F6" s="23">
        <f t="shared" ref="F6:F14" si="0">$E$16</f>
        <v>2.3863499294035095E-2</v>
      </c>
      <c r="G6" s="24">
        <f t="shared" ref="G6:G15" si="1">$E$18</f>
        <v>-6.1365007059649068E-3</v>
      </c>
      <c r="H6" s="18">
        <f t="shared" ref="H6:H14" si="2">$E$19</f>
        <v>5.3863499294035097E-2</v>
      </c>
      <c r="I6" s="18"/>
      <c r="J6" s="6"/>
      <c r="K6" s="12" t="str">
        <f>CONCATENATE(TEXT(E18,"# ##0,00%"),"
Минимална
доходност")</f>
        <v>-0,61%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0.10142766214042426</v>
      </c>
      <c r="D7" s="21">
        <v>0.11741611220042973</v>
      </c>
      <c r="E7" s="22">
        <v>1.8303743106733883E-2</v>
      </c>
      <c r="F7" s="24">
        <f t="shared" si="0"/>
        <v>2.3863499294035095E-2</v>
      </c>
      <c r="G7" s="24">
        <f t="shared" si="1"/>
        <v>-6.1365007059649068E-3</v>
      </c>
      <c r="H7" s="18">
        <f t="shared" si="2"/>
        <v>5.3863499294035097E-2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0.19017689818732197</v>
      </c>
      <c r="D8" s="21">
        <v>0.2</v>
      </c>
      <c r="E8" s="22">
        <v>2.59886928888724E-2</v>
      </c>
      <c r="F8" s="24">
        <f t="shared" si="0"/>
        <v>2.3863499294035095E-2</v>
      </c>
      <c r="G8" s="24">
        <f t="shared" si="1"/>
        <v>-6.1365007059649068E-3</v>
      </c>
      <c r="H8" s="18">
        <f t="shared" si="2"/>
        <v>5.3863499294035097E-2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0.20790970393058517</v>
      </c>
      <c r="D9" s="21">
        <v>0.2</v>
      </c>
      <c r="E9" s="22">
        <v>2.3776672706740998E-2</v>
      </c>
      <c r="F9" s="24">
        <f t="shared" si="0"/>
        <v>2.3863499294035095E-2</v>
      </c>
      <c r="G9" s="24">
        <f t="shared" si="1"/>
        <v>-6.1365007059649068E-3</v>
      </c>
      <c r="H9" s="18">
        <f t="shared" si="2"/>
        <v>5.3863499294035097E-2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43</v>
      </c>
      <c r="C10" s="21">
        <v>0.10612579154029333</v>
      </c>
      <c r="D10" s="21">
        <v>0.12285482662119039</v>
      </c>
      <c r="E10" s="22">
        <v>3.0022876505913398E-2</v>
      </c>
      <c r="F10" s="24">
        <f t="shared" si="0"/>
        <v>2.3863499294035095E-2</v>
      </c>
      <c r="G10" s="24">
        <f t="shared" si="1"/>
        <v>-6.1365007059649068E-3</v>
      </c>
      <c r="H10" s="18">
        <f t="shared" si="2"/>
        <v>5.3863499294035097E-2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9</v>
      </c>
      <c r="C11" s="21">
        <v>8.8109947556270163E-2</v>
      </c>
      <c r="D11" s="21">
        <v>0.10199907273735494</v>
      </c>
      <c r="E11" s="22">
        <v>2.5112980619856451E-2</v>
      </c>
      <c r="F11" s="24">
        <f t="shared" si="0"/>
        <v>2.3863499294035095E-2</v>
      </c>
      <c r="G11" s="24">
        <f t="shared" si="1"/>
        <v>-6.1365007059649068E-3</v>
      </c>
      <c r="H11" s="18">
        <f t="shared" si="2"/>
        <v>5.3863499294035097E-2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5">
        <v>7</v>
      </c>
      <c r="B12" s="26" t="s">
        <v>10</v>
      </c>
      <c r="C12" s="21">
        <v>2.6333585887826041E-2</v>
      </c>
      <c r="D12" s="21">
        <v>3.0484654876140695E-2</v>
      </c>
      <c r="E12" s="22">
        <v>2.4529350047667986E-2</v>
      </c>
      <c r="F12" s="24">
        <f t="shared" si="0"/>
        <v>2.3863499294035095E-2</v>
      </c>
      <c r="G12" s="24">
        <f t="shared" si="1"/>
        <v>-6.1365007059649068E-3</v>
      </c>
      <c r="H12" s="18">
        <f t="shared" si="2"/>
        <v>5.3863499294035097E-2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5">
        <v>8</v>
      </c>
      <c r="B13" s="26" t="s">
        <v>11</v>
      </c>
      <c r="C13" s="21">
        <v>1.3050427144597572E-2</v>
      </c>
      <c r="D13" s="21">
        <v>1.5107618430089871E-2</v>
      </c>
      <c r="E13" s="22">
        <v>1.4814071516068283E-2</v>
      </c>
      <c r="F13" s="24">
        <f t="shared" si="0"/>
        <v>2.3863499294035095E-2</v>
      </c>
      <c r="G13" s="24">
        <f t="shared" si="1"/>
        <v>-6.1365007059649068E-3</v>
      </c>
      <c r="H13" s="18">
        <f t="shared" si="2"/>
        <v>5.3863499294035097E-2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5">
        <v>9</v>
      </c>
      <c r="B14" s="26" t="s">
        <v>41</v>
      </c>
      <c r="C14" s="21">
        <v>1.0484933002611668E-2</v>
      </c>
      <c r="D14" s="21">
        <v>1.2137715134794393E-2</v>
      </c>
      <c r="E14" s="22">
        <v>1.1047208391392171E-2</v>
      </c>
      <c r="F14" s="24">
        <f t="shared" si="0"/>
        <v>2.3863499294035095E-2</v>
      </c>
      <c r="G14" s="24">
        <f t="shared" si="1"/>
        <v>-6.1365007059649068E-3</v>
      </c>
      <c r="H14" s="18">
        <f t="shared" si="2"/>
        <v>5.3863499294035097E-2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4" t="s">
        <v>12</v>
      </c>
      <c r="B15" s="65"/>
      <c r="C15" s="65"/>
      <c r="D15" s="65"/>
      <c r="E15" s="27">
        <v>2.3743996513390764E-2</v>
      </c>
      <c r="F15" s="28"/>
      <c r="G15" s="24">
        <f t="shared" si="1"/>
        <v>-6.1365007059649068E-3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4" t="s">
        <v>13</v>
      </c>
      <c r="B16" s="65"/>
      <c r="C16" s="65"/>
      <c r="D16" s="65"/>
      <c r="E16" s="27">
        <v>2.3863499294035095E-2</v>
      </c>
      <c r="F16" s="29"/>
      <c r="G16" s="29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4" t="s">
        <v>14</v>
      </c>
      <c r="B17" s="65"/>
      <c r="C17" s="65"/>
      <c r="D17" s="65"/>
      <c r="E17" s="27">
        <v>2.1735984985368908E-2</v>
      </c>
      <c r="F17" s="28"/>
      <c r="G17" s="28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72" t="s">
        <v>15</v>
      </c>
      <c r="B18" s="73"/>
      <c r="C18" s="73"/>
      <c r="D18" s="73"/>
      <c r="E18" s="27">
        <v>-6.1365007059649068E-3</v>
      </c>
      <c r="F18" s="28"/>
      <c r="G18" s="28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66" t="s">
        <v>16</v>
      </c>
      <c r="B19" s="67"/>
      <c r="C19" s="67"/>
      <c r="D19" s="67"/>
      <c r="E19" s="27">
        <v>5.3863499294035097E-2</v>
      </c>
      <c r="F19" s="30"/>
      <c r="G19" s="30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1"/>
      <c r="B20" s="71"/>
      <c r="C20" s="71"/>
      <c r="D20" s="71"/>
      <c r="E20" s="71"/>
      <c r="F20" s="30"/>
      <c r="G20" s="30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68" t="s">
        <v>50</v>
      </c>
      <c r="B21" s="68"/>
      <c r="C21" s="68"/>
      <c r="D21" s="68"/>
      <c r="E21" s="68"/>
      <c r="F21" s="30"/>
      <c r="G21" s="30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68" t="s">
        <v>48</v>
      </c>
      <c r="B22" s="68"/>
      <c r="C22" s="68"/>
      <c r="D22" s="68"/>
      <c r="E22" s="68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1"/>
    </row>
    <row r="23" spans="1:16" ht="12.75" x14ac:dyDescent="0.2">
      <c r="A23" s="31"/>
      <c r="B23" s="32"/>
      <c r="C23" s="32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1"/>
    </row>
    <row r="24" spans="1:16" ht="12.75" x14ac:dyDescent="0.2">
      <c r="A24" s="31"/>
      <c r="B24" s="32"/>
      <c r="C24" s="32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1"/>
    </row>
    <row r="25" spans="1:16" ht="43.5" customHeight="1" thickBot="1" x14ac:dyDescent="0.25">
      <c r="A25" s="69" t="s">
        <v>38</v>
      </c>
      <c r="B25" s="69"/>
      <c r="C25" s="69"/>
      <c r="D25" s="69"/>
      <c r="E25" s="69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17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30.09.2019 г. - 30.09.2021 г. НА ГОДИШНА БАЗА</v>
      </c>
      <c r="K26" s="12" t="str">
        <f>CONCATENATE(TEXT(E41,"# ##0,00%"),"
Горна граница
на доходността")</f>
        <v>5,64%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CONCATENATE(TEXT(E38,"# ##0,00%"),"
Среднопретеглена
доходност")</f>
        <v>2,64%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18</v>
      </c>
      <c r="C28" s="34">
        <v>0.23042095649831532</v>
      </c>
      <c r="D28" s="34">
        <v>0.2</v>
      </c>
      <c r="E28" s="35">
        <v>2.6285014374584303E-2</v>
      </c>
      <c r="F28" s="36">
        <f t="shared" ref="F28:F36" si="3">$E$38</f>
        <v>2.6408710691896792E-2</v>
      </c>
      <c r="G28" s="36">
        <f t="shared" ref="G28:G36" si="4">$E$40</f>
        <v>-3.5912893081032093E-3</v>
      </c>
      <c r="H28" s="18">
        <f t="shared" ref="H28:H36" si="5">$E$41</f>
        <v>5.6408710691896784E-2</v>
      </c>
      <c r="I28" s="18"/>
      <c r="J28" s="6"/>
      <c r="K28" s="12" t="str">
        <f>CONCATENATE(TEXT(E40,"# ##0,00%"),"
Минимална
доходност")</f>
        <v>-0,36%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19</v>
      </c>
      <c r="C29" s="34">
        <v>0.15669218558692571</v>
      </c>
      <c r="D29" s="34">
        <v>0.16288612524993495</v>
      </c>
      <c r="E29" s="35">
        <v>3.2001737057264057E-2</v>
      </c>
      <c r="F29" s="36">
        <f t="shared" si="3"/>
        <v>2.6408710691896792E-2</v>
      </c>
      <c r="G29" s="36">
        <f t="shared" si="4"/>
        <v>-3.5912893081032093E-3</v>
      </c>
      <c r="H29" s="18">
        <f t="shared" si="5"/>
        <v>5.6408710691896784E-2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20</v>
      </c>
      <c r="C30" s="34">
        <v>0.18163387436443071</v>
      </c>
      <c r="D30" s="34">
        <v>0.18881374267986606</v>
      </c>
      <c r="E30" s="35">
        <v>2.7935459881025304E-2</v>
      </c>
      <c r="F30" s="36">
        <f t="shared" si="3"/>
        <v>2.6408710691896792E-2</v>
      </c>
      <c r="G30" s="36">
        <f t="shared" si="4"/>
        <v>-3.5912893081032093E-3</v>
      </c>
      <c r="H30" s="18">
        <f t="shared" si="5"/>
        <v>5.6408710691896784E-2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21</v>
      </c>
      <c r="C31" s="34">
        <v>0.17614219387382557</v>
      </c>
      <c r="D31" s="34">
        <v>0.18310497964950365</v>
      </c>
      <c r="E31" s="35">
        <v>2.5991913424764368E-2</v>
      </c>
      <c r="F31" s="36">
        <f t="shared" si="3"/>
        <v>2.6408710691896792E-2</v>
      </c>
      <c r="G31" s="36">
        <f t="shared" si="4"/>
        <v>-3.5912893081032093E-3</v>
      </c>
      <c r="H31" s="18">
        <f t="shared" si="5"/>
        <v>5.6408710691896784E-2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44</v>
      </c>
      <c r="C32" s="34">
        <v>6.9653326329271723E-2</v>
      </c>
      <c r="D32" s="34">
        <v>7.2406676785105817E-2</v>
      </c>
      <c r="E32" s="35">
        <v>3.2936518639806289E-2</v>
      </c>
      <c r="F32" s="36">
        <f t="shared" si="3"/>
        <v>2.6408710691896792E-2</v>
      </c>
      <c r="G32" s="36">
        <f t="shared" si="4"/>
        <v>-3.5912893081032093E-3</v>
      </c>
      <c r="H32" s="18">
        <f t="shared" si="5"/>
        <v>5.6408710691896784E-2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22</v>
      </c>
      <c r="C33" s="34">
        <v>9.98778500377967E-2</v>
      </c>
      <c r="D33" s="34">
        <v>0.10382595615737092</v>
      </c>
      <c r="E33" s="35">
        <v>1.9183006227252886E-2</v>
      </c>
      <c r="F33" s="36">
        <f t="shared" si="3"/>
        <v>2.6408710691896792E-2</v>
      </c>
      <c r="G33" s="36">
        <f t="shared" si="4"/>
        <v>-3.5912893081032093E-3</v>
      </c>
      <c r="H33" s="18">
        <f t="shared" si="5"/>
        <v>5.6408710691896784E-2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5">
        <v>7</v>
      </c>
      <c r="B34" s="26" t="s">
        <v>23</v>
      </c>
      <c r="C34" s="34">
        <v>2.6424201364150426E-2</v>
      </c>
      <c r="D34" s="34">
        <v>2.7468732769974479E-2</v>
      </c>
      <c r="E34" s="35">
        <v>1.5722197601058641E-2</v>
      </c>
      <c r="F34" s="36">
        <f t="shared" si="3"/>
        <v>2.6408710691896792E-2</v>
      </c>
      <c r="G34" s="36">
        <f t="shared" si="4"/>
        <v>-3.5912893081032093E-3</v>
      </c>
      <c r="H34" s="18">
        <f t="shared" si="5"/>
        <v>5.6408710691896784E-2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5">
        <v>8</v>
      </c>
      <c r="B35" s="26" t="s">
        <v>24</v>
      </c>
      <c r="C35" s="34">
        <v>4.2997149205402027E-2</v>
      </c>
      <c r="D35" s="34">
        <v>4.4696798405278203E-2</v>
      </c>
      <c r="E35" s="35">
        <v>1.7245602797581583E-2</v>
      </c>
      <c r="F35" s="36">
        <f t="shared" si="3"/>
        <v>2.6408710691896792E-2</v>
      </c>
      <c r="G35" s="36">
        <f t="shared" si="4"/>
        <v>-3.5912893081032093E-3</v>
      </c>
      <c r="H35" s="18">
        <f t="shared" si="5"/>
        <v>5.6408710691896784E-2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5">
        <v>9</v>
      </c>
      <c r="B36" s="26" t="s">
        <v>42</v>
      </c>
      <c r="C36" s="34">
        <v>1.6158262739881957E-2</v>
      </c>
      <c r="D36" s="34">
        <v>1.6796988302966005E-2</v>
      </c>
      <c r="E36" s="35">
        <v>1.9408923140523671E-2</v>
      </c>
      <c r="F36" s="36">
        <f t="shared" si="3"/>
        <v>2.6408710691896792E-2</v>
      </c>
      <c r="G36" s="36">
        <f t="shared" si="4"/>
        <v>-3.5912893081032093E-3</v>
      </c>
      <c r="H36" s="18">
        <f t="shared" si="5"/>
        <v>5.6408710691896784E-2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4" t="s">
        <v>12</v>
      </c>
      <c r="B37" s="65"/>
      <c r="C37" s="65"/>
      <c r="D37" s="65"/>
      <c r="E37" s="37">
        <v>2.6404006991536836E-2</v>
      </c>
      <c r="F37" s="38"/>
      <c r="G37" s="38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4" t="s">
        <v>13</v>
      </c>
      <c r="B38" s="65"/>
      <c r="C38" s="65"/>
      <c r="D38" s="65"/>
      <c r="E38" s="37">
        <v>2.6408710691896792E-2</v>
      </c>
      <c r="F38" s="39"/>
      <c r="G38" s="39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4" t="s">
        <v>14</v>
      </c>
      <c r="B39" s="65"/>
      <c r="C39" s="65"/>
      <c r="D39" s="65"/>
      <c r="E39" s="37">
        <v>2.4078930349317899E-2</v>
      </c>
      <c r="F39" s="39"/>
      <c r="G39" s="39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72" t="s">
        <v>15</v>
      </c>
      <c r="B40" s="73"/>
      <c r="C40" s="73"/>
      <c r="D40" s="73"/>
      <c r="E40" s="37">
        <v>-3.5912893081032093E-3</v>
      </c>
      <c r="F40" s="39"/>
      <c r="G40" s="39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66" t="s">
        <v>16</v>
      </c>
      <c r="B41" s="67"/>
      <c r="C41" s="67"/>
      <c r="D41" s="67"/>
      <c r="E41" s="40">
        <v>5.6408710691896784E-2</v>
      </c>
      <c r="F41" s="41"/>
      <c r="G41" s="41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1"/>
      <c r="B42" s="71"/>
      <c r="C42" s="71"/>
      <c r="D42" s="71"/>
      <c r="E42" s="71"/>
      <c r="F42" s="41"/>
      <c r="G42" s="41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68" t="s">
        <v>51</v>
      </c>
      <c r="B43" s="68"/>
      <c r="C43" s="68"/>
      <c r="D43" s="68"/>
      <c r="E43" s="68"/>
      <c r="F43" s="41"/>
      <c r="G43" s="41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68" t="s">
        <v>47</v>
      </c>
      <c r="B44" s="68"/>
      <c r="C44" s="68"/>
      <c r="D44" s="68"/>
      <c r="E44" s="68"/>
      <c r="F44" s="42"/>
      <c r="G44" s="42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3"/>
      <c r="C45" s="43"/>
      <c r="D45" s="43"/>
      <c r="E45" s="44"/>
      <c r="F45" s="42"/>
      <c r="G45" s="42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3"/>
      <c r="B46" s="43"/>
      <c r="C46" s="43"/>
      <c r="D46" s="43"/>
      <c r="E46" s="44"/>
      <c r="F46" s="30"/>
      <c r="G46" s="30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69" t="s">
        <v>39</v>
      </c>
      <c r="B47" s="69"/>
      <c r="C47" s="69"/>
      <c r="D47" s="69"/>
      <c r="E47" s="69"/>
      <c r="F47" s="7"/>
      <c r="G47" s="7"/>
      <c r="H47" s="5"/>
      <c r="I47" s="5"/>
      <c r="K47" s="46" t="str">
        <f>CONCATENATE(TEXT(E60,"# ##0,00%"),"
Среднопретеглена
доходност")</f>
        <v>3,46%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47"/>
      <c r="G48" s="47"/>
      <c r="H48" s="5"/>
      <c r="I48" s="5"/>
      <c r="J48" s="11" t="str">
        <f>CONCATENATE(A47," НА ГОДИШНА БАЗА")</f>
        <v>ДОХОДНОСТ НА ДОБРОВОЛНИТЕ ПЕНСИОННИ ФОНДОВЕ
ЗА ПЕРИОДА 30.09.2019 г. - 30.09.2021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48">
        <v>1</v>
      </c>
      <c r="B49" s="49">
        <v>2</v>
      </c>
      <c r="C49" s="49">
        <v>3</v>
      </c>
      <c r="D49" s="49">
        <v>4</v>
      </c>
      <c r="E49" s="50">
        <v>5</v>
      </c>
      <c r="F49" s="2"/>
      <c r="G49" s="51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25</v>
      </c>
      <c r="C50" s="21">
        <v>0.13240174768748866</v>
      </c>
      <c r="D50" s="21">
        <v>0.19694913953365714</v>
      </c>
      <c r="E50" s="22">
        <v>3.2237733989978201E-2</v>
      </c>
      <c r="F50" s="52">
        <f t="shared" ref="F50:F58" si="6">$E$60</f>
        <v>3.4612520501402823E-2</v>
      </c>
      <c r="G50" s="51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26</v>
      </c>
      <c r="C51" s="21">
        <v>7.3236514758685881E-2</v>
      </c>
      <c r="D51" s="21">
        <v>0.10894016745316837</v>
      </c>
      <c r="E51" s="22">
        <v>4.3977944237655109E-2</v>
      </c>
      <c r="F51" s="52">
        <f t="shared" si="6"/>
        <v>3.4612520501402823E-2</v>
      </c>
      <c r="G51" s="51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27</v>
      </c>
      <c r="C52" s="21">
        <v>0.10846200264117362</v>
      </c>
      <c r="D52" s="21">
        <v>0.16133849035510089</v>
      </c>
      <c r="E52" s="22">
        <v>3.5248107118426741E-2</v>
      </c>
      <c r="F52" s="52">
        <f t="shared" si="6"/>
        <v>3.4612520501402823E-2</v>
      </c>
      <c r="G52" s="51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28</v>
      </c>
      <c r="C53" s="21">
        <v>0.45658796334405705</v>
      </c>
      <c r="D53" s="21">
        <v>0.2</v>
      </c>
      <c r="E53" s="22">
        <v>2.7302288112447393E-2</v>
      </c>
      <c r="F53" s="52">
        <f t="shared" si="6"/>
        <v>3.4612520501402823E-2</v>
      </c>
      <c r="G53" s="51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45</v>
      </c>
      <c r="C54" s="21">
        <v>0.14005384580222083</v>
      </c>
      <c r="D54" s="21">
        <v>0.2</v>
      </c>
      <c r="E54" s="22">
        <v>3.9499347119212658E-2</v>
      </c>
      <c r="F54" s="52">
        <f t="shared" si="6"/>
        <v>3.4612520501402823E-2</v>
      </c>
      <c r="G54" s="51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29</v>
      </c>
      <c r="C55" s="21">
        <v>7.7060862618956977E-2</v>
      </c>
      <c r="D55" s="21">
        <v>0.11462892937295495</v>
      </c>
      <c r="E55" s="22">
        <v>3.4507926709731906E-2</v>
      </c>
      <c r="F55" s="52">
        <f t="shared" si="6"/>
        <v>3.4612520501402823E-2</v>
      </c>
      <c r="G55" s="51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5">
        <v>7</v>
      </c>
      <c r="B56" s="26" t="s">
        <v>30</v>
      </c>
      <c r="C56" s="21">
        <v>1.8786746278447169E-3</v>
      </c>
      <c r="D56" s="21">
        <v>2.794550358134691E-3</v>
      </c>
      <c r="E56" s="22">
        <v>3.6320425910974397E-2</v>
      </c>
      <c r="F56" s="52">
        <f t="shared" si="6"/>
        <v>3.4612520501402823E-2</v>
      </c>
      <c r="G56" s="29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5">
        <v>8</v>
      </c>
      <c r="B57" s="26" t="s">
        <v>31</v>
      </c>
      <c r="C57" s="21">
        <v>9.6000685408979686E-3</v>
      </c>
      <c r="D57" s="21">
        <v>1.4280213604556904E-2</v>
      </c>
      <c r="E57" s="22">
        <v>2.50456117883191E-2</v>
      </c>
      <c r="F57" s="52">
        <f t="shared" si="6"/>
        <v>3.4612520501402823E-2</v>
      </c>
      <c r="G57" s="29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5">
        <v>9</v>
      </c>
      <c r="B58" s="26" t="s">
        <v>46</v>
      </c>
      <c r="C58" s="21">
        <v>7.1831997867418643E-4</v>
      </c>
      <c r="D58" s="21">
        <v>1.0685093224270515E-3</v>
      </c>
      <c r="E58" s="22">
        <v>9.7292986643073842E-3</v>
      </c>
      <c r="F58" s="52">
        <f t="shared" si="6"/>
        <v>3.4612520501402823E-2</v>
      </c>
      <c r="G58" s="29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4" t="s">
        <v>12</v>
      </c>
      <c r="B59" s="65"/>
      <c r="C59" s="65"/>
      <c r="D59" s="65"/>
      <c r="E59" s="27">
        <v>3.2285008767468745E-2</v>
      </c>
      <c r="F59" s="29"/>
      <c r="G59" s="29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4" t="s">
        <v>13</v>
      </c>
      <c r="B60" s="65"/>
      <c r="C60" s="65"/>
      <c r="D60" s="65"/>
      <c r="E60" s="27">
        <v>3.4612520501402823E-2</v>
      </c>
      <c r="F60" s="29"/>
      <c r="G60" s="29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66" t="s">
        <v>14</v>
      </c>
      <c r="B61" s="67"/>
      <c r="C61" s="67"/>
      <c r="D61" s="67"/>
      <c r="E61" s="53">
        <v>3.1540964850116988E-2</v>
      </c>
      <c r="F61" s="28"/>
      <c r="G61" s="28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4"/>
      <c r="B62" s="54"/>
      <c r="C62" s="54"/>
      <c r="D62" s="54"/>
      <c r="E62" s="55"/>
      <c r="F62" s="28"/>
      <c r="G62" s="28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68" t="s">
        <v>52</v>
      </c>
      <c r="B63" s="68"/>
      <c r="C63" s="68"/>
      <c r="D63" s="68"/>
      <c r="E63" s="68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ht="12.75" x14ac:dyDescent="0.2">
      <c r="A64" s="68" t="s">
        <v>49</v>
      </c>
      <c r="B64" s="68"/>
      <c r="C64" s="68"/>
      <c r="D64" s="68"/>
      <c r="E64" s="68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3"/>
      <c r="C66" s="43"/>
      <c r="D66" s="43"/>
      <c r="E66" s="44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69" t="s">
        <v>40</v>
      </c>
      <c r="B67" s="69"/>
      <c r="C67" s="69"/>
      <c r="D67" s="69"/>
      <c r="E67" s="69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48">
        <v>1</v>
      </c>
      <c r="B69" s="49">
        <v>2</v>
      </c>
      <c r="C69" s="49">
        <v>3</v>
      </c>
      <c r="D69" s="49">
        <v>4</v>
      </c>
      <c r="E69" s="50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56">
        <v>1</v>
      </c>
      <c r="B70" s="57" t="s">
        <v>32</v>
      </c>
      <c r="C70" s="58">
        <v>1</v>
      </c>
      <c r="D70" s="59">
        <v>1</v>
      </c>
      <c r="E70" s="53">
        <v>3.3645860993609444E-2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0"/>
      <c r="K71" s="70"/>
      <c r="L71" s="70"/>
      <c r="M71" s="70"/>
      <c r="N71" s="70"/>
      <c r="O71" s="70"/>
    </row>
    <row r="72" spans="1:16" ht="24.75" customHeight="1" x14ac:dyDescent="0.2">
      <c r="A72" s="62" t="s">
        <v>33</v>
      </c>
      <c r="B72" s="62"/>
      <c r="C72" s="1"/>
      <c r="D72" s="1"/>
      <c r="E72" s="1"/>
      <c r="P72" s="61"/>
    </row>
    <row r="73" spans="1:16" ht="27" customHeight="1" x14ac:dyDescent="0.2">
      <c r="A73" s="63" t="s">
        <v>34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</row>
    <row r="74" spans="1:16" ht="27" customHeight="1" x14ac:dyDescent="0.2">
      <c r="A74" s="63" t="s">
        <v>35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</row>
  </sheetData>
  <mergeCells count="30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2:E22"/>
    <mergeCell ref="A25:E25"/>
    <mergeCell ref="A37:D37"/>
    <mergeCell ref="A38:D38"/>
    <mergeCell ref="A39:D39"/>
    <mergeCell ref="A40:D40"/>
    <mergeCell ref="A41:D41"/>
    <mergeCell ref="A42:E42"/>
    <mergeCell ref="A44:E44"/>
    <mergeCell ref="A21:E21"/>
    <mergeCell ref="A43:E43"/>
    <mergeCell ref="A72:B72"/>
    <mergeCell ref="A73:P73"/>
    <mergeCell ref="A74:P74"/>
    <mergeCell ref="A59:D59"/>
    <mergeCell ref="A60:D60"/>
    <mergeCell ref="A61:D61"/>
    <mergeCell ref="A64:E64"/>
    <mergeCell ref="A67:E67"/>
    <mergeCell ref="K71:O71"/>
    <mergeCell ref="A63:E63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30.09.2019-30.09.2021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Dragomir Gochev</cp:lastModifiedBy>
  <dcterms:created xsi:type="dcterms:W3CDTF">2021-10-11T12:00:43Z</dcterms:created>
  <dcterms:modified xsi:type="dcterms:W3CDTF">2021-10-15T07:43:30Z</dcterms:modified>
</cp:coreProperties>
</file>