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1\"/>
    </mc:Choice>
  </mc:AlternateContent>
  <bookViews>
    <workbookView xWindow="0" yWindow="0" windowWidth="20490" windowHeight="462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G22" i="1" s="1"/>
  <c r="H23" i="1"/>
  <c r="I23" i="1"/>
  <c r="J23" i="1"/>
  <c r="F24" i="1"/>
  <c r="J25" i="1"/>
  <c r="J22" i="1" s="1"/>
  <c r="J64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H25" i="1" s="1"/>
  <c r="H22" i="1" s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E39" i="1" s="1"/>
  <c r="E38" i="1" s="1"/>
  <c r="G40" i="1"/>
  <c r="H40" i="1"/>
  <c r="H39" i="1" s="1"/>
  <c r="H38" i="1" s="1"/>
  <c r="I40" i="1"/>
  <c r="I39" i="1" s="1"/>
  <c r="I38" i="1" s="1"/>
  <c r="J40" i="1"/>
  <c r="E41" i="1"/>
  <c r="F41" i="1"/>
  <c r="G41" i="1"/>
  <c r="G39" i="1" s="1"/>
  <c r="G38" i="1" s="1"/>
  <c r="H41" i="1"/>
  <c r="I41" i="1"/>
  <c r="J41" i="1"/>
  <c r="J39" i="1" s="1"/>
  <c r="J38" i="1" s="1"/>
  <c r="E42" i="1"/>
  <c r="G42" i="1"/>
  <c r="H42" i="1"/>
  <c r="F42" i="1" s="1"/>
  <c r="I42" i="1"/>
  <c r="J42" i="1"/>
  <c r="E43" i="1"/>
  <c r="G43" i="1"/>
  <c r="H43" i="1"/>
  <c r="I43" i="1"/>
  <c r="J43" i="1"/>
  <c r="F43" i="1" s="1"/>
  <c r="E44" i="1"/>
  <c r="G44" i="1"/>
  <c r="H44" i="1"/>
  <c r="F44" i="1" s="1"/>
  <c r="I44" i="1"/>
  <c r="J44" i="1"/>
  <c r="E45" i="1"/>
  <c r="G45" i="1"/>
  <c r="H45" i="1"/>
  <c r="I45" i="1"/>
  <c r="J45" i="1"/>
  <c r="F45" i="1" s="1"/>
  <c r="E46" i="1"/>
  <c r="G46" i="1"/>
  <c r="H46" i="1"/>
  <c r="F46" i="1" s="1"/>
  <c r="I46" i="1"/>
  <c r="J46" i="1"/>
  <c r="E47" i="1"/>
  <c r="F47" i="1"/>
  <c r="G47" i="1"/>
  <c r="H47" i="1"/>
  <c r="I47" i="1"/>
  <c r="J47" i="1"/>
  <c r="E48" i="1"/>
  <c r="G48" i="1"/>
  <c r="H48" i="1"/>
  <c r="F48" i="1" s="1"/>
  <c r="I48" i="1"/>
  <c r="J48" i="1"/>
  <c r="E49" i="1"/>
  <c r="G49" i="1"/>
  <c r="H49" i="1"/>
  <c r="I49" i="1"/>
  <c r="J49" i="1"/>
  <c r="F49" i="1" s="1"/>
  <c r="E50" i="1"/>
  <c r="G50" i="1"/>
  <c r="H50" i="1"/>
  <c r="F50" i="1" s="1"/>
  <c r="I50" i="1"/>
  <c r="J50" i="1"/>
  <c r="E51" i="1"/>
  <c r="G51" i="1"/>
  <c r="H51" i="1"/>
  <c r="I51" i="1"/>
  <c r="J51" i="1"/>
  <c r="F51" i="1" s="1"/>
  <c r="E52" i="1"/>
  <c r="G52" i="1"/>
  <c r="H52" i="1"/>
  <c r="F52" i="1" s="1"/>
  <c r="I52" i="1"/>
  <c r="J52" i="1"/>
  <c r="E53" i="1"/>
  <c r="G53" i="1"/>
  <c r="H53" i="1"/>
  <c r="I53" i="1"/>
  <c r="J53" i="1"/>
  <c r="F53" i="1" s="1"/>
  <c r="E54" i="1"/>
  <c r="G54" i="1"/>
  <c r="H54" i="1"/>
  <c r="F54" i="1" s="1"/>
  <c r="I54" i="1"/>
  <c r="J54" i="1"/>
  <c r="E55" i="1"/>
  <c r="F55" i="1"/>
  <c r="G55" i="1"/>
  <c r="H55" i="1"/>
  <c r="I55" i="1"/>
  <c r="J55" i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E58" i="1"/>
  <c r="G58" i="1"/>
  <c r="F58" i="1" s="1"/>
  <c r="H58" i="1"/>
  <c r="I58" i="1"/>
  <c r="J58" i="1"/>
  <c r="J56" i="1" s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F62" i="1"/>
  <c r="G62" i="1"/>
  <c r="H62" i="1"/>
  <c r="I62" i="1"/>
  <c r="J62" i="1"/>
  <c r="E63" i="1"/>
  <c r="G63" i="1"/>
  <c r="H63" i="1"/>
  <c r="F63" i="1" s="1"/>
  <c r="I63" i="1"/>
  <c r="J63" i="1"/>
  <c r="F67" i="1"/>
  <c r="K68" i="1"/>
  <c r="K66" i="1" s="1"/>
  <c r="E69" i="1"/>
  <c r="G69" i="1"/>
  <c r="H69" i="1"/>
  <c r="F69" i="1" s="1"/>
  <c r="I69" i="1"/>
  <c r="J69" i="1"/>
  <c r="J68" i="1" s="1"/>
  <c r="K69" i="1"/>
  <c r="L69" i="1"/>
  <c r="L68" i="1" s="1"/>
  <c r="M69" i="1"/>
  <c r="M68" i="1" s="1"/>
  <c r="M66" i="1" s="1"/>
  <c r="E70" i="1"/>
  <c r="G70" i="1"/>
  <c r="G68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F72" i="1" s="1"/>
  <c r="H72" i="1"/>
  <c r="I72" i="1"/>
  <c r="I68" i="1" s="1"/>
  <c r="J72" i="1"/>
  <c r="K72" i="1"/>
  <c r="L72" i="1"/>
  <c r="M72" i="1"/>
  <c r="E73" i="1"/>
  <c r="G73" i="1"/>
  <c r="H73" i="1"/>
  <c r="F73" i="1" s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E79" i="1"/>
  <c r="G79" i="1"/>
  <c r="F79" i="1" s="1"/>
  <c r="H79" i="1"/>
  <c r="I79" i="1"/>
  <c r="J79" i="1"/>
  <c r="J77" i="1" s="1"/>
  <c r="E80" i="1"/>
  <c r="G80" i="1"/>
  <c r="F80" i="1" s="1"/>
  <c r="H80" i="1"/>
  <c r="I80" i="1"/>
  <c r="J80" i="1"/>
  <c r="F81" i="1"/>
  <c r="E82" i="1"/>
  <c r="G82" i="1"/>
  <c r="H82" i="1"/>
  <c r="F82" i="1" s="1"/>
  <c r="I82" i="1"/>
  <c r="J82" i="1"/>
  <c r="E83" i="1"/>
  <c r="G83" i="1"/>
  <c r="H83" i="1"/>
  <c r="I83" i="1"/>
  <c r="J83" i="1"/>
  <c r="F83" i="1" s="1"/>
  <c r="E84" i="1"/>
  <c r="G84" i="1"/>
  <c r="H84" i="1"/>
  <c r="F84" i="1" s="1"/>
  <c r="I84" i="1"/>
  <c r="J84" i="1"/>
  <c r="E85" i="1"/>
  <c r="F85" i="1"/>
  <c r="G85" i="1"/>
  <c r="H85" i="1"/>
  <c r="I85" i="1"/>
  <c r="J85" i="1"/>
  <c r="H86" i="1"/>
  <c r="K86" i="1"/>
  <c r="L86" i="1"/>
  <c r="M86" i="1"/>
  <c r="E87" i="1"/>
  <c r="E86" i="1" s="1"/>
  <c r="G87" i="1"/>
  <c r="G86" i="1" s="1"/>
  <c r="H87" i="1"/>
  <c r="I87" i="1"/>
  <c r="I86" i="1" s="1"/>
  <c r="J87" i="1"/>
  <c r="E88" i="1"/>
  <c r="G88" i="1"/>
  <c r="F88" i="1" s="1"/>
  <c r="H88" i="1"/>
  <c r="I88" i="1"/>
  <c r="J88" i="1"/>
  <c r="J86" i="1" s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L66" i="1" l="1"/>
  <c r="L65" i="1" s="1"/>
  <c r="M65" i="1"/>
  <c r="K65" i="1"/>
  <c r="G66" i="1"/>
  <c r="G64" i="1"/>
  <c r="E66" i="1"/>
  <c r="J66" i="1"/>
  <c r="E22" i="1"/>
  <c r="E64" i="1" s="1"/>
  <c r="J65" i="1"/>
  <c r="J105" i="1"/>
  <c r="I66" i="1"/>
  <c r="H64" i="1"/>
  <c r="I22" i="1"/>
  <c r="I64" i="1" s="1"/>
  <c r="F87" i="1"/>
  <c r="F86" i="1" s="1"/>
  <c r="F78" i="1"/>
  <c r="F77" i="1" s="1"/>
  <c r="F70" i="1"/>
  <c r="F68" i="1" s="1"/>
  <c r="F66" i="1" s="1"/>
  <c r="H68" i="1"/>
  <c r="H66" i="1" s="1"/>
  <c r="F57" i="1"/>
  <c r="F56" i="1" s="1"/>
  <c r="H77" i="1"/>
  <c r="F40" i="1"/>
  <c r="F39" i="1" s="1"/>
  <c r="F38" i="1" s="1"/>
  <c r="F26" i="1"/>
  <c r="F25" i="1" s="1"/>
  <c r="F23" i="1"/>
  <c r="F22" i="1" s="1"/>
  <c r="I65" i="1" l="1"/>
  <c r="I105" i="1"/>
  <c r="H65" i="1"/>
  <c r="H105" i="1"/>
  <c r="F64" i="1"/>
  <c r="E65" i="1"/>
  <c r="E105" i="1"/>
  <c r="G105" i="1"/>
  <c r="G65" i="1"/>
  <c r="F65" i="1" l="1"/>
  <c r="B105" i="1" s="1"/>
  <c r="F10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<sst xmlns="http://schemas.openxmlformats.org/spreadsheetml/2006/main" count="247" uniqueCount="175">
  <si>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</si>
  <si>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</si>
  <si>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</si>
  <si>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</si>
  <si>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</si>
  <si>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</si>
  <si>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</si>
  <si>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</si>
  <si>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</si>
  <si>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</si>
  <si>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</si>
  <si>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</si>
  <si>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</si>
  <si>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</si>
  <si>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</si>
  <si>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</si>
  <si>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</si>
  <si>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</si>
  <si>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</si>
  <si>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</si>
  <si>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</si>
  <si>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</si>
  <si>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</si>
  <si>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</si>
  <si>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</si>
  <si>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</si>
  <si>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</si>
  <si>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</si>
  <si>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</si>
  <si>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</si>
  <si>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</si>
  <si>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</si>
  <si>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</si>
  <si>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</si>
  <si>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</si>
  <si>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</si>
  <si>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</si>
  <si>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</si>
  <si>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</si>
  <si>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</si>
  <si>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</si>
  <si>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</si>
  <si>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</si>
  <si>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</si>
  <si>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</si>
  <si>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</si>
  <si>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</si>
  <si>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</si>
  <si>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</si>
  <si>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</si>
  <si>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</si>
  <si>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</si>
  <si>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</si>
  <si>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</si>
  <si>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</si>
  <si>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</si>
  <si>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</si>
  <si>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</si>
  <si>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</si>
  <si>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</si>
  <si>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</si>
  <si>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</si>
  <si>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</si>
  <si>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</si>
  <si>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</si>
  <si>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</si>
  <si>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</si>
  <si>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</si>
  <si>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</si>
  <si>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</si>
  <si>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</si>
  <si>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</si>
  <si>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</si>
  <si>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</si>
  <si>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</si>
  <si>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</si>
  <si>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</si>
  <si>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</si>
  <si>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</si>
  <si>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</si>
  <si>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</si>
  <si>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</si>
  <si>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</si>
  <si>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</si>
  <si>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</si>
  <si>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</si>
  <si>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</si>
  <si>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</si>
  <si>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</si>
  <si>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</si>
  <si>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</si>
  <si>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</si>
  <si>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</si>
  <si>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</si>
  <si>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</si>
  <si>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</si>
  <si>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</si>
  <si>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</si>
  <si>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</si>
  <si>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</si>
  <si>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</si>
  <si>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</si>
  <si>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</si>
  <si>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</si>
  <si>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</si>
  <si>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</si>
  <si>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</si>
  <si>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</si>
  <si>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</si>
  <si>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</si>
  <si>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</si>
  <si>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</si>
  <si>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</si>
  <si>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</si>
  <si>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</si>
  <si>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</si>
  <si>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</si>
  <si>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</si>
  <si>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</si>
  <si>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</si>
  <si>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</si>
  <si>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</si>
  <si>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</si>
  <si>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</si>
  <si>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</si>
  <si>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</si>
  <si>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</si>
  <si>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</si>
  <si>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</si>
  <si>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</si>
  <si>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</si>
  <si>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</si>
  <si>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</si>
  <si>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</si>
  <si>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</si>
  <si>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</si>
  <si>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</si>
  <si>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</si>
  <si>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</si>
  <si>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</si>
  <si>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</si>
  <si>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</si>
  <si>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</si>
  <si>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</si>
  <si>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</si>
  <si>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</si>
  <si>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</si>
  <si>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</si>
  <si>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</si>
  <si>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</si>
  <si>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</si>
  <si>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</si>
  <si>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</si>
  <si>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</si>
  <si>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</si>
  <si>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</si>
  <si>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</si>
  <si>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</si>
  <si>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</si>
  <si>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</si>
  <si>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</si>
  <si>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</si>
  <si>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</si>
  <si>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</si>
  <si>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</si>
  <si>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2021 г.</t>
  </si>
  <si>
    <t>Годишен         уточнен план                           2021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</si>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</sst>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1_09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44469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3342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20773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-24115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44477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1735</v>
          </cell>
          <cell r="B385" t="str">
            <v>Медицински университет - Плевен</v>
          </cell>
        </row>
        <row r="386">
          <cell r="A386" t="str">
            <v>1741</v>
          </cell>
          <cell r="B386" t="str">
            <v>Университет за национално и световно стопанство - София</v>
          </cell>
        </row>
        <row r="387">
          <cell r="A387" t="str">
            <v>1742</v>
          </cell>
          <cell r="B387" t="str">
            <v>Икономически университет - Варна</v>
          </cell>
        </row>
        <row r="388">
          <cell r="A388" t="str">
            <v>1743</v>
          </cell>
          <cell r="B388" t="str">
            <v>Стопанска академия "Димитър Ценов" - Свищов</v>
          </cell>
        </row>
        <row r="389">
          <cell r="A389" t="str">
            <v>1751</v>
          </cell>
          <cell r="B389" t="str">
            <v>Държавна музикална академия "Панчо Владигеров" - София</v>
          </cell>
        </row>
        <row r="390">
          <cell r="A390" t="str">
            <v>1752</v>
          </cell>
          <cell r="B390" t="str">
            <v>Национална академия за театрално и филмово изкуство "Кр. Сарафов" - София</v>
          </cell>
        </row>
        <row r="391">
          <cell r="A391" t="str">
            <v>1753</v>
          </cell>
          <cell r="B391" t="str">
            <v>Национална художествена академия - София</v>
          </cell>
        </row>
        <row r="392">
          <cell r="A392" t="str">
            <v>1754</v>
          </cell>
          <cell r="B392" t="str">
            <v>Академия за музикално, танцово и изобразително изкуство „Проф. Асен Диамандиев“ - Пловдив</v>
          </cell>
        </row>
        <row r="393">
          <cell r="A393" t="str">
            <v>1759</v>
          </cell>
          <cell r="B393" t="str">
            <v>Национална спортна академия "Васил Левски" - София</v>
          </cell>
        </row>
        <row r="394">
          <cell r="A394" t="str">
            <v>1767</v>
          </cell>
          <cell r="B394" t="str">
            <v>Висше строително училище "Любен Каравелов" - София</v>
          </cell>
        </row>
        <row r="395">
          <cell r="A395" t="str">
            <v>1768</v>
          </cell>
          <cell r="B395" t="str">
            <v>Висше транспортно училище "Тодор Каблешков" - София</v>
          </cell>
        </row>
        <row r="396">
          <cell r="A396" t="str">
            <v>1771</v>
          </cell>
          <cell r="B396" t="str">
            <v xml:space="preserve">Университет по библиотекознание и информационни технологии - София </v>
          </cell>
        </row>
        <row r="397">
          <cell r="A397" t="str">
            <v>1772</v>
          </cell>
          <cell r="B397" t="str">
            <v>Висше училище по телекомуникации и пощи - София</v>
          </cell>
        </row>
        <row r="398">
          <cell r="A398" t="str">
            <v>1790</v>
          </cell>
          <cell r="B398" t="str">
            <v>Българска академия на науките - София</v>
          </cell>
        </row>
        <row r="399">
          <cell r="A399" t="str">
            <v/>
          </cell>
          <cell r="B399" t="str">
            <v xml:space="preserve">        А.2.1.б) кодове на ДВУ и ВА "Г. С. Раковски", финансирани от Министерството на отбраната</v>
          </cell>
        </row>
        <row r="400">
          <cell r="A400" t="str">
            <v>1281</v>
          </cell>
          <cell r="B400" t="str">
            <v>Военна академия "Г. С. Раковски" - София</v>
          </cell>
        </row>
        <row r="401">
          <cell r="A401" t="str">
            <v>1282</v>
          </cell>
          <cell r="B401" t="str">
            <v>Национален военен университет "Васил Левски" - Велико Търново</v>
          </cell>
        </row>
        <row r="402">
          <cell r="A402" t="str">
            <v>1283</v>
          </cell>
          <cell r="B402" t="str">
            <v>Висше военноморско училище "Н. Й. Вапцаров" - Варна</v>
          </cell>
        </row>
        <row r="403">
          <cell r="A403" t="str">
            <v>1284</v>
          </cell>
          <cell r="B403" t="str">
            <v>Висше военновъздушно училище "Георги Бенковски" - Долна Митрополия</v>
          </cell>
        </row>
        <row r="404">
          <cell r="A404" t="str">
            <v>1280</v>
          </cell>
          <cell r="B404" t="str">
            <v>ДЪРЖАВНИ ВИСШИ ВОЕННИ УЧИЛИЩА към МО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>2028</v>
          </cell>
          <cell r="B410" t="str">
            <v>Държавно предприятие „Държавна петролна компания“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44227</v>
          </cell>
        </row>
        <row r="723">
          <cell r="B723">
            <v>44255</v>
          </cell>
        </row>
        <row r="724">
          <cell r="B724">
            <v>44286</v>
          </cell>
        </row>
        <row r="725">
          <cell r="B725">
            <v>44316</v>
          </cell>
        </row>
        <row r="726">
          <cell r="B726">
            <v>44347</v>
          </cell>
        </row>
        <row r="727">
          <cell r="B727">
            <v>44377</v>
          </cell>
        </row>
        <row r="728">
          <cell r="B728">
            <v>44408</v>
          </cell>
        </row>
        <row r="729">
          <cell r="B729">
            <v>44439</v>
          </cell>
        </row>
        <row r="730">
          <cell r="B730">
            <v>44469</v>
          </cell>
        </row>
        <row r="731">
          <cell r="B731">
            <v>44500</v>
          </cell>
        </row>
        <row r="732">
          <cell r="B732">
            <v>44530</v>
          </cell>
        </row>
        <row r="733">
          <cell r="B733">
            <v>44561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1" sqref="F11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44469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0</v>
      </c>
      <c r="F31" s="85">
        <f>+G31+H31+I31+J31</f>
        <v>0</v>
      </c>
      <c r="G31" s="84">
        <f>[1]OTCHET!G108</f>
        <v>0</v>
      </c>
      <c r="H31" s="83">
        <f>[1]OTCHET!H108</f>
        <v>0</v>
      </c>
      <c r="I31" s="83">
        <f>[1]OTCHET!I108</f>
        <v>0</v>
      </c>
      <c r="J31" s="82">
        <f>[1]OTCHET!J108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0</v>
      </c>
      <c r="G32" s="84">
        <f>[1]OTCHET!G112+[1]OTCHET!G121+[1]OTCHET!G137+[1]OTCHET!G138</f>
        <v>0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0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0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3342</v>
      </c>
      <c r="G86" s="120">
        <f>+G87+G88</f>
        <v>3342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3342</v>
      </c>
      <c r="G88" s="106">
        <f>+[1]OTCHET!G521+[1]OTCHET!G524+[1]OTCHET!G544</f>
        <v>3342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20773</v>
      </c>
      <c r="G93" s="84">
        <f>+[1]OTCHET!G587+[1]OTCHET!G588</f>
        <v>20773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-24115</v>
      </c>
      <c r="G94" s="84">
        <f>+[1]OTCHET!G589+[1]OTCHET!G590</f>
        <v>-24115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44477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2021-10-14T20:47:31Z</dcterms:created>
  <dcterms:modified xsi:type="dcterms:W3CDTF">2021-10-14T20:48:05Z</dcterms:modified>
</cp:coreProperties>
</file>