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PREHVARLIANE\PREHVARLIANE_2021_Q2\"/>
    </mc:Choice>
  </mc:AlternateContent>
  <bookViews>
    <workbookView xWindow="0" yWindow="0" windowWidth="21600" windowHeight="9030" tabRatio="858"/>
  </bookViews>
  <sheets>
    <sheet name="ДПФ - ІI-ро тримесечие 2021 г." sheetId="7" r:id="rId1"/>
    <sheet name="ДПФ - І-во полугодие 2021 г." sheetId="11" r:id="rId2"/>
  </sheets>
  <externalReferences>
    <externalReference r:id="rId3"/>
  </externalReferences>
  <definedNames>
    <definedName name="_xlnm.Print_Area" localSheetId="0">'ДПФ - ІI-ро тримесечие 2021 г.'!$A$1:$Y$39</definedName>
    <definedName name="_xlnm.Print_Area" localSheetId="1">'ДПФ - І-во полугодие 2021 г.'!$A$1:$Y$40</definedName>
    <definedName name="_xlnm.Print_Titles" localSheetId="0">'ДПФ - ІI-ро тримесечие 2021 г.'!$A:$B</definedName>
    <definedName name="_xlnm.Print_Titles" localSheetId="1">'ДПФ - І-во полугодие 2021 г.'!$A:$B</definedName>
  </definedNames>
  <calcPr calcId="162913"/>
</workbook>
</file>

<file path=xl/calcChain.xml><?xml version="1.0" encoding="utf-8"?>
<calcChain xmlns="http://schemas.openxmlformats.org/spreadsheetml/2006/main">
  <c r="V15" i="11" l="1"/>
  <c r="U15" i="11"/>
  <c r="V14" i="11"/>
  <c r="U14" i="11"/>
  <c r="V13" i="11"/>
  <c r="U13" i="11"/>
  <c r="V12" i="11"/>
  <c r="U12" i="11"/>
  <c r="V11" i="11"/>
  <c r="U11" i="11"/>
  <c r="V10" i="11"/>
  <c r="U10" i="11"/>
  <c r="V9" i="11"/>
  <c r="U9" i="11"/>
  <c r="V8" i="11"/>
  <c r="U8" i="11"/>
  <c r="V7" i="11"/>
  <c r="U7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C16" i="11"/>
  <c r="V15" i="7"/>
  <c r="U15" i="7"/>
  <c r="V14" i="7"/>
  <c r="U14" i="7"/>
  <c r="V13" i="7"/>
  <c r="U13" i="7"/>
  <c r="V12" i="7"/>
  <c r="U12" i="7"/>
  <c r="V11" i="7"/>
  <c r="U11" i="7"/>
  <c r="V10" i="7"/>
  <c r="U10" i="7"/>
  <c r="V9" i="7"/>
  <c r="U9" i="7"/>
  <c r="V8" i="7"/>
  <c r="U8" i="7"/>
  <c r="V7" i="7"/>
  <c r="U7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C16" i="7"/>
  <c r="W7" i="7" l="1"/>
  <c r="V16" i="11"/>
  <c r="X8" i="11"/>
  <c r="X10" i="11"/>
  <c r="X12" i="11"/>
  <c r="X14" i="11"/>
  <c r="U16" i="7"/>
  <c r="X8" i="7"/>
  <c r="X10" i="7"/>
  <c r="X12" i="7"/>
  <c r="X14" i="7"/>
  <c r="W8" i="11"/>
  <c r="W10" i="11"/>
  <c r="W12" i="11"/>
  <c r="W14" i="11"/>
  <c r="U16" i="11"/>
  <c r="W7" i="11"/>
  <c r="W9" i="11"/>
  <c r="W11" i="11"/>
  <c r="W13" i="11"/>
  <c r="W15" i="11"/>
  <c r="X7" i="11"/>
  <c r="X9" i="11"/>
  <c r="X11" i="11"/>
  <c r="X13" i="11"/>
  <c r="X15" i="11"/>
  <c r="W9" i="7"/>
  <c r="W11" i="7"/>
  <c r="W13" i="7"/>
  <c r="W15" i="7"/>
  <c r="X7" i="7"/>
  <c r="X9" i="7"/>
  <c r="X11" i="7"/>
  <c r="X13" i="7"/>
  <c r="X15" i="7"/>
  <c r="W8" i="7"/>
  <c r="W10" i="7"/>
  <c r="W12" i="7"/>
  <c r="W14" i="7"/>
  <c r="V16" i="7"/>
</calcChain>
</file>

<file path=xl/sharedStrings.xml><?xml version="1.0" encoding="utf-8"?>
<sst xmlns="http://schemas.openxmlformats.org/spreadsheetml/2006/main" count="96" uniqueCount="23">
  <si>
    <t>Общо</t>
  </si>
  <si>
    <t>средства /лв./</t>
  </si>
  <si>
    <t>Нетна разлика</t>
  </si>
  <si>
    <t xml:space="preserve">ДПФ "Доверие" </t>
  </si>
  <si>
    <t xml:space="preserve">ДПФ "Съгласие" </t>
  </si>
  <si>
    <t xml:space="preserve">ДПФ "ДСК-Родина" </t>
  </si>
  <si>
    <t xml:space="preserve">ДПФ "Алианц България" </t>
  </si>
  <si>
    <t>ДПФ "ЦКБ - Сила"</t>
  </si>
  <si>
    <t>Фонд, от който се прехвърлят средства</t>
  </si>
  <si>
    <t>Фонд, в който постъпват средства от индивидуалните партиди</t>
  </si>
  <si>
    <t>Сключени договори и допълнителни споразумения и прехвърлени средства от индивидуалните партиди</t>
  </si>
  <si>
    <t>брой лица</t>
  </si>
  <si>
    <t>брой    лица</t>
  </si>
  <si>
    <t>ДПФ "Топлина"</t>
  </si>
  <si>
    <t xml:space="preserve">"ДПФ - Бъдеще" </t>
  </si>
  <si>
    <t xml:space="preserve">"ДПФ-Бъдеще" </t>
  </si>
  <si>
    <t>ДПФ "Пенсионно-осигурителен институт"</t>
  </si>
  <si>
    <t>и за размера на прехвърлените средства.</t>
  </si>
  <si>
    <t xml:space="preserve">"Ен  Ен ДПФ" </t>
  </si>
  <si>
    <t>"Ен Eн ДПФ"</t>
  </si>
  <si>
    <r>
      <t xml:space="preserve">Справка за броя на лицата, променили участието си в </t>
    </r>
    <r>
      <rPr>
        <b/>
        <sz val="14"/>
        <rFont val="Times New Roman"/>
        <family val="1"/>
        <charset val="204"/>
      </rPr>
      <t>доброволен пенсионен фонд</t>
    </r>
    <r>
      <rPr>
        <sz val="14"/>
        <rFont val="Times New Roman"/>
        <family val="1"/>
      </rPr>
      <t>, подали заявление през периода 01.04.2021 г. - 30.06.2021 г.</t>
    </r>
  </si>
  <si>
    <r>
      <t>Справка за броя на лицата, променили участието си в</t>
    </r>
    <r>
      <rPr>
        <b/>
        <sz val="14"/>
        <rFont val="Times New Roman"/>
        <family val="1"/>
        <charset val="204"/>
      </rPr>
      <t xml:space="preserve"> доброволен пенсионен фонд</t>
    </r>
    <r>
      <rPr>
        <sz val="14"/>
        <rFont val="Times New Roman"/>
        <family val="1"/>
      </rPr>
      <t>, подали заявление през периода 01.01.2021 г. - 30.06.2021 г.</t>
    </r>
  </si>
  <si>
    <t>и за размера на прехвърлените средства от 15.06.2021 г. до 16.08.2021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</si>
</sst>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indexed="55"/>
      <name val="Times New Roman"/>
      <family val="1"/>
      <charset val="204"/>
    </font>
    <font>
      <b/>
      <i/>
      <sz val="12"/>
      <color indexed="55"/>
      <name val="Times New Roman"/>
      <family val="1"/>
      <charset val="204"/>
    </font>
    <font>
      <b/>
      <sz val="12"/>
      <name val="Times New Roman"/>
      <family val="1"/>
    </font>
    <font>
      <b/>
      <i/>
      <sz val="12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lightUp">
        <bgColor theme="6" tint="0.799981688894314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3" fontId="1" fillId="0" borderId="1" xfId="0" applyNumberFormat="1" applyFont="1" applyFill="1" applyBorder="1"/>
    <xf numFmtId="3" fontId="1" fillId="0" borderId="2" xfId="0" applyNumberFormat="1" applyFont="1" applyFill="1" applyBorder="1"/>
    <xf numFmtId="0" fontId="1" fillId="2" borderId="0" xfId="0" applyFont="1" applyFill="1"/>
    <xf numFmtId="0" fontId="2" fillId="2" borderId="0" xfId="0" applyFont="1" applyFill="1"/>
    <xf numFmtId="0" fontId="1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/>
    <xf numFmtId="0" fontId="6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wrapText="1"/>
    </xf>
    <xf numFmtId="0" fontId="1" fillId="2" borderId="0" xfId="0" applyFont="1" applyFill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1" fillId="2" borderId="4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0" xfId="0" applyFont="1" applyFill="1" applyBorder="1"/>
    <xf numFmtId="3" fontId="2" fillId="2" borderId="0" xfId="0" applyNumberFormat="1" applyFont="1" applyFill="1"/>
    <xf numFmtId="3" fontId="1" fillId="2" borderId="0" xfId="0" applyNumberFormat="1" applyFont="1" applyFill="1"/>
    <xf numFmtId="3" fontId="4" fillId="2" borderId="0" xfId="0" applyNumberFormat="1" applyFont="1" applyFill="1" applyBorder="1"/>
    <xf numFmtId="3" fontId="1" fillId="2" borderId="5" xfId="0" applyNumberFormat="1" applyFont="1" applyFill="1" applyBorder="1"/>
    <xf numFmtId="3" fontId="2" fillId="2" borderId="0" xfId="0" applyNumberFormat="1" applyFont="1" applyFill="1" applyBorder="1"/>
    <xf numFmtId="3" fontId="3" fillId="2" borderId="0" xfId="0" applyNumberFormat="1" applyFont="1" applyFill="1" applyBorder="1"/>
    <xf numFmtId="0" fontId="1" fillId="2" borderId="3" xfId="0" applyFont="1" applyFill="1" applyBorder="1" applyAlignment="1">
      <alignment vertical="center" wrapText="1"/>
    </xf>
    <xf numFmtId="3" fontId="6" fillId="2" borderId="0" xfId="0" applyNumberFormat="1" applyFont="1" applyFill="1" applyBorder="1"/>
    <xf numFmtId="0" fontId="1" fillId="2" borderId="2" xfId="0" applyFont="1" applyFill="1" applyBorder="1" applyAlignment="1">
      <alignment vertical="center" wrapText="1"/>
    </xf>
    <xf numFmtId="3" fontId="1" fillId="2" borderId="0" xfId="0" applyNumberFormat="1" applyFont="1" applyFill="1" applyBorder="1"/>
    <xf numFmtId="3" fontId="1" fillId="2" borderId="1" xfId="0" applyNumberFormat="1" applyFont="1" applyFill="1" applyBorder="1"/>
    <xf numFmtId="3" fontId="1" fillId="2" borderId="3" xfId="0" applyNumberFormat="1" applyFont="1" applyFill="1" applyBorder="1"/>
    <xf numFmtId="3" fontId="1" fillId="2" borderId="2" xfId="0" applyNumberFormat="1" applyFont="1" applyFill="1" applyBorder="1"/>
    <xf numFmtId="0" fontId="1" fillId="2" borderId="6" xfId="0" applyFont="1" applyFill="1" applyBorder="1"/>
    <xf numFmtId="4" fontId="1" fillId="0" borderId="6" xfId="0" applyNumberFormat="1" applyFont="1" applyFill="1" applyBorder="1" applyAlignment="1"/>
    <xf numFmtId="0" fontId="1" fillId="0" borderId="7" xfId="0" applyFont="1" applyBorder="1"/>
    <xf numFmtId="3" fontId="1" fillId="3" borderId="1" xfId="0" applyNumberFormat="1" applyFont="1" applyFill="1" applyBorder="1"/>
    <xf numFmtId="3" fontId="1" fillId="3" borderId="2" xfId="0" applyNumberFormat="1" applyFont="1" applyFill="1" applyBorder="1"/>
    <xf numFmtId="3" fontId="1" fillId="3" borderId="1" xfId="0" applyNumberFormat="1" applyFont="1" applyFill="1" applyBorder="1" applyAlignment="1"/>
    <xf numFmtId="4" fontId="1" fillId="3" borderId="1" xfId="0" applyNumberFormat="1" applyFont="1" applyFill="1" applyBorder="1" applyAlignment="1"/>
    <xf numFmtId="3" fontId="10" fillId="0" borderId="1" xfId="0" applyNumberFormat="1" applyFont="1" applyFill="1" applyBorder="1" applyAlignment="1"/>
    <xf numFmtId="3" fontId="10" fillId="0" borderId="10" xfId="0" applyNumberFormat="1" applyFont="1" applyFill="1" applyBorder="1" applyAlignment="1"/>
    <xf numFmtId="3" fontId="10" fillId="0" borderId="2" xfId="0" applyNumberFormat="1" applyFont="1" applyFill="1" applyBorder="1" applyAlignment="1"/>
    <xf numFmtId="3" fontId="1" fillId="3" borderId="2" xfId="0" applyNumberFormat="1" applyFont="1" applyFill="1" applyBorder="1" applyAlignment="1"/>
    <xf numFmtId="4" fontId="1" fillId="3" borderId="2" xfId="0" applyNumberFormat="1" applyFont="1" applyFill="1" applyBorder="1" applyAlignment="1"/>
    <xf numFmtId="0" fontId="7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0" xfId="0" applyFont="1" applyFill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93005473063434E-2"/>
          <c:y val="0.11780119769663891"/>
          <c:w val="0.87029941621501117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ІI-ро тримесечие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6.5072205300549498E-3"/>
                  <c:y val="7.101737773662939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г.'!$W$7</c:f>
              <c:numCache>
                <c:formatCode>#,##0</c:formatCode>
                <c:ptCount val="1"/>
                <c:pt idx="0">
                  <c:v>157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A7-4009-ABF5-D55A593912E8}"/>
            </c:ext>
          </c:extLst>
        </c:ser>
        <c:ser>
          <c:idx val="1"/>
          <c:order val="1"/>
          <c:tx>
            <c:strRef>
              <c:f>'ДПФ - ІI-ро тримесечие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-9.4929863267757049E-4"/>
                  <c:y val="1.510443752670451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г.'!$W$8</c:f>
              <c:numCache>
                <c:formatCode>#,##0</c:formatCode>
                <c:ptCount val="1"/>
                <c:pt idx="0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A7-4009-ABF5-D55A593912E8}"/>
            </c:ext>
          </c:extLst>
        </c:ser>
        <c:ser>
          <c:idx val="2"/>
          <c:order val="2"/>
          <c:tx>
            <c:strRef>
              <c:f>'ДПФ - ІI-ро тримесечие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2021 г.'!$W$9</c:f>
              <c:numCache>
                <c:formatCode>#,##0</c:formatCode>
                <c:ptCount val="1"/>
                <c:pt idx="0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0A7-4009-ABF5-D55A593912E8}"/>
            </c:ext>
          </c:extLst>
        </c:ser>
        <c:ser>
          <c:idx val="3"/>
          <c:order val="3"/>
          <c:tx>
            <c:strRef>
              <c:f>'ДПФ - ІI-ро тримесечие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invertIfNegative val="0"/>
          <c:dLbls>
            <c:dLbl>
              <c:idx val="0"/>
              <c:layout>
                <c:manualLayout>
                  <c:x val="1.6625103906899418E-3"/>
                  <c:y val="6.201794543123970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г.'!$W$10</c:f>
              <c:numCache>
                <c:formatCode>#,##0</c:formatCode>
                <c:ptCount val="1"/>
                <c:pt idx="0">
                  <c:v>-90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0A7-4009-ABF5-D55A593912E8}"/>
            </c:ext>
          </c:extLst>
        </c:ser>
        <c:ser>
          <c:idx val="4"/>
          <c:order val="4"/>
          <c:tx>
            <c:strRef>
              <c:f>'ДПФ - ІI-ро тримесечие 2021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025153105862402E-3"/>
                  <c:y val="-1.816386728748633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г.'!$W$11</c:f>
              <c:numCache>
                <c:formatCode>#,##0</c:formatCode>
                <c:ptCount val="1"/>
                <c:pt idx="0">
                  <c:v>-39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0A7-4009-ABF5-D55A593912E8}"/>
            </c:ext>
          </c:extLst>
        </c:ser>
        <c:ser>
          <c:idx val="5"/>
          <c:order val="5"/>
          <c:tx>
            <c:strRef>
              <c:f>'ДПФ - ІI-ро тримесечие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2021 г.'!$W$12</c:f>
              <c:numCache>
                <c:formatCode>#,##0</c:formatCode>
                <c:ptCount val="1"/>
                <c:pt idx="0">
                  <c:v>-25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0A7-4009-ABF5-D55A593912E8}"/>
            </c:ext>
          </c:extLst>
        </c:ser>
        <c:ser>
          <c:idx val="7"/>
          <c:order val="6"/>
          <c:tx>
            <c:strRef>
              <c:f>'ДПФ - ІI-ро тримесечие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2021 г.'!$W$13</c:f>
              <c:numCache>
                <c:formatCode>#,##0</c:formatCode>
                <c:ptCount val="1"/>
                <c:pt idx="0">
                  <c:v>-10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0A7-4009-ABF5-D55A593912E8}"/>
            </c:ext>
          </c:extLst>
        </c:ser>
        <c:ser>
          <c:idx val="8"/>
          <c:order val="7"/>
          <c:tx>
            <c:strRef>
              <c:f>'ДПФ - ІI-ро тримесечие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6.201550387596842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E0A7-4009-ABF5-D55A593912E8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г.'!$W$14</c:f>
              <c:numCache>
                <c:formatCode>#,##0</c:formatCode>
                <c:ptCount val="1"/>
                <c:pt idx="0">
                  <c:v>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0A7-4009-ABF5-D55A593912E8}"/>
            </c:ext>
          </c:extLst>
        </c:ser>
        <c:ser>
          <c:idx val="9"/>
          <c:order val="8"/>
          <c:tx>
            <c:strRef>
              <c:f>'ДПФ - ІI-ро тримесечие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2021 г.'!$W$15</c:f>
              <c:numCache>
                <c:formatCode>#,##0</c:formatCode>
                <c:ptCount val="1"/>
                <c:pt idx="0">
                  <c:v>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0A7-4009-ABF5-D55A593912E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3471"/>
        <c:axId val="1"/>
      </c:barChart>
      <c:catAx>
        <c:axId val="115209347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347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6.5542050385846401E-2"/>
          <c:y val="0.80104815967771459"/>
          <c:w val="0.87702881902854402"/>
          <c:h val="0.19109979857169024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09654257289695"/>
          <c:y val="0.11632600048705252"/>
          <c:w val="0.84387176716096701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ІI-ро тримесечие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dLbls>
            <c:dLbl>
              <c:idx val="0"/>
              <c:layout>
                <c:manualLayout>
                  <c:x val="-4.9459046546414982E-3"/>
                  <c:y val="9.3457943925233638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г.'!$X$7</c:f>
              <c:numCache>
                <c:formatCode>#,##0</c:formatCode>
                <c:ptCount val="1"/>
                <c:pt idx="0">
                  <c:v>869926.75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81-4121-AA68-B9E20B77E293}"/>
            </c:ext>
          </c:extLst>
        </c:ser>
        <c:ser>
          <c:idx val="1"/>
          <c:order val="1"/>
          <c:tx>
            <c:strRef>
              <c:f>'ДПФ - ІI-ро тримесечие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059190031138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г.'!$X$8</c:f>
              <c:numCache>
                <c:formatCode>#,##0</c:formatCode>
                <c:ptCount val="1"/>
                <c:pt idx="0">
                  <c:v>8654.4099999999744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81-4121-AA68-B9E20B77E293}"/>
            </c:ext>
          </c:extLst>
        </c:ser>
        <c:ser>
          <c:idx val="2"/>
          <c:order val="2"/>
          <c:tx>
            <c:strRef>
              <c:f>'ДПФ - ІI-ро тримесечие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2021 г.'!$X$9</c:f>
              <c:numCache>
                <c:formatCode>#,##0</c:formatCode>
                <c:ptCount val="1"/>
                <c:pt idx="0">
                  <c:v>56234.22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81-4121-AA68-B9E20B77E293}"/>
            </c:ext>
          </c:extLst>
        </c:ser>
        <c:ser>
          <c:idx val="3"/>
          <c:order val="3"/>
          <c:tx>
            <c:strRef>
              <c:f>'ДПФ - ІI-ро тримесечие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0"/>
                  <c:y val="1.246154978291265E-2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г.'!$X$10</c:f>
              <c:numCache>
                <c:formatCode>#,##0</c:formatCode>
                <c:ptCount val="1"/>
                <c:pt idx="0">
                  <c:v>-815026.69000000006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6D81-4121-AA68-B9E20B77E293}"/>
            </c:ext>
          </c:extLst>
        </c:ser>
        <c:ser>
          <c:idx val="4"/>
          <c:order val="4"/>
          <c:tx>
            <c:strRef>
              <c:f>'ДПФ - ІI-ро тримесечие 2021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layout>
                <c:manualLayout>
                  <c:x val="-1.6486348848804388E-3"/>
                  <c:y val="6.2305295950155761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г.'!$X$11</c:f>
              <c:numCache>
                <c:formatCode>#,##0</c:formatCode>
                <c:ptCount val="1"/>
                <c:pt idx="0">
                  <c:v>2938.2600000000093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D81-4121-AA68-B9E20B77E293}"/>
            </c:ext>
          </c:extLst>
        </c:ser>
        <c:ser>
          <c:idx val="5"/>
          <c:order val="5"/>
          <c:tx>
            <c:strRef>
              <c:f>'ДПФ - ІI-ро тримесечие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2021 г.'!$X$12</c:f>
              <c:numCache>
                <c:formatCode>#,##0</c:formatCode>
                <c:ptCount val="1"/>
                <c:pt idx="0">
                  <c:v>-73215.81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6D81-4121-AA68-B9E20B77E293}"/>
            </c:ext>
          </c:extLst>
        </c:ser>
        <c:ser>
          <c:idx val="7"/>
          <c:order val="6"/>
          <c:tx>
            <c:strRef>
              <c:f>'ДПФ - ІI-ро тримесечие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2021 г.'!$X$13</c:f>
              <c:numCache>
                <c:formatCode>#,##0</c:formatCode>
                <c:ptCount val="1"/>
                <c:pt idx="0">
                  <c:v>-32105.980000000003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6D81-4121-AA68-B9E20B77E293}"/>
            </c:ext>
          </c:extLst>
        </c:ser>
        <c:ser>
          <c:idx val="8"/>
          <c:order val="7"/>
          <c:tx>
            <c:strRef>
              <c:f>'ДПФ - ІI-ро тримесечие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>
              <a:solidFill>
                <a:sysClr val="windowText" lastClr="000000"/>
              </a:solidFill>
            </a:ln>
          </c:spPr>
          <c:invertIfNegative val="0"/>
          <c:dLbls>
            <c:dLbl>
              <c:idx val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6="http://schemas.microsoft.com/office/drawing/2014/chart" uri="{C3380CC4-5D6E-409C-BE32-E72D297353CC}">
                  <c16:uniqueId val="{0000000B-6D81-4121-AA68-B9E20B77E2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ІI-ро тримесечие 2021 г.'!$X$14</c:f>
              <c:numCache>
                <c:formatCode>#,##0</c:formatCode>
                <c:ptCount val="1"/>
                <c:pt idx="0">
                  <c:v>-5679.32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6D81-4121-AA68-B9E20B77E293}"/>
            </c:ext>
          </c:extLst>
        </c:ser>
        <c:ser>
          <c:idx val="9"/>
          <c:order val="8"/>
          <c:tx>
            <c:strRef>
              <c:f>'ДПФ - ІI-ро тримесечие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ІI-ро тримесечие 2021 г.'!$X$15</c:f>
              <c:numCache>
                <c:formatCode>#,##0</c:formatCode>
                <c:ptCount val="1"/>
                <c:pt idx="0">
                  <c:v>-11725.84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6D81-4121-AA68-B9E20B77E2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5135"/>
        <c:axId val="1"/>
      </c:barChart>
      <c:catAx>
        <c:axId val="1152095135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5135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62173176308352"/>
          <c:y val="0.79581278975642056"/>
          <c:w val="0.85111351787346279"/>
          <c:h val="0.19109990924031695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3834243590513923E-2"/>
          <c:y val="0.11780119769663891"/>
          <c:w val="0.89308537294751944"/>
          <c:h val="0.6465976851348846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полугодие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8.9444157232600602E-3"/>
                  <c:y val="-5.70344408718632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г.'!$W$7</c:f>
              <c:numCache>
                <c:formatCode>#,##0</c:formatCode>
                <c:ptCount val="1"/>
                <c:pt idx="0">
                  <c:v>344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6EC-49B2-BD63-74D7ECC3AFDF}"/>
            </c:ext>
          </c:extLst>
        </c:ser>
        <c:ser>
          <c:idx val="1"/>
          <c:order val="1"/>
          <c:tx>
            <c:strRef>
              <c:f>'ДПФ - І-во полугодие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2.9275430726175044E-3"/>
                  <c:y val="4.578220330384315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г.'!$W$8</c:f>
              <c:numCache>
                <c:formatCode>#,##0</c:formatCode>
                <c:ptCount val="1"/>
                <c:pt idx="0">
                  <c:v>14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56EC-49B2-BD63-74D7ECC3AFDF}"/>
            </c:ext>
          </c:extLst>
        </c:ser>
        <c:ser>
          <c:idx val="2"/>
          <c:order val="2"/>
          <c:tx>
            <c:strRef>
              <c:f>'ДПФ - І-во полугодие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6438282889500315E-3"/>
                  <c:y val="9.3951843885078899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г.'!$W$9</c:f>
              <c:numCache>
                <c:formatCode>#,##0</c:formatCode>
                <c:ptCount val="1"/>
                <c:pt idx="0">
                  <c:v>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56EC-49B2-BD63-74D7ECC3AFDF}"/>
            </c:ext>
          </c:extLst>
        </c:ser>
        <c:ser>
          <c:idx val="3"/>
          <c:order val="3"/>
          <c:tx>
            <c:strRef>
              <c:f>'ДПФ - І-во полугодие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2021 г.'!$W$10</c:f>
              <c:numCache>
                <c:formatCode>#,##0</c:formatCode>
                <c:ptCount val="1"/>
                <c:pt idx="0">
                  <c:v>-228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6EC-49B2-BD63-74D7ECC3AFDF}"/>
            </c:ext>
          </c:extLst>
        </c:ser>
        <c:ser>
          <c:idx val="4"/>
          <c:order val="4"/>
          <c:tx>
            <c:strRef>
              <c:f>'ДПФ - І-во полугодие 2021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958981711853018E-3"/>
                  <c:y val="-5.8311791400274555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6EC-49B2-BD63-74D7ECC3AFDF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г.'!$W$11</c:f>
              <c:numCache>
                <c:formatCode>#,##0</c:formatCode>
                <c:ptCount val="1"/>
                <c:pt idx="0">
                  <c:v>-84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6EC-49B2-BD63-74D7ECC3AFDF}"/>
            </c:ext>
          </c:extLst>
        </c:ser>
        <c:ser>
          <c:idx val="5"/>
          <c:order val="5"/>
          <c:tx>
            <c:strRef>
              <c:f>'ДПФ - І-во полугодие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2021 г.'!$W$12</c:f>
              <c:numCache>
                <c:formatCode>#,##0</c:formatCode>
                <c:ptCount val="1"/>
                <c:pt idx="0">
                  <c:v>-39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56EC-49B2-BD63-74D7ECC3AFDF}"/>
            </c:ext>
          </c:extLst>
        </c:ser>
        <c:ser>
          <c:idx val="7"/>
          <c:order val="6"/>
          <c:tx>
            <c:strRef>
              <c:f>'ДПФ - І-во полугодие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2021 г.'!$W$13</c:f>
              <c:numCache>
                <c:formatCode>#,##0</c:formatCode>
                <c:ptCount val="1"/>
                <c:pt idx="0">
                  <c:v>-12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56EC-49B2-BD63-74D7ECC3AFDF}"/>
            </c:ext>
          </c:extLst>
        </c:ser>
        <c:ser>
          <c:idx val="8"/>
          <c:order val="7"/>
          <c:tx>
            <c:strRef>
              <c:f>'ДПФ - І-во полугодие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56EC-49B2-BD63-74D7ECC3AFDF}"/>
              </c:ext>
            </c:extLst>
          </c:dPt>
          <c:dLbls>
            <c:dLbl>
              <c:idx val="0"/>
              <c:layout>
                <c:manualLayout>
                  <c:x val="-1.6609570722375079E-3"/>
                  <c:y val="6.2634562590052597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6EC-49B2-BD63-74D7ECC3AFDF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г.'!$W$14</c:f>
              <c:numCache>
                <c:formatCode>#,##0</c:formatCode>
                <c:ptCount val="1"/>
                <c:pt idx="0">
                  <c:v>-8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56EC-49B2-BD63-74D7ECC3AFDF}"/>
            </c:ext>
          </c:extLst>
        </c:ser>
        <c:ser>
          <c:idx val="9"/>
          <c:order val="8"/>
          <c:tx>
            <c:strRef>
              <c:f>'ДПФ - І-во полугодие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2021 г.'!$W$15</c:f>
              <c:numCache>
                <c:formatCode>#,##0</c:formatCode>
                <c:ptCount val="1"/>
                <c:pt idx="0">
                  <c:v>-16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56EC-49B2-BD63-74D7ECC3AFD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2096799"/>
        <c:axId val="1"/>
      </c:barChart>
      <c:catAx>
        <c:axId val="1152096799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2096799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7.0110157676674445E-2"/>
          <c:y val="0.8010481436299336"/>
          <c:w val="0.89201065577526006"/>
          <c:h val="0.19109977450001847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182526298480616"/>
          <c:y val="0.13350802405619075"/>
          <c:w val="0.85954975619135077"/>
          <c:h val="0.6282730543820741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'ДПФ - І-во полугодие 2021 г.'!$B$7</c:f>
              <c:strCache>
                <c:ptCount val="1"/>
                <c:pt idx="0">
                  <c:v>ДПФ "Доверие"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0"/>
                  <c:y val="-1.5366931592573048E-4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г.'!$X$7</c:f>
              <c:numCache>
                <c:formatCode>#,##0</c:formatCode>
                <c:ptCount val="1"/>
                <c:pt idx="0">
                  <c:v>1928131.6400000001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75-467F-A4C1-4D79526C9693}"/>
            </c:ext>
          </c:extLst>
        </c:ser>
        <c:ser>
          <c:idx val="1"/>
          <c:order val="1"/>
          <c:tx>
            <c:strRef>
              <c:f>'ДПФ - І-во полугодие 2021 г.'!$B$8</c:f>
              <c:strCache>
                <c:ptCount val="1"/>
                <c:pt idx="0">
                  <c:v>ДПФ "Съгласие"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3.0374850905446667E-17"/>
                  <c:y val="9.4411968995678826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г.'!$X$8</c:f>
              <c:numCache>
                <c:formatCode>#,##0</c:formatCode>
                <c:ptCount val="1"/>
                <c:pt idx="0">
                  <c:v>-29350.25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2675-467F-A4C1-4D79526C9693}"/>
            </c:ext>
          </c:extLst>
        </c:ser>
        <c:ser>
          <c:idx val="2"/>
          <c:order val="2"/>
          <c:tx>
            <c:strRef>
              <c:f>'ДПФ - І-во полугодие 2021 г.'!$B$9</c:f>
              <c:strCache>
                <c:ptCount val="1"/>
                <c:pt idx="0">
                  <c:v>ДПФ "ДСК-Родина"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2021 г.'!$X$9</c:f>
              <c:numCache>
                <c:formatCode>#,##0</c:formatCode>
                <c:ptCount val="1"/>
                <c:pt idx="0">
                  <c:v>157485.68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2675-467F-A4C1-4D79526C9693}"/>
            </c:ext>
          </c:extLst>
        </c:ser>
        <c:ser>
          <c:idx val="3"/>
          <c:order val="3"/>
          <c:tx>
            <c:strRef>
              <c:f>'ДПФ - І-во полугодие 2021 г.'!$B$10</c:f>
              <c:strCache>
                <c:ptCount val="1"/>
                <c:pt idx="0">
                  <c:v>ДПФ "Алианц България"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6.0749701810893335E-17"/>
                  <c:y val="6.2451209992194744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г.'!$X$10</c:f>
              <c:numCache>
                <c:formatCode>#,##0</c:formatCode>
                <c:ptCount val="1"/>
                <c:pt idx="0">
                  <c:v>-1742075.8799999997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2675-467F-A4C1-4D79526C9693}"/>
            </c:ext>
          </c:extLst>
        </c:ser>
        <c:ser>
          <c:idx val="4"/>
          <c:order val="4"/>
          <c:tx>
            <c:strRef>
              <c:f>'ДПФ - І-во полугодие 2021 г.'!$B$11</c:f>
              <c:strCache>
                <c:ptCount val="1"/>
                <c:pt idx="0">
                  <c:v>"Ен  Ен ДПФ"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931411446261E-3"/>
                  <c:y val="3.2767215573463152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г.'!$X$11</c:f>
              <c:numCache>
                <c:formatCode>#,##0</c:formatCode>
                <c:ptCount val="1"/>
                <c:pt idx="0">
                  <c:v>-155123.38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2675-467F-A4C1-4D79526C9693}"/>
            </c:ext>
          </c:extLst>
        </c:ser>
        <c:ser>
          <c:idx val="5"/>
          <c:order val="5"/>
          <c:tx>
            <c:strRef>
              <c:f>'ДПФ - І-во полугодие 2021 г.'!$B$12</c:f>
              <c:strCache>
                <c:ptCount val="1"/>
                <c:pt idx="0">
                  <c:v>ДПФ "ЦКБ - Сила"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2021 г.'!$X$12</c:f>
              <c:numCache>
                <c:formatCode>#,##0</c:formatCode>
                <c:ptCount val="1"/>
                <c:pt idx="0">
                  <c:v>-64949.980000000025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2675-467F-A4C1-4D79526C9693}"/>
            </c:ext>
          </c:extLst>
        </c:ser>
        <c:ser>
          <c:idx val="7"/>
          <c:order val="6"/>
          <c:tx>
            <c:strRef>
              <c:f>'ДПФ - І-во полугодие 2021 г.'!$B$13</c:f>
              <c:strCache>
                <c:ptCount val="1"/>
                <c:pt idx="0">
                  <c:v>"ДПФ-Бъдеще" 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val>
            <c:numRef>
              <c:f>'ДПФ - І-во полугодие 2021 г.'!$X$13</c:f>
              <c:numCache>
                <c:formatCode>#,##0</c:formatCode>
                <c:ptCount val="1"/>
                <c:pt idx="0">
                  <c:v>-53983.51999999999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2675-467F-A4C1-4D79526C9693}"/>
            </c:ext>
          </c:extLst>
        </c:ser>
        <c:ser>
          <c:idx val="8"/>
          <c:order val="7"/>
          <c:tx>
            <c:strRef>
              <c:f>'ДПФ - І-во полугодие 2021 г.'!$B$14</c:f>
              <c:strCache>
                <c:ptCount val="1"/>
                <c:pt idx="0">
                  <c:v>ДПФ "Топлина"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79977310572242E-3"/>
                  <c:y val="9.4414427704733062E-3"/>
                </c:manualLayout>
              </c:layout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2675-467F-A4C1-4D79526C9693}"/>
                </c:ext>
              </c:extLst>
            </c:dLbl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г.'!$X$14</c:f>
              <c:numCache>
                <c:formatCode>#,##0</c:formatCode>
                <c:ptCount val="1"/>
                <c:pt idx="0">
                  <c:v>-13597.810000000003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2675-467F-A4C1-4D79526C9693}"/>
            </c:ext>
          </c:extLst>
        </c:ser>
        <c:ser>
          <c:idx val="9"/>
          <c:order val="8"/>
          <c:tx>
            <c:strRef>
              <c:f>'ДПФ - І-во полугодие 2021 г.'!$B$15</c:f>
              <c:strCache>
                <c:ptCount val="1"/>
                <c:pt idx="0">
                  <c:v>ДПФ "Пенсионно-осигурителен институт"</c:v>
                </c:pt>
              </c:strCache>
            </c:strRef>
          </c:tx>
          <c:spPr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0"/>
              <c:layout>
                <c:manualLayout>
                  <c:x val="-3.2666436458315246E-3"/>
                  <c:y val="6.1835752555715476E-3"/>
                </c:manualLayout>
              </c:layout>
              <c:spPr>
                <a:solidFill>
                  <a:schemeClr val="accent3">
                    <a:lumMod val="20000"/>
                    <a:lumOff val="80000"/>
                  </a:schemeClr>
                </a:solidFill>
                <a:ln w="25400">
                  <a:noFill/>
                </a:ln>
              </c:spPr>
              <c:txPr>
                <a:bodyPr/>
                <a:lstStyle/>
                <a:p>
                  <a:pPr>
                    <a:defRPr sz="1000" b="0" i="0" u="none" strike="noStrike" baseline="0">
                      <a:solidFill>
                        <a:srgbClr val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bg-BG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2675-467F-A4C1-4D79526C9693}"/>
                </c:ext>
              </c:extLst>
            </c:dLbl>
            <c:spPr>
              <a:solidFill>
                <a:schemeClr val="accent3">
                  <a:lumMod val="20000"/>
                  <a:lumOff val="80000"/>
                </a:schemeClr>
              </a:solidFill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bg-BG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val>
            <c:numRef>
              <c:f>'ДПФ - І-во полугодие 2021 г.'!$X$15</c:f>
              <c:numCache>
                <c:formatCode>#,##0</c:formatCode>
                <c:ptCount val="1"/>
                <c:pt idx="0">
                  <c:v>-26536.499999999996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2675-467F-A4C1-4D79526C96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5"/>
        <c:axId val="1153224991"/>
        <c:axId val="1"/>
      </c:barChart>
      <c:catAx>
        <c:axId val="1153224991"/>
        <c:scaling>
          <c:orientation val="minMax"/>
        </c:scaling>
        <c:delete val="1"/>
        <c:axPos val="b"/>
        <c:majorTickMark val="out"/>
        <c:minorTickMark val="none"/>
        <c:tickLblPos val="nextTo"/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bg-BG"/>
          </a:p>
        </c:txPr>
        <c:crossAx val="1153224991"/>
        <c:crosses val="autoZero"/>
        <c:crossBetween val="between"/>
      </c:valAx>
      <c:spPr>
        <a:solidFill>
          <a:schemeClr val="accent3">
            <a:lumMod val="20000"/>
            <a:lumOff val="80000"/>
          </a:schemeClr>
        </a:solidFill>
        <a:ln w="12700">
          <a:solidFill>
            <a:srgbClr val="808080"/>
          </a:solidFill>
          <a:prstDash val="solid"/>
        </a:ln>
      </c:spPr>
    </c:plotArea>
    <c:legend>
      <c:legendPos val="b"/>
      <c:layout>
        <c:manualLayout>
          <c:xMode val="edge"/>
          <c:yMode val="edge"/>
          <c:x val="0.10957578128820854"/>
          <c:y val="0.79581281847965724"/>
          <c:w val="0.86508051710927447"/>
          <c:h val="0.19109996496339599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Times New Roman"/>
              <a:ea typeface="Times New Roman"/>
              <a:cs typeface="Times New Roman"/>
            </a:defRPr>
          </a:pPr>
          <a:endParaRPr lang="bg-BG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9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bg-BG"/>
    </a:p>
  </c:txPr>
  <c:printSettings>
    <c:headerFooter alignWithMargins="0"/>
    <c:pageMargins b="1" l="0.75" r="0.75" t="1" header="0.5" footer="0.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17</xdr:row>
      <xdr:rowOff>114300</xdr:rowOff>
    </xdr:from>
    <xdr:to>
      <xdr:col>11</xdr:col>
      <xdr:colOff>247650</xdr:colOff>
      <xdr:row>37</xdr:row>
      <xdr:rowOff>161925</xdr:rowOff>
    </xdr:to>
    <xdr:graphicFrame macro="">
      <xdr:nvGraphicFramePr>
        <xdr:cNvPr id="24653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314325</xdr:colOff>
      <xdr:row>17</xdr:row>
      <xdr:rowOff>133350</xdr:rowOff>
    </xdr:from>
    <xdr:to>
      <xdr:col>24</xdr:col>
      <xdr:colOff>19050</xdr:colOff>
      <xdr:row>37</xdr:row>
      <xdr:rowOff>161925</xdr:rowOff>
    </xdr:to>
    <xdr:graphicFrame macro="">
      <xdr:nvGraphicFramePr>
        <xdr:cNvPr id="24654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58" y="66788"/>
          <a:ext cx="7120147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0.14783</cdr:x>
      <cdr:y>0.01305</cdr:y>
    </cdr:from>
    <cdr:to>
      <cdr:x>0.89659</cdr:x>
      <cdr:y>0.10727</cdr:y>
    </cdr:to>
    <cdr:sp macro="" textlink="">
      <cdr:nvSpPr>
        <cdr:cNvPr id="2662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00067" y="50800"/>
          <a:ext cx="5555804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123825</xdr:rowOff>
    </xdr:from>
    <xdr:to>
      <xdr:col>11</xdr:col>
      <xdr:colOff>228600</xdr:colOff>
      <xdr:row>38</xdr:row>
      <xdr:rowOff>190500</xdr:rowOff>
    </xdr:to>
    <xdr:graphicFrame macro="">
      <xdr:nvGraphicFramePr>
        <xdr:cNvPr id="10759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285750</xdr:colOff>
      <xdr:row>18</xdr:row>
      <xdr:rowOff>123825</xdr:rowOff>
    </xdr:from>
    <xdr:to>
      <xdr:col>23</xdr:col>
      <xdr:colOff>771525</xdr:colOff>
      <xdr:row>39</xdr:row>
      <xdr:rowOff>0</xdr:rowOff>
    </xdr:to>
    <xdr:graphicFrame macro="">
      <xdr:nvGraphicFramePr>
        <xdr:cNvPr id="107598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0.00746</cdr:x>
      <cdr:y>0.01744</cdr:y>
    </cdr:from>
    <cdr:to>
      <cdr:x>0.97576</cdr:x>
      <cdr:y>0.07222</cdr:y>
    </cdr:to>
    <cdr:sp macro="" textlink="">
      <cdr:nvSpPr>
        <cdr:cNvPr id="10854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8068" y="66788"/>
          <a:ext cx="7129491" cy="1998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Промяна в броя на осигурените лица в резултат на прехвърлянето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0.14956</cdr:x>
      <cdr:y>0.01305</cdr:y>
    </cdr:from>
    <cdr:to>
      <cdr:x>0.89907</cdr:x>
      <cdr:y>0.10776</cdr:y>
    </cdr:to>
    <cdr:sp macro="" textlink="">
      <cdr:nvSpPr>
        <cdr:cNvPr id="10956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0210" y="50800"/>
          <a:ext cx="5539323" cy="34995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>
          <a:noFill/>
          <a:miter lim="800000"/>
          <a:headEnd/>
          <a:tailEnd/>
        </a:ln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bg-BG" sz="1075" b="1" i="0" strike="noStrike">
              <a:solidFill>
                <a:srgbClr val="000000"/>
              </a:solidFill>
              <a:latin typeface="Times New Roman"/>
              <a:cs typeface="Times New Roman"/>
            </a:rPr>
            <a:t>Нетен размер на прехвърлените средства от индивидуалните партиди /в лева/</a:t>
          </a: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DPF_Q2/&#1055;&#1088;&#1077;&#1093;&#1074;&#1098;&#1088;&#1083;&#1103;&#1085;&#1077;%202-&#1088;&#1086;%20&#1090;&#1088;&#1080;&#1084;%202021%20&#1088;&#1072;&#1073;&#1086;&#1090;&#1077;&#108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21"/>
      <sheetName val="Деветмесечие"/>
      <sheetName val="Полугодие"/>
      <sheetName val="II-ро трим"/>
      <sheetName val="м 04"/>
      <sheetName val="м 05"/>
      <sheetName val="м 06"/>
      <sheetName val="I-во трим."/>
      <sheetName val="Zayavl"/>
    </sheetNames>
    <sheetDataSet>
      <sheetData sheetId="0"/>
      <sheetData sheetId="1"/>
      <sheetData sheetId="2"/>
      <sheetData sheetId="3">
        <row r="8">
          <cell r="E8">
            <v>18</v>
          </cell>
          <cell r="F8">
            <v>27261.62</v>
          </cell>
          <cell r="G8">
            <v>6</v>
          </cell>
          <cell r="H8">
            <v>16096.099999999999</v>
          </cell>
          <cell r="I8">
            <v>21</v>
          </cell>
          <cell r="J8">
            <v>21265.43</v>
          </cell>
          <cell r="K8">
            <v>12</v>
          </cell>
          <cell r="L8">
            <v>38450.959999999999</v>
          </cell>
          <cell r="M8">
            <v>3</v>
          </cell>
          <cell r="N8">
            <v>16318.449999999999</v>
          </cell>
          <cell r="O8">
            <v>0</v>
          </cell>
          <cell r="P8">
            <v>0</v>
          </cell>
          <cell r="Q8">
            <v>0</v>
          </cell>
          <cell r="R8">
            <v>0</v>
          </cell>
          <cell r="S8">
            <v>0</v>
          </cell>
          <cell r="T8">
            <v>0</v>
          </cell>
        </row>
        <row r="9">
          <cell r="C9">
            <v>33</v>
          </cell>
          <cell r="D9">
            <v>134617.1</v>
          </cell>
          <cell r="G9">
            <v>0</v>
          </cell>
          <cell r="H9">
            <v>0</v>
          </cell>
          <cell r="I9">
            <v>19</v>
          </cell>
          <cell r="J9">
            <v>63597.34</v>
          </cell>
          <cell r="K9">
            <v>2</v>
          </cell>
          <cell r="L9">
            <v>16653.2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  <cell r="R9">
            <v>0</v>
          </cell>
          <cell r="S9">
            <v>0</v>
          </cell>
          <cell r="T9">
            <v>0</v>
          </cell>
        </row>
        <row r="10">
          <cell r="C10">
            <v>10</v>
          </cell>
          <cell r="D10">
            <v>53360.710000000006</v>
          </cell>
          <cell r="E10">
            <v>4</v>
          </cell>
          <cell r="F10">
            <v>7762.8899999999994</v>
          </cell>
          <cell r="I10">
            <v>13</v>
          </cell>
          <cell r="J10">
            <v>17663.37</v>
          </cell>
          <cell r="K10">
            <v>4</v>
          </cell>
          <cell r="L10">
            <v>6832.34</v>
          </cell>
          <cell r="M10">
            <v>3</v>
          </cell>
          <cell r="N10">
            <v>6226.8499999999995</v>
          </cell>
          <cell r="O10">
            <v>0</v>
          </cell>
          <cell r="P10">
            <v>0</v>
          </cell>
          <cell r="Q10">
            <v>0</v>
          </cell>
          <cell r="R10">
            <v>0</v>
          </cell>
          <cell r="S10">
            <v>0</v>
          </cell>
          <cell r="T10">
            <v>0</v>
          </cell>
        </row>
        <row r="11">
          <cell r="C11">
            <v>111</v>
          </cell>
          <cell r="D11">
            <v>653118.35</v>
          </cell>
          <cell r="E11">
            <v>27</v>
          </cell>
          <cell r="F11">
            <v>133552.37</v>
          </cell>
          <cell r="G11">
            <v>10</v>
          </cell>
          <cell r="H11">
            <v>60257.78</v>
          </cell>
          <cell r="K11">
            <v>7</v>
          </cell>
          <cell r="L11">
            <v>95290.360000000015</v>
          </cell>
          <cell r="M11">
            <v>2</v>
          </cell>
          <cell r="N11">
            <v>2784.77</v>
          </cell>
          <cell r="O11">
            <v>0</v>
          </cell>
          <cell r="P11">
            <v>0</v>
          </cell>
          <cell r="Q11">
            <v>0</v>
          </cell>
          <cell r="R11">
            <v>0</v>
          </cell>
          <cell r="S11">
            <v>0</v>
          </cell>
          <cell r="T11">
            <v>0</v>
          </cell>
        </row>
        <row r="12">
          <cell r="C12">
            <v>36</v>
          </cell>
          <cell r="D12">
            <v>105291.49</v>
          </cell>
          <cell r="E12">
            <v>7</v>
          </cell>
          <cell r="F12">
            <v>15561.75</v>
          </cell>
          <cell r="G12">
            <v>15</v>
          </cell>
          <cell r="H12">
            <v>39013.53</v>
          </cell>
          <cell r="I12">
            <v>12</v>
          </cell>
          <cell r="J12">
            <v>23863.969999999998</v>
          </cell>
          <cell r="M12">
            <v>1</v>
          </cell>
          <cell r="N12">
            <v>844.71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</row>
        <row r="13">
          <cell r="C13">
            <v>22</v>
          </cell>
          <cell r="D13">
            <v>35889.120000000003</v>
          </cell>
          <cell r="E13">
            <v>1</v>
          </cell>
          <cell r="F13">
            <v>840.58</v>
          </cell>
          <cell r="G13">
            <v>6</v>
          </cell>
          <cell r="H13">
            <v>32712.97</v>
          </cell>
          <cell r="I13">
            <v>1</v>
          </cell>
          <cell r="J13">
            <v>1957.29</v>
          </cell>
          <cell r="K13">
            <v>5</v>
          </cell>
          <cell r="L13">
            <v>28714.059999999998</v>
          </cell>
          <cell r="O13">
            <v>0</v>
          </cell>
          <cell r="P13">
            <v>0</v>
          </cell>
          <cell r="Q13">
            <v>0</v>
          </cell>
          <cell r="R13">
            <v>0</v>
          </cell>
          <cell r="S13">
            <v>0</v>
          </cell>
          <cell r="T13">
            <v>0</v>
          </cell>
        </row>
        <row r="14">
          <cell r="C14">
            <v>3</v>
          </cell>
          <cell r="D14">
            <v>2946.04</v>
          </cell>
          <cell r="E14">
            <v>8</v>
          </cell>
          <cell r="F14">
            <v>35285.94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1</v>
          </cell>
          <cell r="L14">
            <v>792.79</v>
          </cell>
          <cell r="M14">
            <v>1</v>
          </cell>
          <cell r="N14">
            <v>723.43</v>
          </cell>
          <cell r="Q14">
            <v>0</v>
          </cell>
          <cell r="R14">
            <v>0</v>
          </cell>
          <cell r="S14">
            <v>0</v>
          </cell>
          <cell r="T14">
            <v>0</v>
          </cell>
        </row>
        <row r="15">
          <cell r="C15">
            <v>1</v>
          </cell>
          <cell r="D15">
            <v>792.88</v>
          </cell>
          <cell r="E15">
            <v>2</v>
          </cell>
          <cell r="F15">
            <v>3256.9</v>
          </cell>
          <cell r="G15">
            <v>0</v>
          </cell>
          <cell r="H15">
            <v>0</v>
          </cell>
          <cell r="I15">
            <v>1</v>
          </cell>
          <cell r="J15">
            <v>1629.54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0</v>
          </cell>
          <cell r="P15">
            <v>0</v>
          </cell>
          <cell r="S15">
            <v>0</v>
          </cell>
          <cell r="T15">
            <v>0</v>
          </cell>
        </row>
        <row r="16">
          <cell r="C16">
            <v>1</v>
          </cell>
          <cell r="D16">
            <v>3303.62</v>
          </cell>
          <cell r="E16">
            <v>0</v>
          </cell>
          <cell r="F16">
            <v>0</v>
          </cell>
          <cell r="G16">
            <v>0</v>
          </cell>
          <cell r="H16">
            <v>0</v>
          </cell>
          <cell r="I16">
            <v>0</v>
          </cell>
          <cell r="J16">
            <v>0</v>
          </cell>
          <cell r="K16">
            <v>1</v>
          </cell>
          <cell r="L16">
            <v>780</v>
          </cell>
          <cell r="M16">
            <v>0</v>
          </cell>
          <cell r="N16">
            <v>0</v>
          </cell>
          <cell r="O16">
            <v>3</v>
          </cell>
          <cell r="P16">
            <v>7642.22</v>
          </cell>
          <cell r="Q16">
            <v>0</v>
          </cell>
          <cell r="R16">
            <v>0</v>
          </cell>
        </row>
      </sheetData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/>
  <dimension ref="A1:CJ17"/>
  <sheetViews>
    <sheetView showGridLines="0" tabSelected="1"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.28515625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5703125" style="4" customWidth="1"/>
    <col min="23" max="23" width="8.42578125" style="3" customWidth="1"/>
    <col min="24" max="24" width="12" style="3" customWidth="1"/>
    <col min="25" max="25" width="2.5703125" style="3" customWidth="1"/>
    <col min="26" max="16384" width="9.140625" style="3"/>
  </cols>
  <sheetData>
    <row r="1" spans="1:88" ht="18.75" x14ac:dyDescent="0.3">
      <c r="A1" s="43" t="s">
        <v>20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22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ht="9.75" customHeight="1" x14ac:dyDescent="0.25">
      <c r="A3" s="17"/>
      <c r="B3" s="32"/>
      <c r="C3" s="31"/>
    </row>
    <row r="4" spans="1:88" ht="22.5" customHeight="1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3.7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19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4"/>
      <c r="D7" s="34"/>
      <c r="E7" s="1">
        <v>18</v>
      </c>
      <c r="F7" s="1">
        <v>27261.62</v>
      </c>
      <c r="G7" s="1">
        <v>6</v>
      </c>
      <c r="H7" s="1">
        <v>16096.099999999999</v>
      </c>
      <c r="I7" s="1">
        <v>21</v>
      </c>
      <c r="J7" s="1">
        <v>21265.43</v>
      </c>
      <c r="K7" s="1">
        <v>12</v>
      </c>
      <c r="L7" s="1">
        <v>38450.959999999999</v>
      </c>
      <c r="M7" s="1">
        <v>3</v>
      </c>
      <c r="N7" s="1">
        <v>16318.449999999999</v>
      </c>
      <c r="O7" s="1">
        <v>0</v>
      </c>
      <c r="P7" s="1">
        <v>0</v>
      </c>
      <c r="Q7" s="1">
        <v>0</v>
      </c>
      <c r="R7" s="1">
        <v>0</v>
      </c>
      <c r="S7" s="1">
        <v>0</v>
      </c>
      <c r="T7" s="1">
        <v>0</v>
      </c>
      <c r="U7" s="38">
        <f>C7+E7+G7+I7+K7+M7+O7+Q7+S7</f>
        <v>60</v>
      </c>
      <c r="V7" s="38">
        <f>D7+F7+H7+J7+L7+N7+P7+R7+T7</f>
        <v>119392.56</v>
      </c>
      <c r="W7" s="38">
        <f>C16-U7</f>
        <v>157</v>
      </c>
      <c r="X7" s="38">
        <f>D16-V7</f>
        <v>869926.75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1">
        <v>33</v>
      </c>
      <c r="D8" s="1">
        <v>134617.1</v>
      </c>
      <c r="E8" s="34"/>
      <c r="F8" s="34"/>
      <c r="G8" s="1">
        <v>0</v>
      </c>
      <c r="H8" s="1">
        <v>0</v>
      </c>
      <c r="I8" s="1">
        <v>19</v>
      </c>
      <c r="J8" s="1">
        <v>63597.34</v>
      </c>
      <c r="K8" s="1">
        <v>2</v>
      </c>
      <c r="L8" s="1">
        <v>16653.2</v>
      </c>
      <c r="M8" s="1">
        <v>0</v>
      </c>
      <c r="N8" s="1">
        <v>0</v>
      </c>
      <c r="O8" s="1">
        <v>0</v>
      </c>
      <c r="P8" s="1">
        <v>0</v>
      </c>
      <c r="Q8" s="1">
        <v>0</v>
      </c>
      <c r="R8" s="1">
        <v>0</v>
      </c>
      <c r="S8" s="1">
        <v>0</v>
      </c>
      <c r="T8" s="1">
        <v>0</v>
      </c>
      <c r="U8" s="38">
        <f t="shared" ref="U8:V15" si="0">C8+E8+G8+I8+K8+M8+O8+Q8+S8</f>
        <v>54</v>
      </c>
      <c r="V8" s="38">
        <f t="shared" si="0"/>
        <v>214867.64</v>
      </c>
      <c r="W8" s="38">
        <f>E16-U8</f>
        <v>13</v>
      </c>
      <c r="X8" s="38">
        <f>F16-V8</f>
        <v>8654.4099999999744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1">
        <v>10</v>
      </c>
      <c r="D9" s="1">
        <v>53360.710000000006</v>
      </c>
      <c r="E9" s="1">
        <v>4</v>
      </c>
      <c r="F9" s="1">
        <v>7762.8899999999994</v>
      </c>
      <c r="G9" s="34"/>
      <c r="H9" s="34"/>
      <c r="I9" s="1">
        <v>13</v>
      </c>
      <c r="J9" s="1">
        <v>17663.37</v>
      </c>
      <c r="K9" s="1">
        <v>4</v>
      </c>
      <c r="L9" s="1">
        <v>6832.34</v>
      </c>
      <c r="M9" s="1">
        <v>3</v>
      </c>
      <c r="N9" s="1">
        <v>6226.8499999999995</v>
      </c>
      <c r="O9" s="1">
        <v>0</v>
      </c>
      <c r="P9" s="1">
        <v>0</v>
      </c>
      <c r="Q9" s="1">
        <v>0</v>
      </c>
      <c r="R9" s="1">
        <v>0</v>
      </c>
      <c r="S9" s="1">
        <v>0</v>
      </c>
      <c r="T9" s="1">
        <v>0</v>
      </c>
      <c r="U9" s="38">
        <f t="shared" si="0"/>
        <v>34</v>
      </c>
      <c r="V9" s="38">
        <f t="shared" si="0"/>
        <v>91846.16</v>
      </c>
      <c r="W9" s="38">
        <f>G16-U9</f>
        <v>3</v>
      </c>
      <c r="X9" s="38">
        <f>H16-V9</f>
        <v>56234.22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1">
        <v>111</v>
      </c>
      <c r="D10" s="1">
        <v>653118.35</v>
      </c>
      <c r="E10" s="1">
        <v>27</v>
      </c>
      <c r="F10" s="1">
        <v>133552.37</v>
      </c>
      <c r="G10" s="1">
        <v>10</v>
      </c>
      <c r="H10" s="1">
        <v>60257.78</v>
      </c>
      <c r="I10" s="34"/>
      <c r="J10" s="34"/>
      <c r="K10" s="1">
        <v>7</v>
      </c>
      <c r="L10" s="1">
        <v>95290.360000000015</v>
      </c>
      <c r="M10" s="1">
        <v>2</v>
      </c>
      <c r="N10" s="1">
        <v>2784.77</v>
      </c>
      <c r="O10" s="1">
        <v>0</v>
      </c>
      <c r="P10" s="1">
        <v>0</v>
      </c>
      <c r="Q10" s="1">
        <v>0</v>
      </c>
      <c r="R10" s="1">
        <v>0</v>
      </c>
      <c r="S10" s="1">
        <v>0</v>
      </c>
      <c r="T10" s="1">
        <v>0</v>
      </c>
      <c r="U10" s="38">
        <f t="shared" si="0"/>
        <v>157</v>
      </c>
      <c r="V10" s="38">
        <f t="shared" si="0"/>
        <v>945003.63</v>
      </c>
      <c r="W10" s="38">
        <f>I16-U10</f>
        <v>-90</v>
      </c>
      <c r="X10" s="38">
        <f>J16-V10</f>
        <v>-815026.69000000006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18</v>
      </c>
      <c r="C11" s="1">
        <v>36</v>
      </c>
      <c r="D11" s="1">
        <v>105291.49</v>
      </c>
      <c r="E11" s="1">
        <v>7</v>
      </c>
      <c r="F11" s="1">
        <v>15561.75</v>
      </c>
      <c r="G11" s="1">
        <v>15</v>
      </c>
      <c r="H11" s="1">
        <v>39013.53</v>
      </c>
      <c r="I11" s="1">
        <v>12</v>
      </c>
      <c r="J11" s="1">
        <v>23863.969999999998</v>
      </c>
      <c r="K11" s="34"/>
      <c r="L11" s="34"/>
      <c r="M11" s="1">
        <v>1</v>
      </c>
      <c r="N11" s="1">
        <v>844.71</v>
      </c>
      <c r="O11" s="1">
        <v>0</v>
      </c>
      <c r="P11" s="1">
        <v>0</v>
      </c>
      <c r="Q11" s="1">
        <v>0</v>
      </c>
      <c r="R11" s="1">
        <v>0</v>
      </c>
      <c r="S11" s="1">
        <v>0</v>
      </c>
      <c r="T11" s="1">
        <v>0</v>
      </c>
      <c r="U11" s="38">
        <f t="shared" si="0"/>
        <v>71</v>
      </c>
      <c r="V11" s="38">
        <f t="shared" si="0"/>
        <v>184575.45</v>
      </c>
      <c r="W11" s="38">
        <f>K16-U11</f>
        <v>-39</v>
      </c>
      <c r="X11" s="38">
        <f>L16-V11</f>
        <v>2938.2600000000093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1">
        <v>22</v>
      </c>
      <c r="D12" s="1">
        <v>35889.120000000003</v>
      </c>
      <c r="E12" s="1">
        <v>1</v>
      </c>
      <c r="F12" s="1">
        <v>840.58</v>
      </c>
      <c r="G12" s="1">
        <v>6</v>
      </c>
      <c r="H12" s="1">
        <v>32712.97</v>
      </c>
      <c r="I12" s="1">
        <v>1</v>
      </c>
      <c r="J12" s="1">
        <v>1957.29</v>
      </c>
      <c r="K12" s="1">
        <v>5</v>
      </c>
      <c r="L12" s="1">
        <v>28714.059999999998</v>
      </c>
      <c r="M12" s="34"/>
      <c r="N12" s="34"/>
      <c r="O12" s="1">
        <v>0</v>
      </c>
      <c r="P12" s="1">
        <v>0</v>
      </c>
      <c r="Q12" s="1">
        <v>0</v>
      </c>
      <c r="R12" s="1">
        <v>0</v>
      </c>
      <c r="S12" s="1">
        <v>0</v>
      </c>
      <c r="T12" s="1">
        <v>0</v>
      </c>
      <c r="U12" s="38">
        <f>C12+E12+G12+I12+K12+M12+O12+Q12+S12</f>
        <v>35</v>
      </c>
      <c r="V12" s="38">
        <f t="shared" si="0"/>
        <v>100114.02</v>
      </c>
      <c r="W12" s="38">
        <f>M16-U12</f>
        <v>-25</v>
      </c>
      <c r="X12" s="38">
        <f>N16-V12</f>
        <v>-73215.81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1">
        <v>3</v>
      </c>
      <c r="D13" s="1">
        <v>2946.04</v>
      </c>
      <c r="E13" s="1">
        <v>8</v>
      </c>
      <c r="F13" s="1">
        <v>35285.94</v>
      </c>
      <c r="G13" s="1">
        <v>0</v>
      </c>
      <c r="H13" s="1">
        <v>0</v>
      </c>
      <c r="I13" s="1">
        <v>0</v>
      </c>
      <c r="J13" s="1">
        <v>0</v>
      </c>
      <c r="K13" s="1">
        <v>1</v>
      </c>
      <c r="L13" s="1">
        <v>792.79</v>
      </c>
      <c r="M13" s="1">
        <v>1</v>
      </c>
      <c r="N13" s="1">
        <v>723.43</v>
      </c>
      <c r="O13" s="34"/>
      <c r="P13" s="34"/>
      <c r="Q13" s="1">
        <v>0</v>
      </c>
      <c r="R13" s="1">
        <v>0</v>
      </c>
      <c r="S13" s="1">
        <v>0</v>
      </c>
      <c r="T13" s="1">
        <v>0</v>
      </c>
      <c r="U13" s="38">
        <f t="shared" si="0"/>
        <v>13</v>
      </c>
      <c r="V13" s="38">
        <f t="shared" si="0"/>
        <v>39748.200000000004</v>
      </c>
      <c r="W13" s="38">
        <f>O16-U13</f>
        <v>-10</v>
      </c>
      <c r="X13" s="38">
        <f>P16-V13</f>
        <v>-32105.980000000003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1">
        <v>1</v>
      </c>
      <c r="D14" s="1">
        <v>792.88</v>
      </c>
      <c r="E14" s="1">
        <v>2</v>
      </c>
      <c r="F14" s="1">
        <v>3256.9</v>
      </c>
      <c r="G14" s="1">
        <v>0</v>
      </c>
      <c r="H14" s="1">
        <v>0</v>
      </c>
      <c r="I14" s="1">
        <v>1</v>
      </c>
      <c r="J14" s="1">
        <v>1629.54</v>
      </c>
      <c r="K14" s="1">
        <v>0</v>
      </c>
      <c r="L14" s="1">
        <v>0</v>
      </c>
      <c r="M14" s="1">
        <v>0</v>
      </c>
      <c r="N14" s="1">
        <v>0</v>
      </c>
      <c r="O14" s="1">
        <v>0</v>
      </c>
      <c r="P14" s="1">
        <v>0</v>
      </c>
      <c r="Q14" s="34"/>
      <c r="R14" s="34"/>
      <c r="S14" s="1">
        <v>0</v>
      </c>
      <c r="T14" s="1">
        <v>0</v>
      </c>
      <c r="U14" s="38">
        <f t="shared" si="0"/>
        <v>4</v>
      </c>
      <c r="V14" s="38">
        <f t="shared" si="0"/>
        <v>5679.32</v>
      </c>
      <c r="W14" s="38">
        <f>Q16-U14</f>
        <v>-4</v>
      </c>
      <c r="X14" s="38">
        <f>R16-V14</f>
        <v>-5679.32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2">
        <v>1</v>
      </c>
      <c r="D15" s="2">
        <v>3303.62</v>
      </c>
      <c r="E15" s="2">
        <v>0</v>
      </c>
      <c r="F15" s="2">
        <v>0</v>
      </c>
      <c r="G15" s="2">
        <v>0</v>
      </c>
      <c r="H15" s="2">
        <v>0</v>
      </c>
      <c r="I15" s="2">
        <v>0</v>
      </c>
      <c r="J15" s="2">
        <v>0</v>
      </c>
      <c r="K15" s="2">
        <v>1</v>
      </c>
      <c r="L15" s="2">
        <v>780</v>
      </c>
      <c r="M15" s="2">
        <v>0</v>
      </c>
      <c r="N15" s="2">
        <v>0</v>
      </c>
      <c r="O15" s="2">
        <v>3</v>
      </c>
      <c r="P15" s="2">
        <v>7642.22</v>
      </c>
      <c r="Q15" s="33">
        <v>0</v>
      </c>
      <c r="R15" s="2">
        <v>0</v>
      </c>
      <c r="S15" s="35"/>
      <c r="T15" s="35"/>
      <c r="U15" s="40">
        <f t="shared" si="0"/>
        <v>5</v>
      </c>
      <c r="V15" s="40">
        <f t="shared" si="0"/>
        <v>11725.84</v>
      </c>
      <c r="W15" s="39">
        <f>S16-U15</f>
        <v>-5</v>
      </c>
      <c r="X15" s="39">
        <f>T16-V15</f>
        <v>-11725.84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217</v>
      </c>
      <c r="D16" s="18">
        <f t="shared" ref="D16:T16" si="1">SUM(D7:D15)</f>
        <v>989319.30999999994</v>
      </c>
      <c r="E16" s="18">
        <f t="shared" si="1"/>
        <v>67</v>
      </c>
      <c r="F16" s="18">
        <f t="shared" si="1"/>
        <v>223522.05</v>
      </c>
      <c r="G16" s="18">
        <f t="shared" si="1"/>
        <v>37</v>
      </c>
      <c r="H16" s="18">
        <f t="shared" si="1"/>
        <v>148080.38</v>
      </c>
      <c r="I16" s="18">
        <f t="shared" si="1"/>
        <v>67</v>
      </c>
      <c r="J16" s="18">
        <f t="shared" si="1"/>
        <v>129976.93999999997</v>
      </c>
      <c r="K16" s="18">
        <f t="shared" si="1"/>
        <v>32</v>
      </c>
      <c r="L16" s="18">
        <f t="shared" si="1"/>
        <v>187513.71000000002</v>
      </c>
      <c r="M16" s="18">
        <f t="shared" si="1"/>
        <v>10</v>
      </c>
      <c r="N16" s="18">
        <f t="shared" si="1"/>
        <v>26898.21</v>
      </c>
      <c r="O16" s="18">
        <f t="shared" si="1"/>
        <v>3</v>
      </c>
      <c r="P16" s="18">
        <f t="shared" si="1"/>
        <v>7642.22</v>
      </c>
      <c r="Q16" s="18">
        <f t="shared" si="1"/>
        <v>0</v>
      </c>
      <c r="R16" s="18">
        <f t="shared" si="1"/>
        <v>0</v>
      </c>
      <c r="S16" s="18">
        <f t="shared" si="1"/>
        <v>0</v>
      </c>
      <c r="T16" s="18">
        <f t="shared" si="1"/>
        <v>0</v>
      </c>
      <c r="U16" s="18">
        <f t="shared" ref="U16" si="2">SUM(U7:U15)</f>
        <v>433</v>
      </c>
      <c r="V16" s="18">
        <f t="shared" ref="V16" si="3">SUM(V7:V15)</f>
        <v>1712952.82</v>
      </c>
      <c r="W16" s="21"/>
      <c r="X16" s="21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24" x14ac:dyDescent="0.25">
      <c r="A17" s="5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51"/>
      <c r="V17" s="51"/>
      <c r="W17" s="51"/>
      <c r="X17" s="51"/>
    </row>
  </sheetData>
  <mergeCells count="17">
    <mergeCell ref="A17:X17"/>
    <mergeCell ref="S5:T5"/>
    <mergeCell ref="A7:A15"/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I5:J5"/>
    <mergeCell ref="M5:N5"/>
    <mergeCell ref="A4:B6"/>
    <mergeCell ref="C5:D5"/>
    <mergeCell ref="E5:F5"/>
  </mergeCells>
  <phoneticPr fontId="0" type="noConversion"/>
  <printOptions horizontalCentered="1" verticalCentered="1"/>
  <pageMargins left="0" right="0" top="0" bottom="0" header="0" footer="0"/>
  <pageSetup paperSize="9" scale="55" orientation="landscape" r:id="rId1"/>
  <headerFooter alignWithMargins="0">
    <oddHeader>&amp;R&amp;"Times New Roman,Regular"&amp;12&amp;A.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CJ19"/>
  <sheetViews>
    <sheetView zoomScale="80" zoomScaleNormal="80" zoomScaleSheetLayoutView="50" workbookViewId="0">
      <selection sqref="A1:X1"/>
    </sheetView>
  </sheetViews>
  <sheetFormatPr defaultRowHeight="15.75" x14ac:dyDescent="0.25"/>
  <cols>
    <col min="1" max="1" width="5.140625" style="3" customWidth="1"/>
    <col min="2" max="2" width="24.85546875" style="3" customWidth="1"/>
    <col min="3" max="3" width="7.7109375" style="3" customWidth="1"/>
    <col min="4" max="4" width="10.5703125" style="3" customWidth="1"/>
    <col min="5" max="5" width="7.7109375" style="3" customWidth="1"/>
    <col min="6" max="6" width="11" style="3" customWidth="1"/>
    <col min="7" max="7" width="7.7109375" style="3" customWidth="1"/>
    <col min="8" max="8" width="9.7109375" style="3" customWidth="1"/>
    <col min="9" max="9" width="7.7109375" style="3" customWidth="1"/>
    <col min="10" max="10" width="11.5703125" style="3" customWidth="1"/>
    <col min="11" max="11" width="7.7109375" style="3" customWidth="1"/>
    <col min="12" max="12" width="10.42578125" style="3" customWidth="1"/>
    <col min="13" max="13" width="7.7109375" style="3" customWidth="1"/>
    <col min="14" max="14" width="9.7109375" style="3" customWidth="1"/>
    <col min="15" max="15" width="7.7109375" style="3" customWidth="1"/>
    <col min="16" max="16" width="9.7109375" style="3" customWidth="1"/>
    <col min="17" max="17" width="7.7109375" style="3" customWidth="1"/>
    <col min="18" max="18" width="9.7109375" style="3" customWidth="1"/>
    <col min="19" max="19" width="7.85546875" style="3" customWidth="1"/>
    <col min="20" max="20" width="9.7109375" style="3" customWidth="1"/>
    <col min="21" max="21" width="8" style="4" customWidth="1"/>
    <col min="22" max="22" width="11.42578125" style="4" customWidth="1"/>
    <col min="23" max="23" width="8.42578125" style="3" customWidth="1"/>
    <col min="24" max="24" width="11.5703125" style="3" customWidth="1"/>
    <col min="25" max="25" width="3.28515625" style="3" customWidth="1"/>
    <col min="26" max="16384" width="9.140625" style="3"/>
  </cols>
  <sheetData>
    <row r="1" spans="1:88" ht="18.75" x14ac:dyDescent="0.3">
      <c r="A1" s="43" t="s">
        <v>21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  <c r="T1" s="43"/>
      <c r="U1" s="43"/>
      <c r="V1" s="43"/>
      <c r="W1" s="43"/>
      <c r="X1" s="43"/>
    </row>
    <row r="2" spans="1:88" ht="18.75" x14ac:dyDescent="0.3">
      <c r="A2" s="43" t="s">
        <v>17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  <c r="P2" s="43"/>
      <c r="Q2" s="43"/>
      <c r="R2" s="43"/>
      <c r="S2" s="43"/>
      <c r="T2" s="43"/>
      <c r="U2" s="43"/>
      <c r="V2" s="43"/>
      <c r="W2" s="43"/>
      <c r="X2" s="43"/>
    </row>
    <row r="3" spans="1:88" x14ac:dyDescent="0.25">
      <c r="A3" s="17"/>
      <c r="B3" s="32"/>
      <c r="C3" s="31"/>
    </row>
    <row r="4" spans="1:88" x14ac:dyDescent="0.25">
      <c r="A4" s="47" t="s">
        <v>10</v>
      </c>
      <c r="B4" s="47"/>
      <c r="C4" s="45" t="s">
        <v>9</v>
      </c>
      <c r="D4" s="45"/>
      <c r="E4" s="45"/>
      <c r="F4" s="45"/>
      <c r="G4" s="45"/>
      <c r="H4" s="45"/>
      <c r="I4" s="45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5"/>
      <c r="W4" s="45"/>
      <c r="X4" s="45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</row>
    <row r="5" spans="1:88" s="9" customFormat="1" ht="61.5" customHeight="1" x14ac:dyDescent="0.25">
      <c r="A5" s="47"/>
      <c r="B5" s="47"/>
      <c r="C5" s="47" t="s">
        <v>3</v>
      </c>
      <c r="D5" s="47"/>
      <c r="E5" s="47" t="s">
        <v>4</v>
      </c>
      <c r="F5" s="47"/>
      <c r="G5" s="47" t="s">
        <v>5</v>
      </c>
      <c r="H5" s="47"/>
      <c r="I5" s="47" t="s">
        <v>6</v>
      </c>
      <c r="J5" s="47"/>
      <c r="K5" s="47" t="s">
        <v>19</v>
      </c>
      <c r="L5" s="47"/>
      <c r="M5" s="47" t="s">
        <v>7</v>
      </c>
      <c r="N5" s="47"/>
      <c r="O5" s="47" t="s">
        <v>14</v>
      </c>
      <c r="P5" s="47"/>
      <c r="Q5" s="48" t="s">
        <v>13</v>
      </c>
      <c r="R5" s="49"/>
      <c r="S5" s="48" t="s">
        <v>16</v>
      </c>
      <c r="T5" s="49"/>
      <c r="U5" s="46" t="s">
        <v>0</v>
      </c>
      <c r="V5" s="46"/>
      <c r="W5" s="44" t="s">
        <v>2</v>
      </c>
      <c r="X5" s="44"/>
      <c r="Y5" s="8"/>
      <c r="Z5" s="8"/>
      <c r="AA5" s="8"/>
      <c r="AB5" s="8"/>
      <c r="AC5" s="8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8"/>
      <c r="AQ5" s="8"/>
      <c r="AR5" s="8"/>
      <c r="AS5" s="8"/>
      <c r="AT5" s="8"/>
      <c r="AU5" s="8"/>
      <c r="AV5" s="8"/>
      <c r="AW5" s="8"/>
      <c r="AX5" s="8"/>
      <c r="AY5" s="8"/>
      <c r="AZ5" s="8"/>
      <c r="BA5" s="8"/>
      <c r="BB5" s="8"/>
      <c r="BC5" s="8"/>
      <c r="BD5" s="8"/>
      <c r="BE5" s="8"/>
      <c r="BF5" s="8"/>
      <c r="BG5" s="8"/>
      <c r="BH5" s="8"/>
      <c r="BI5" s="8"/>
      <c r="BJ5" s="8"/>
      <c r="BK5" s="8"/>
      <c r="BL5" s="8"/>
      <c r="BM5" s="8"/>
      <c r="BN5" s="8"/>
      <c r="BO5" s="8"/>
      <c r="BP5" s="8"/>
      <c r="BQ5" s="8"/>
      <c r="BR5" s="8"/>
      <c r="BS5" s="8"/>
      <c r="BT5" s="8"/>
      <c r="BU5" s="8"/>
      <c r="BV5" s="8"/>
      <c r="BW5" s="8"/>
      <c r="BX5" s="8"/>
      <c r="BY5" s="8"/>
      <c r="BZ5" s="8"/>
      <c r="CA5" s="8"/>
      <c r="CB5" s="8"/>
      <c r="CC5" s="8"/>
      <c r="CD5" s="8"/>
      <c r="CE5" s="8"/>
      <c r="CF5" s="8"/>
      <c r="CG5" s="8"/>
      <c r="CH5" s="8"/>
      <c r="CI5" s="8"/>
      <c r="CJ5" s="8"/>
    </row>
    <row r="6" spans="1:88" s="13" customFormat="1" ht="33.75" customHeight="1" x14ac:dyDescent="0.25">
      <c r="A6" s="50"/>
      <c r="B6" s="47"/>
      <c r="C6" s="5" t="s">
        <v>11</v>
      </c>
      <c r="D6" s="5" t="s">
        <v>1</v>
      </c>
      <c r="E6" s="5" t="s">
        <v>11</v>
      </c>
      <c r="F6" s="5" t="s">
        <v>1</v>
      </c>
      <c r="G6" s="5" t="s">
        <v>11</v>
      </c>
      <c r="H6" s="5" t="s">
        <v>1</v>
      </c>
      <c r="I6" s="5" t="s">
        <v>11</v>
      </c>
      <c r="J6" s="5" t="s">
        <v>1</v>
      </c>
      <c r="K6" s="5" t="s">
        <v>11</v>
      </c>
      <c r="L6" s="5" t="s">
        <v>1</v>
      </c>
      <c r="M6" s="5" t="s">
        <v>11</v>
      </c>
      <c r="N6" s="5" t="s">
        <v>1</v>
      </c>
      <c r="O6" s="5" t="s">
        <v>11</v>
      </c>
      <c r="P6" s="5" t="s">
        <v>1</v>
      </c>
      <c r="Q6" s="5" t="s">
        <v>11</v>
      </c>
      <c r="R6" s="5" t="s">
        <v>1</v>
      </c>
      <c r="S6" s="5" t="s">
        <v>11</v>
      </c>
      <c r="T6" s="5" t="s">
        <v>1</v>
      </c>
      <c r="U6" s="10" t="s">
        <v>12</v>
      </c>
      <c r="V6" s="7" t="s">
        <v>1</v>
      </c>
      <c r="W6" s="11" t="s">
        <v>11</v>
      </c>
      <c r="X6" s="11" t="s">
        <v>1</v>
      </c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12"/>
      <c r="BY6" s="12"/>
      <c r="BZ6" s="12"/>
      <c r="CA6" s="12"/>
      <c r="CB6" s="12"/>
      <c r="CC6" s="12"/>
      <c r="CD6" s="12"/>
      <c r="CE6" s="12"/>
      <c r="CF6" s="12"/>
      <c r="CG6" s="12"/>
      <c r="CH6" s="12"/>
      <c r="CI6" s="12"/>
      <c r="CJ6" s="12"/>
    </row>
    <row r="7" spans="1:88" ht="32.25" customHeight="1" x14ac:dyDescent="0.25">
      <c r="A7" s="52" t="s">
        <v>8</v>
      </c>
      <c r="B7" s="14" t="s">
        <v>3</v>
      </c>
      <c r="C7" s="36"/>
      <c r="D7" s="37"/>
      <c r="E7" s="28">
        <v>27</v>
      </c>
      <c r="F7" s="28">
        <v>47322.429999999993</v>
      </c>
      <c r="G7" s="28">
        <v>15</v>
      </c>
      <c r="H7" s="28">
        <v>76506.03</v>
      </c>
      <c r="I7" s="28">
        <v>38</v>
      </c>
      <c r="J7" s="28">
        <v>43917.210000000006</v>
      </c>
      <c r="K7" s="28">
        <v>16</v>
      </c>
      <c r="L7" s="28">
        <v>130203.95999999999</v>
      </c>
      <c r="M7" s="28">
        <v>7</v>
      </c>
      <c r="N7" s="28">
        <v>27398.04</v>
      </c>
      <c r="O7" s="28">
        <v>0</v>
      </c>
      <c r="P7" s="28">
        <v>0</v>
      </c>
      <c r="Q7" s="28">
        <v>0</v>
      </c>
      <c r="R7" s="28">
        <v>0</v>
      </c>
      <c r="S7" s="28">
        <v>0</v>
      </c>
      <c r="T7" s="28">
        <v>0</v>
      </c>
      <c r="U7" s="38">
        <f>C7+E7+G7+I7+K7+M7+O7+Q7+S7</f>
        <v>103</v>
      </c>
      <c r="V7" s="38">
        <f>D7+F7+H7+J7+L7+N7+P7+R7+T7</f>
        <v>325347.67</v>
      </c>
      <c r="W7" s="38">
        <f>C16-U7</f>
        <v>344</v>
      </c>
      <c r="X7" s="38">
        <f>D16-V7</f>
        <v>1928131.6400000001</v>
      </c>
      <c r="Y7" s="23"/>
      <c r="Z7" s="23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</row>
    <row r="8" spans="1:88" ht="32.25" customHeight="1" x14ac:dyDescent="0.25">
      <c r="A8" s="53"/>
      <c r="B8" s="14" t="s">
        <v>4</v>
      </c>
      <c r="C8" s="28">
        <v>43</v>
      </c>
      <c r="D8" s="28">
        <v>163482.21000000002</v>
      </c>
      <c r="E8" s="36"/>
      <c r="F8" s="37"/>
      <c r="G8" s="28">
        <v>3</v>
      </c>
      <c r="H8" s="28">
        <v>47908.93</v>
      </c>
      <c r="I8" s="28">
        <v>54</v>
      </c>
      <c r="J8" s="28">
        <v>162624.51</v>
      </c>
      <c r="K8" s="28">
        <v>3</v>
      </c>
      <c r="L8" s="28">
        <v>28972.550000000003</v>
      </c>
      <c r="M8" s="28">
        <v>0</v>
      </c>
      <c r="N8" s="28">
        <v>0</v>
      </c>
      <c r="O8" s="28">
        <v>0</v>
      </c>
      <c r="P8" s="28">
        <v>0</v>
      </c>
      <c r="Q8" s="28">
        <v>0</v>
      </c>
      <c r="R8" s="28">
        <v>0</v>
      </c>
      <c r="S8" s="28">
        <v>0</v>
      </c>
      <c r="T8" s="28">
        <v>0</v>
      </c>
      <c r="U8" s="38">
        <f t="shared" ref="U8:V15" si="0">C8+E8+G8+I8+K8+M8+O8+Q8+S8</f>
        <v>103</v>
      </c>
      <c r="V8" s="38">
        <f t="shared" si="0"/>
        <v>402988.2</v>
      </c>
      <c r="W8" s="38">
        <f>E16-U8</f>
        <v>14</v>
      </c>
      <c r="X8" s="38">
        <f>F16-V8</f>
        <v>-29350.25</v>
      </c>
      <c r="Y8" s="23"/>
      <c r="Z8" s="23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</row>
    <row r="9" spans="1:88" ht="32.25" customHeight="1" x14ac:dyDescent="0.25">
      <c r="A9" s="53"/>
      <c r="B9" s="14" t="s">
        <v>5</v>
      </c>
      <c r="C9" s="28">
        <v>18</v>
      </c>
      <c r="D9" s="28">
        <v>77041.59</v>
      </c>
      <c r="E9" s="28">
        <v>5</v>
      </c>
      <c r="F9" s="28">
        <v>13672.48</v>
      </c>
      <c r="G9" s="36"/>
      <c r="H9" s="37"/>
      <c r="I9" s="28">
        <v>22</v>
      </c>
      <c r="J9" s="28">
        <v>217537.61000000002</v>
      </c>
      <c r="K9" s="28">
        <v>5</v>
      </c>
      <c r="L9" s="28">
        <v>10868.98</v>
      </c>
      <c r="M9" s="28">
        <v>5</v>
      </c>
      <c r="N9" s="28">
        <v>7992.4</v>
      </c>
      <c r="O9" s="28">
        <v>0</v>
      </c>
      <c r="P9" s="28">
        <v>0</v>
      </c>
      <c r="Q9" s="28">
        <v>0</v>
      </c>
      <c r="R9" s="28">
        <v>0</v>
      </c>
      <c r="S9" s="28">
        <v>0</v>
      </c>
      <c r="T9" s="28">
        <v>0</v>
      </c>
      <c r="U9" s="38">
        <f t="shared" si="0"/>
        <v>55</v>
      </c>
      <c r="V9" s="38">
        <f t="shared" si="0"/>
        <v>327113.06</v>
      </c>
      <c r="W9" s="38">
        <f>G16-U9</f>
        <v>29</v>
      </c>
      <c r="X9" s="38">
        <f>H16-V9</f>
        <v>157485.68</v>
      </c>
      <c r="Y9" s="23"/>
      <c r="Z9" s="23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</row>
    <row r="10" spans="1:88" ht="32.25" customHeight="1" x14ac:dyDescent="0.25">
      <c r="A10" s="53"/>
      <c r="B10" s="15" t="s">
        <v>6</v>
      </c>
      <c r="C10" s="28">
        <v>257</v>
      </c>
      <c r="D10" s="28">
        <v>1678753.1600000001</v>
      </c>
      <c r="E10" s="28">
        <v>56</v>
      </c>
      <c r="F10" s="28">
        <v>209403.32</v>
      </c>
      <c r="G10" s="28">
        <v>20</v>
      </c>
      <c r="H10" s="28">
        <v>94166.720000000001</v>
      </c>
      <c r="I10" s="36"/>
      <c r="J10" s="37"/>
      <c r="K10" s="28">
        <v>29</v>
      </c>
      <c r="L10" s="28">
        <v>261013.38</v>
      </c>
      <c r="M10" s="28">
        <v>4</v>
      </c>
      <c r="N10" s="28">
        <v>24450.280000000002</v>
      </c>
      <c r="O10" s="28">
        <v>1</v>
      </c>
      <c r="P10" s="28">
        <v>6077.53</v>
      </c>
      <c r="Q10" s="28">
        <v>0</v>
      </c>
      <c r="R10" s="28">
        <v>0</v>
      </c>
      <c r="S10" s="28">
        <v>3</v>
      </c>
      <c r="T10" s="28">
        <v>8487.23</v>
      </c>
      <c r="U10" s="38">
        <f t="shared" si="0"/>
        <v>370</v>
      </c>
      <c r="V10" s="38">
        <f t="shared" si="0"/>
        <v>2282351.6199999996</v>
      </c>
      <c r="W10" s="38">
        <f>I16-U10</f>
        <v>-228</v>
      </c>
      <c r="X10" s="38">
        <f>J16-V10</f>
        <v>-1742075.8799999997</v>
      </c>
      <c r="Y10" s="23"/>
      <c r="Z10" s="23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</row>
    <row r="11" spans="1:88" ht="32.25" customHeight="1" x14ac:dyDescent="0.25">
      <c r="A11" s="53"/>
      <c r="B11" s="14" t="s">
        <v>18</v>
      </c>
      <c r="C11" s="28">
        <v>77</v>
      </c>
      <c r="D11" s="28">
        <v>242260.7</v>
      </c>
      <c r="E11" s="28">
        <v>13</v>
      </c>
      <c r="F11" s="28">
        <v>52428.160000000003</v>
      </c>
      <c r="G11" s="28">
        <v>31</v>
      </c>
      <c r="H11" s="28">
        <v>208412.31999999998</v>
      </c>
      <c r="I11" s="28">
        <v>21</v>
      </c>
      <c r="J11" s="28">
        <v>80883.73</v>
      </c>
      <c r="K11" s="36"/>
      <c r="L11" s="37"/>
      <c r="M11" s="28">
        <v>4</v>
      </c>
      <c r="N11" s="28">
        <v>33293.21</v>
      </c>
      <c r="O11" s="28">
        <v>0</v>
      </c>
      <c r="P11" s="28">
        <v>0</v>
      </c>
      <c r="Q11" s="28">
        <v>1</v>
      </c>
      <c r="R11" s="28">
        <v>3120.92</v>
      </c>
      <c r="S11" s="28">
        <v>0</v>
      </c>
      <c r="T11" s="28">
        <v>0</v>
      </c>
      <c r="U11" s="38">
        <f t="shared" si="0"/>
        <v>147</v>
      </c>
      <c r="V11" s="38">
        <f t="shared" si="0"/>
        <v>620399.03999999992</v>
      </c>
      <c r="W11" s="38">
        <f>K16-U11</f>
        <v>-84</v>
      </c>
      <c r="X11" s="38">
        <f>L16-V11</f>
        <v>-155123.38</v>
      </c>
      <c r="Y11" s="23"/>
      <c r="Z11" s="23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/>
      <c r="BL11" s="6"/>
      <c r="BM11" s="6"/>
      <c r="BN11" s="6"/>
      <c r="BO11" s="6"/>
      <c r="BP11" s="6"/>
      <c r="BQ11" s="6"/>
      <c r="BR11" s="6"/>
      <c r="BS11" s="6"/>
      <c r="BT11" s="6"/>
      <c r="BU11" s="6"/>
      <c r="BV11" s="6"/>
      <c r="BW11" s="6"/>
      <c r="BX11" s="6"/>
      <c r="BY11" s="6"/>
      <c r="BZ11" s="6"/>
      <c r="CA11" s="6"/>
      <c r="CB11" s="6"/>
      <c r="CC11" s="6"/>
      <c r="CD11" s="6"/>
      <c r="CE11" s="6"/>
      <c r="CF11" s="6"/>
      <c r="CG11" s="6"/>
      <c r="CH11" s="6"/>
      <c r="CI11" s="6"/>
      <c r="CJ11" s="6"/>
    </row>
    <row r="12" spans="1:88" ht="32.25" customHeight="1" x14ac:dyDescent="0.25">
      <c r="A12" s="53"/>
      <c r="B12" s="14" t="s">
        <v>7</v>
      </c>
      <c r="C12" s="28">
        <v>37</v>
      </c>
      <c r="D12" s="28">
        <v>74645.390000000014</v>
      </c>
      <c r="E12" s="28">
        <v>1</v>
      </c>
      <c r="F12" s="28">
        <v>840.58</v>
      </c>
      <c r="G12" s="28">
        <v>14</v>
      </c>
      <c r="H12" s="28">
        <v>53657.01</v>
      </c>
      <c r="I12" s="28">
        <v>2</v>
      </c>
      <c r="J12" s="28">
        <v>2000.69</v>
      </c>
      <c r="K12" s="28">
        <v>7</v>
      </c>
      <c r="L12" s="28">
        <v>30349.589999999997</v>
      </c>
      <c r="M12" s="36"/>
      <c r="N12" s="37"/>
      <c r="O12" s="28">
        <v>0</v>
      </c>
      <c r="P12" s="28">
        <v>0</v>
      </c>
      <c r="Q12" s="28">
        <v>0</v>
      </c>
      <c r="R12" s="28">
        <v>0</v>
      </c>
      <c r="S12" s="28">
        <v>0</v>
      </c>
      <c r="T12" s="28">
        <v>0</v>
      </c>
      <c r="U12" s="38">
        <f>C12+E12+G12+I12+K12+M12+O12+Q12+S12</f>
        <v>61</v>
      </c>
      <c r="V12" s="38">
        <f t="shared" si="0"/>
        <v>161493.26</v>
      </c>
      <c r="W12" s="38">
        <f>M16-U12</f>
        <v>-39</v>
      </c>
      <c r="X12" s="38">
        <f>N16-V12</f>
        <v>-64949.980000000025</v>
      </c>
      <c r="Y12" s="23"/>
      <c r="Z12" s="23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/>
      <c r="BL12" s="6"/>
      <c r="BM12" s="6"/>
      <c r="BN12" s="6"/>
      <c r="BO12" s="6"/>
      <c r="BP12" s="6"/>
      <c r="BQ12" s="6"/>
      <c r="BR12" s="6"/>
      <c r="BS12" s="6"/>
      <c r="BT12" s="6"/>
      <c r="BU12" s="6"/>
      <c r="BV12" s="6"/>
      <c r="BW12" s="6"/>
      <c r="BX12" s="6"/>
      <c r="BY12" s="6"/>
      <c r="BZ12" s="6"/>
      <c r="CA12" s="6"/>
      <c r="CB12" s="6"/>
      <c r="CC12" s="6"/>
      <c r="CD12" s="6"/>
      <c r="CE12" s="6"/>
      <c r="CF12" s="6"/>
      <c r="CG12" s="6"/>
      <c r="CH12" s="6"/>
      <c r="CI12" s="6"/>
      <c r="CJ12" s="6"/>
    </row>
    <row r="13" spans="1:88" s="17" customFormat="1" ht="32.25" customHeight="1" x14ac:dyDescent="0.25">
      <c r="A13" s="53"/>
      <c r="B13" s="16" t="s">
        <v>15</v>
      </c>
      <c r="C13" s="28">
        <v>3</v>
      </c>
      <c r="D13" s="28">
        <v>2946.04</v>
      </c>
      <c r="E13" s="28">
        <v>10</v>
      </c>
      <c r="F13" s="28">
        <v>37111.880000000005</v>
      </c>
      <c r="G13" s="28">
        <v>0</v>
      </c>
      <c r="H13" s="28">
        <v>0</v>
      </c>
      <c r="I13" s="28">
        <v>1</v>
      </c>
      <c r="J13" s="28">
        <v>26129.13</v>
      </c>
      <c r="K13" s="28">
        <v>1</v>
      </c>
      <c r="L13" s="28">
        <v>792.79</v>
      </c>
      <c r="M13" s="28">
        <v>1</v>
      </c>
      <c r="N13" s="28">
        <v>723.43</v>
      </c>
      <c r="O13" s="36"/>
      <c r="P13" s="37"/>
      <c r="Q13" s="28">
        <v>0</v>
      </c>
      <c r="R13" s="28">
        <v>0</v>
      </c>
      <c r="S13" s="28">
        <v>0</v>
      </c>
      <c r="T13" s="28">
        <v>0</v>
      </c>
      <c r="U13" s="38">
        <f t="shared" si="0"/>
        <v>16</v>
      </c>
      <c r="V13" s="38">
        <f t="shared" si="0"/>
        <v>67703.26999999999</v>
      </c>
      <c r="W13" s="38">
        <f>O16-U13</f>
        <v>-12</v>
      </c>
      <c r="X13" s="38">
        <f>P16-V13</f>
        <v>-53983.51999999999</v>
      </c>
      <c r="Y13" s="23"/>
      <c r="Z13" s="23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/>
      <c r="BL13" s="6"/>
      <c r="BM13" s="6"/>
      <c r="BN13" s="6"/>
      <c r="BO13" s="6"/>
      <c r="BP13" s="6"/>
      <c r="BQ13" s="6"/>
      <c r="BR13" s="6"/>
      <c r="BS13" s="6"/>
      <c r="BT13" s="6"/>
      <c r="BU13" s="6"/>
      <c r="BV13" s="6"/>
      <c r="BW13" s="6"/>
      <c r="BX13" s="6"/>
      <c r="BY13" s="6"/>
      <c r="BZ13" s="6"/>
      <c r="CA13" s="6"/>
      <c r="CB13" s="6"/>
      <c r="CC13" s="6"/>
      <c r="CD13" s="6"/>
      <c r="CE13" s="6"/>
      <c r="CF13" s="6"/>
      <c r="CG13" s="6"/>
      <c r="CH13" s="6"/>
      <c r="CI13" s="6"/>
      <c r="CJ13" s="6"/>
    </row>
    <row r="14" spans="1:88" s="17" customFormat="1" ht="32.25" customHeight="1" x14ac:dyDescent="0.25">
      <c r="A14" s="53"/>
      <c r="B14" s="24" t="s">
        <v>13</v>
      </c>
      <c r="C14" s="29">
        <v>2</v>
      </c>
      <c r="D14" s="29">
        <v>3114.42</v>
      </c>
      <c r="E14" s="29">
        <v>3</v>
      </c>
      <c r="F14" s="29">
        <v>6791.62</v>
      </c>
      <c r="G14" s="29">
        <v>0</v>
      </c>
      <c r="H14" s="29">
        <v>0</v>
      </c>
      <c r="I14" s="29">
        <v>4</v>
      </c>
      <c r="J14" s="29">
        <v>7182.86</v>
      </c>
      <c r="K14" s="29">
        <v>1</v>
      </c>
      <c r="L14" s="29">
        <v>2294.41</v>
      </c>
      <c r="M14" s="29">
        <v>1</v>
      </c>
      <c r="N14" s="29">
        <v>2685.92</v>
      </c>
      <c r="O14" s="29">
        <v>0</v>
      </c>
      <c r="P14" s="29">
        <v>0</v>
      </c>
      <c r="Q14" s="36"/>
      <c r="R14" s="37"/>
      <c r="S14" s="29">
        <v>0</v>
      </c>
      <c r="T14" s="29">
        <v>0</v>
      </c>
      <c r="U14" s="38">
        <f t="shared" si="0"/>
        <v>11</v>
      </c>
      <c r="V14" s="38">
        <f t="shared" si="0"/>
        <v>22069.230000000003</v>
      </c>
      <c r="W14" s="38">
        <f>Q16-U14</f>
        <v>-8</v>
      </c>
      <c r="X14" s="38">
        <f>R16-V14</f>
        <v>-13597.810000000003</v>
      </c>
      <c r="Y14" s="23"/>
      <c r="Z14" s="23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/>
      <c r="BL14" s="6"/>
      <c r="BM14" s="6"/>
      <c r="BN14" s="6"/>
      <c r="BO14" s="6"/>
      <c r="BP14" s="6"/>
      <c r="BQ14" s="6"/>
      <c r="BR14" s="6"/>
      <c r="BS14" s="6"/>
      <c r="BT14" s="6"/>
      <c r="BU14" s="6"/>
      <c r="BV14" s="6"/>
      <c r="BW14" s="6"/>
      <c r="BX14" s="6"/>
      <c r="BY14" s="6"/>
      <c r="BZ14" s="6"/>
      <c r="CA14" s="6"/>
      <c r="CB14" s="6"/>
      <c r="CC14" s="6"/>
      <c r="CD14" s="6"/>
      <c r="CE14" s="6"/>
      <c r="CF14" s="6"/>
      <c r="CG14" s="6"/>
      <c r="CH14" s="6"/>
      <c r="CI14" s="6"/>
      <c r="CJ14" s="6"/>
    </row>
    <row r="15" spans="1:88" s="17" customFormat="1" ht="33.75" customHeight="1" thickBot="1" x14ac:dyDescent="0.3">
      <c r="A15" s="54"/>
      <c r="B15" s="26" t="s">
        <v>16</v>
      </c>
      <c r="C15" s="30">
        <v>10</v>
      </c>
      <c r="D15" s="30">
        <v>11235.8</v>
      </c>
      <c r="E15" s="30">
        <v>2</v>
      </c>
      <c r="F15" s="30">
        <v>6067.48</v>
      </c>
      <c r="G15" s="30">
        <v>1</v>
      </c>
      <c r="H15" s="30">
        <v>3947.73</v>
      </c>
      <c r="I15" s="30">
        <v>0</v>
      </c>
      <c r="J15" s="30">
        <v>0</v>
      </c>
      <c r="K15" s="30">
        <v>1</v>
      </c>
      <c r="L15" s="30">
        <v>780</v>
      </c>
      <c r="M15" s="30">
        <v>0</v>
      </c>
      <c r="N15" s="30">
        <v>0</v>
      </c>
      <c r="O15" s="30">
        <v>3</v>
      </c>
      <c r="P15" s="30">
        <v>7642.22</v>
      </c>
      <c r="Q15" s="30">
        <v>2</v>
      </c>
      <c r="R15" s="30">
        <v>5350.5</v>
      </c>
      <c r="S15" s="41"/>
      <c r="T15" s="42"/>
      <c r="U15" s="40">
        <f t="shared" si="0"/>
        <v>19</v>
      </c>
      <c r="V15" s="40">
        <f t="shared" si="0"/>
        <v>35023.729999999996</v>
      </c>
      <c r="W15" s="39">
        <f>S16-U15</f>
        <v>-16</v>
      </c>
      <c r="X15" s="39">
        <f>T16-V15</f>
        <v>-26536.499999999996</v>
      </c>
      <c r="Y15" s="23"/>
      <c r="Z15" s="23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/>
      <c r="BL15" s="6"/>
      <c r="BM15" s="6"/>
      <c r="BN15" s="6"/>
      <c r="BO15" s="6"/>
      <c r="BP15" s="6"/>
      <c r="BQ15" s="6"/>
      <c r="BR15" s="6"/>
      <c r="BS15" s="6"/>
      <c r="BT15" s="6"/>
      <c r="BU15" s="6"/>
      <c r="BV15" s="6"/>
      <c r="BW15" s="6"/>
      <c r="BX15" s="6"/>
      <c r="BY15" s="6"/>
      <c r="BZ15" s="6"/>
      <c r="CA15" s="6"/>
      <c r="CB15" s="6"/>
      <c r="CC15" s="6"/>
      <c r="CD15" s="6"/>
      <c r="CE15" s="6"/>
      <c r="CF15" s="6"/>
      <c r="CG15" s="6"/>
      <c r="CH15" s="6"/>
      <c r="CI15" s="6"/>
      <c r="CJ15" s="6"/>
    </row>
    <row r="16" spans="1:88" s="18" customFormat="1" ht="16.5" thickTop="1" x14ac:dyDescent="0.25">
      <c r="A16" s="18" t="s">
        <v>0</v>
      </c>
      <c r="C16" s="18">
        <f>SUM(C7:C15)</f>
        <v>447</v>
      </c>
      <c r="D16" s="18">
        <f t="shared" ref="D16:T16" si="1">SUM(D7:D15)</f>
        <v>2253479.31</v>
      </c>
      <c r="E16" s="18">
        <f t="shared" si="1"/>
        <v>117</v>
      </c>
      <c r="F16" s="18">
        <f t="shared" si="1"/>
        <v>373637.95</v>
      </c>
      <c r="G16" s="18">
        <f t="shared" si="1"/>
        <v>84</v>
      </c>
      <c r="H16" s="18">
        <f t="shared" si="1"/>
        <v>484598.74</v>
      </c>
      <c r="I16" s="18">
        <f t="shared" si="1"/>
        <v>142</v>
      </c>
      <c r="J16" s="18">
        <f t="shared" si="1"/>
        <v>540275.74</v>
      </c>
      <c r="K16" s="18">
        <f t="shared" si="1"/>
        <v>63</v>
      </c>
      <c r="L16" s="18">
        <f t="shared" si="1"/>
        <v>465275.65999999992</v>
      </c>
      <c r="M16" s="18">
        <f t="shared" si="1"/>
        <v>22</v>
      </c>
      <c r="N16" s="18">
        <f t="shared" si="1"/>
        <v>96543.279999999984</v>
      </c>
      <c r="O16" s="18">
        <f t="shared" si="1"/>
        <v>4</v>
      </c>
      <c r="P16" s="18">
        <f t="shared" si="1"/>
        <v>13719.75</v>
      </c>
      <c r="Q16" s="18">
        <f t="shared" si="1"/>
        <v>3</v>
      </c>
      <c r="R16" s="18">
        <f t="shared" si="1"/>
        <v>8471.42</v>
      </c>
      <c r="S16" s="18">
        <f t="shared" si="1"/>
        <v>3</v>
      </c>
      <c r="T16" s="18">
        <f t="shared" si="1"/>
        <v>8487.23</v>
      </c>
      <c r="U16" s="18">
        <f t="shared" ref="U16" si="2">SUM(U7:U15)</f>
        <v>885</v>
      </c>
      <c r="V16" s="18">
        <f t="shared" ref="V16" si="3">SUM(V7:V15)</f>
        <v>4244489.08</v>
      </c>
      <c r="W16" s="21"/>
      <c r="X16" s="19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"/>
      <c r="AM16" s="20"/>
      <c r="AN16" s="20"/>
      <c r="AO16" s="20"/>
      <c r="AP16" s="20"/>
      <c r="AQ16" s="20"/>
      <c r="AR16" s="20"/>
      <c r="AS16" s="20"/>
      <c r="AT16" s="20"/>
      <c r="AU16" s="20"/>
      <c r="AV16" s="20"/>
      <c r="AW16" s="20"/>
      <c r="AX16" s="20"/>
      <c r="AY16" s="20"/>
      <c r="AZ16" s="20"/>
      <c r="BA16" s="20"/>
      <c r="BB16" s="20"/>
      <c r="BC16" s="20"/>
      <c r="BD16" s="20"/>
      <c r="BE16" s="20"/>
      <c r="BF16" s="20"/>
      <c r="BG16" s="20"/>
      <c r="BH16" s="20"/>
      <c r="BI16" s="20"/>
      <c r="BJ16" s="20"/>
      <c r="BK16" s="20"/>
      <c r="BL16" s="20"/>
      <c r="BM16" s="20"/>
      <c r="BN16" s="20"/>
      <c r="BO16" s="20"/>
      <c r="BP16" s="20"/>
      <c r="BQ16" s="20"/>
      <c r="BR16" s="20"/>
      <c r="BS16" s="20"/>
      <c r="BT16" s="20"/>
      <c r="BU16" s="20"/>
      <c r="BV16" s="20"/>
      <c r="BW16" s="20"/>
      <c r="BX16" s="20"/>
      <c r="BY16" s="20"/>
      <c r="BZ16" s="20"/>
      <c r="CA16" s="20"/>
      <c r="CB16" s="20"/>
      <c r="CC16" s="20"/>
      <c r="CD16" s="20"/>
      <c r="CE16" s="20"/>
      <c r="CF16" s="20"/>
      <c r="CG16" s="20"/>
      <c r="CH16" s="20"/>
      <c r="CI16" s="20"/>
      <c r="CJ16" s="20"/>
    </row>
    <row r="17" spans="1:88" s="18" customFormat="1" x14ac:dyDescent="0.25">
      <c r="S17" s="22"/>
      <c r="T17" s="22"/>
      <c r="U17" s="25"/>
      <c r="V17" s="25"/>
      <c r="W17" s="27"/>
      <c r="X17" s="19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20"/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20"/>
      <c r="AY17" s="20"/>
      <c r="AZ17" s="20"/>
      <c r="BA17" s="20"/>
      <c r="BB17" s="20"/>
      <c r="BC17" s="20"/>
      <c r="BD17" s="20"/>
      <c r="BE17" s="20"/>
      <c r="BF17" s="20"/>
      <c r="BG17" s="20"/>
      <c r="BH17" s="20"/>
      <c r="BI17" s="20"/>
      <c r="BJ17" s="20"/>
      <c r="BK17" s="20"/>
      <c r="BL17" s="20"/>
      <c r="BM17" s="20"/>
      <c r="BN17" s="20"/>
      <c r="BO17" s="20"/>
      <c r="BP17" s="20"/>
      <c r="BQ17" s="20"/>
      <c r="BR17" s="20"/>
      <c r="BS17" s="20"/>
      <c r="BT17" s="20"/>
      <c r="BU17" s="20"/>
      <c r="BV17" s="20"/>
      <c r="BW17" s="20"/>
      <c r="BX17" s="20"/>
      <c r="BY17" s="20"/>
      <c r="BZ17" s="20"/>
      <c r="CA17" s="20"/>
      <c r="CB17" s="20"/>
      <c r="CC17" s="20"/>
      <c r="CD17" s="20"/>
      <c r="CE17" s="20"/>
      <c r="CF17" s="20"/>
      <c r="CG17" s="20"/>
      <c r="CH17" s="20"/>
      <c r="CI17" s="20"/>
      <c r="CJ17" s="20"/>
    </row>
    <row r="18" spans="1:88" ht="13.5" customHeight="1" x14ac:dyDescent="0.25">
      <c r="A18" s="55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88" ht="11.25" customHeight="1" x14ac:dyDescent="0.25"/>
  </sheetData>
  <mergeCells count="17">
    <mergeCell ref="A1:X1"/>
    <mergeCell ref="A2:X2"/>
    <mergeCell ref="W5:X5"/>
    <mergeCell ref="C4:X4"/>
    <mergeCell ref="U5:V5"/>
    <mergeCell ref="O5:P5"/>
    <mergeCell ref="G5:H5"/>
    <mergeCell ref="K5:L5"/>
    <mergeCell ref="Q5:R5"/>
    <mergeCell ref="A18:X18"/>
    <mergeCell ref="I5:J5"/>
    <mergeCell ref="M5:N5"/>
    <mergeCell ref="A7:A15"/>
    <mergeCell ref="A4:B6"/>
    <mergeCell ref="C5:D5"/>
    <mergeCell ref="E5:F5"/>
    <mergeCell ref="S5:T5"/>
  </mergeCells>
  <phoneticPr fontId="0" type="noConversion"/>
  <printOptions horizontalCentered="1" verticalCentered="1"/>
  <pageMargins left="0" right="0" top="0" bottom="0" header="0" footer="0"/>
  <pageSetup paperSize="9" scale="52" orientation="landscape" r:id="rId1"/>
  <headerFooter alignWithMargins="0">
    <oddHeader>&amp;R&amp;"Times New Roman,Regular"&amp;12&amp;A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ДПФ - ІI-ро тримесечие 2021 г.</vt:lpstr>
      <vt:lpstr>ДПФ - І-во полугодие 2021 г.</vt:lpstr>
      <vt:lpstr>'ДПФ - ІI-ро тримесечие 2021 г.'!Print_Area</vt:lpstr>
      <vt:lpstr>'ДПФ - І-во полугодие 2021 г.'!Print_Area</vt:lpstr>
      <vt:lpstr>'ДПФ - ІI-ро тримесечие 2021 г.'!Print_Titles</vt:lpstr>
      <vt:lpstr>'ДПФ - І-во полугодие 2021 г.'!Print_Titles</vt:lpstr>
    </vt:vector>
  </TitlesOfParts>
  <Company>BerlinischeLeiben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L. Dashev</dc:creator>
  <cp:lastModifiedBy>Maria Hristova</cp:lastModifiedBy>
  <cp:lastPrinted>2019-08-27T08:46:14Z</cp:lastPrinted>
  <dcterms:created xsi:type="dcterms:W3CDTF">2004-05-22T18:25:26Z</dcterms:created>
  <dcterms:modified xsi:type="dcterms:W3CDTF">2021-09-07T09:11:22Z</dcterms:modified>
</cp:coreProperties>
</file>