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showInkAnnotation="0"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1\"/>
    </mc:Choice>
  </mc:AlternateContent>
  <bookViews>
    <workbookView xWindow="0" yWindow="0" windowWidth="15600" windowHeight="8205" tabRatio="799"/>
  </bookViews>
  <sheets>
    <sheet name="Таблица №1-ПОД " sheetId="24" r:id="rId1"/>
    <sheet name="Таблица №2-ПОД" sheetId="31" r:id="rId2"/>
    <sheet name="Таблица №2.1-ПОД" sheetId="26" r:id="rId3"/>
    <sheet name="Таблица № 2.2-ПОД" sheetId="27" r:id="rId4"/>
    <sheet name="Таблица №2.2.1-ПОД" sheetId="28" r:id="rId5"/>
    <sheet name="Таблица №2.2.2-ПОД" sheetId="29" r:id="rId6"/>
    <sheet name="Таблица №2.2.3-ПОД" sheetId="30" r:id="rId7"/>
    <sheet name="Таблица №1-ОФ" sheetId="11" r:id="rId8"/>
    <sheet name="Таблица №1.1-ОФ" sheetId="12" r:id="rId9"/>
    <sheet name="Таблица№1.2-ОФ" sheetId="13" r:id="rId10"/>
    <sheet name="Таблица №1.2.1-ОФ" sheetId="14" r:id="rId11"/>
    <sheet name="Таблица№1.2.2-ОФ" sheetId="15" r:id="rId12"/>
    <sheet name="Таблица№ 2-ОФ" sheetId="16" r:id="rId13"/>
    <sheet name="Таблица №2.1-ОФ" sheetId="17" r:id="rId14"/>
    <sheet name="Таблица №2.2-ОФ" sheetId="18" r:id="rId15"/>
    <sheet name="Таблица №2.2.1-ОФ " sheetId="19" r:id="rId16"/>
    <sheet name="Графика №1 " sheetId="20" r:id="rId17"/>
    <sheet name="Графика №2" sheetId="21" r:id="rId18"/>
    <sheet name="Графика №3 " sheetId="22" r:id="rId19"/>
    <sheet name="Графика №4" sheetId="23" r:id="rId20"/>
  </sheets>
  <calcPr calcId="162913"/>
</workbook>
</file>

<file path=xl/calcChain.xml><?xml version="1.0" encoding="utf-8"?>
<calcChain xmlns="http://schemas.openxmlformats.org/spreadsheetml/2006/main">
  <c r="C13" i="19" l="1"/>
  <c r="D13" i="19"/>
  <c r="E13" i="19"/>
  <c r="F13" i="19"/>
  <c r="B13" i="19"/>
  <c r="V7" i="24" l="1"/>
  <c r="W7" i="24"/>
  <c r="V8" i="24"/>
  <c r="W8" i="24"/>
  <c r="V9" i="24"/>
  <c r="W9" i="24"/>
  <c r="V10" i="24"/>
  <c r="W10" i="24"/>
  <c r="V11" i="24"/>
  <c r="W11" i="24"/>
  <c r="V12" i="24"/>
  <c r="W12" i="24"/>
  <c r="W6" i="24"/>
  <c r="V6" i="24"/>
  <c r="V4" i="24"/>
  <c r="W4" i="24"/>
  <c r="AG8" i="30" l="1"/>
  <c r="AF8" i="30"/>
  <c r="AE8" i="30"/>
  <c r="AD8" i="30"/>
  <c r="AC8" i="30"/>
  <c r="AB8" i="30"/>
  <c r="AA8" i="30"/>
  <c r="Z8" i="30"/>
  <c r="Y8" i="30"/>
  <c r="X8" i="30"/>
  <c r="W8" i="30"/>
  <c r="V8" i="30"/>
  <c r="U8" i="30"/>
  <c r="T8" i="30"/>
  <c r="S8" i="30"/>
  <c r="R8" i="30"/>
  <c r="Q8" i="30"/>
  <c r="P8" i="30"/>
  <c r="O8" i="30"/>
  <c r="N8" i="30"/>
  <c r="M8" i="30"/>
  <c r="L8" i="30"/>
  <c r="K8" i="30"/>
  <c r="J8" i="30"/>
  <c r="I8" i="30"/>
  <c r="H8" i="30"/>
  <c r="G8" i="30"/>
  <c r="F8" i="30"/>
  <c r="E8" i="30"/>
  <c r="D8" i="30"/>
  <c r="C8" i="30"/>
  <c r="B8" i="30"/>
  <c r="C14" i="28" l="1"/>
  <c r="D14" i="28"/>
  <c r="E14" i="28"/>
  <c r="F14" i="28"/>
  <c r="G14" i="28"/>
  <c r="H14" i="28"/>
  <c r="I14" i="28"/>
  <c r="B14" i="28"/>
  <c r="C14" i="26"/>
  <c r="D14" i="26"/>
  <c r="E14" i="26"/>
  <c r="F14" i="26"/>
  <c r="B14" i="26"/>
  <c r="F14" i="19" l="1"/>
  <c r="E4" i="27" l="1"/>
  <c r="G4" i="27" s="1"/>
  <c r="I4" i="27" s="1"/>
  <c r="D4" i="27"/>
  <c r="F4" i="27" s="1"/>
  <c r="H4" i="27" s="1"/>
  <c r="E4" i="24"/>
  <c r="G4" i="24" s="1"/>
  <c r="I4" i="24" s="1"/>
  <c r="K4" i="24" s="1"/>
  <c r="M4" i="24" s="1"/>
  <c r="O4" i="24" s="1"/>
  <c r="Q4" i="24" s="1"/>
  <c r="S4" i="24" s="1"/>
  <c r="U4" i="24" s="1"/>
  <c r="D4" i="24"/>
  <c r="F4" i="24" s="1"/>
  <c r="H4" i="24" s="1"/>
  <c r="J4" i="24" s="1"/>
  <c r="L4" i="24" s="1"/>
  <c r="N4" i="24" s="1"/>
  <c r="P4" i="24" s="1"/>
  <c r="R4" i="24" s="1"/>
  <c r="T4" i="24" s="1"/>
  <c r="E4" i="31" l="1"/>
  <c r="G4" i="31" s="1"/>
  <c r="I4" i="31" s="1"/>
  <c r="K4" i="31" s="1"/>
  <c r="M4" i="31" s="1"/>
  <c r="D4" i="31"/>
  <c r="F4" i="31" s="1"/>
  <c r="H4" i="31" s="1"/>
  <c r="J4" i="31" s="1"/>
  <c r="L4" i="31" s="1"/>
  <c r="F15" i="26" l="1"/>
  <c r="I4" i="28" l="1"/>
  <c r="H4" i="28"/>
  <c r="G4" i="28"/>
  <c r="F4" i="28"/>
  <c r="E4" i="28"/>
  <c r="D4" i="28"/>
  <c r="C4" i="28"/>
  <c r="B4" i="28"/>
</calcChain>
</file>

<file path=xl/sharedStrings.xml><?xml version="1.0" encoding="utf-8"?>
<sst xmlns="http://schemas.openxmlformats.org/spreadsheetml/2006/main" count="346" uniqueCount="112">
  <si>
    <t>Финансови показатели на пенсионноосигурителните дружества</t>
  </si>
  <si>
    <t>(хил. лв.)</t>
  </si>
  <si>
    <t>Пенсионноосигурително дружество</t>
  </si>
  <si>
    <t xml:space="preserve">ПОК "ДОВЕРИЕ" АД  </t>
  </si>
  <si>
    <t>ПОК "СЪГЛАСИЕ" АД</t>
  </si>
  <si>
    <t xml:space="preserve">ПОК "ДСК-РОДИНА" АД </t>
  </si>
  <si>
    <t xml:space="preserve">ПОД "АЛИАНЦ БЪЛГАРИЯ" АД </t>
  </si>
  <si>
    <t xml:space="preserve">ПОАД "ЦКБ-СИЛА"     </t>
  </si>
  <si>
    <t>ПОД "ТОПЛИНА" АД</t>
  </si>
  <si>
    <t xml:space="preserve">ОБЩО   </t>
  </si>
  <si>
    <t>Общо приходи в т.ч.</t>
  </si>
  <si>
    <t xml:space="preserve">Приходи от такси и удръжки </t>
  </si>
  <si>
    <t xml:space="preserve">Приходи от управление на собствени средства </t>
  </si>
  <si>
    <t xml:space="preserve">Балансови активи на пенсионноосигурителните дружества и на управляваните от тях пенсионни фондове </t>
  </si>
  <si>
    <t>(хил. лв)</t>
  </si>
  <si>
    <t xml:space="preserve">ПОД </t>
  </si>
  <si>
    <t xml:space="preserve">УПФ </t>
  </si>
  <si>
    <t xml:space="preserve">ППФ </t>
  </si>
  <si>
    <t>ДПФ</t>
  </si>
  <si>
    <t xml:space="preserve">Общо за пенсионните фондове </t>
  </si>
  <si>
    <t xml:space="preserve">ПОК "ДОВЕРИЕ" АД </t>
  </si>
  <si>
    <t xml:space="preserve">ПОК "СЪГЛАСИЕ" АД </t>
  </si>
  <si>
    <t>ПОК "ДСК-РОДИНА" АД</t>
  </si>
  <si>
    <t xml:space="preserve">ПОАД "ЦКБ-СИЛА" </t>
  </si>
  <si>
    <t>ПОД  "БЪДЕЩЕ" АД</t>
  </si>
  <si>
    <t>ОБЩО</t>
  </si>
  <si>
    <t>(%)</t>
  </si>
  <si>
    <t>УПФ</t>
  </si>
  <si>
    <t>ППФ</t>
  </si>
  <si>
    <t xml:space="preserve">ОБЩО </t>
  </si>
  <si>
    <t>ОТНОСИТЕЛЕН ДЯЛ ПО ВИДОВЕ ПЕНСИОННИ ФОНДОВЕ</t>
  </si>
  <si>
    <t>Приходи от такси и удръжки на пенсионноосигурителните дружества по видове пенсионни фондове</t>
  </si>
  <si>
    <t xml:space="preserve">ДПФ </t>
  </si>
  <si>
    <t xml:space="preserve">Относително разпределение на приходите от такси и удръжки по пенсионноосигурителни дружества </t>
  </si>
  <si>
    <t xml:space="preserve">ПОК "СЪГЛАСИЕ" АД     </t>
  </si>
  <si>
    <t xml:space="preserve">ПОК "ДСК-РОДИНА" АД    </t>
  </si>
  <si>
    <t xml:space="preserve">ПОАД "ЦКБ-СИЛА"               </t>
  </si>
  <si>
    <t xml:space="preserve">Удръжка от осигурителната вноска </t>
  </si>
  <si>
    <t>Инвестиционна такса</t>
  </si>
  <si>
    <t>Еднократна встъпителна такса</t>
  </si>
  <si>
    <t xml:space="preserve">Общо </t>
  </si>
  <si>
    <t xml:space="preserve">ПОК "СЪГЛАСИЕ" АД  </t>
  </si>
  <si>
    <t xml:space="preserve">ПОК "ДСК-РОДИНА" АД                                      </t>
  </si>
  <si>
    <t xml:space="preserve">ПОАД "ЦКБ-СИЛА"      </t>
  </si>
  <si>
    <t xml:space="preserve">Забележки: </t>
  </si>
  <si>
    <t>** "Осигурено лице" е лице, на чието име и в чиято сметка са внасяни или се внасят осигурителни вноски</t>
  </si>
  <si>
    <t>ПОАД "ЦКБ-СИЛА"</t>
  </si>
  <si>
    <t xml:space="preserve">Динамика на нетните активи на управляваните от пенсионноосигурителните дружества фондове за допълнително пенсионно осигуряване                                                                                      </t>
  </si>
  <si>
    <t xml:space="preserve"> ПОАД "ЦКБ-СИЛА" </t>
  </si>
  <si>
    <t>ПОД "АЛИАНЦ БЪЛГАРИЯ" АД</t>
  </si>
  <si>
    <t xml:space="preserve">ПОД "АЛИАНЦ БЪЛГАРИЯ" АД  </t>
  </si>
  <si>
    <t>"ПЕНСИОННООСИГУРИТЕЛЕН ИНСТИТУТ" АД</t>
  </si>
  <si>
    <t>ДПФПС</t>
  </si>
  <si>
    <t xml:space="preserve">ДПФПС </t>
  </si>
  <si>
    <t>Общо разходи в т.ч.</t>
  </si>
  <si>
    <t>Разходи за управление на собствени средства</t>
  </si>
  <si>
    <t>Финансов резултат преди данъци</t>
  </si>
  <si>
    <t>Нетен финансов резултат</t>
  </si>
  <si>
    <t xml:space="preserve">ПОД "АЛИАНЦ БЪЛГАРИЯ" АД         </t>
  </si>
  <si>
    <t xml:space="preserve">ПОАД "ЦКБ-СИЛА"                      </t>
  </si>
  <si>
    <t xml:space="preserve">ПОК "ДОВЕРИЕ" АД            </t>
  </si>
  <si>
    <t xml:space="preserve">ПОК "СЪГЛАСИЕ" АД              </t>
  </si>
  <si>
    <t xml:space="preserve">ПОК "ДСК-РОДИНА" АД             </t>
  </si>
  <si>
    <t xml:space="preserve">ПОД  "БЪДЕЩЕ" АД                         </t>
  </si>
  <si>
    <t xml:space="preserve">ПОД "ТОПЛИНА" АД             </t>
  </si>
  <si>
    <t xml:space="preserve">"ПЕНСИОННООСИГУРИТЕЛЕН ИНСТИТУТ" АД                               </t>
  </si>
  <si>
    <t>* Едно лице може да се осигурява и в четирите вида пенсионни фондове</t>
  </si>
  <si>
    <t xml:space="preserve">"ЕН ЕН ПОД" ЕАД </t>
  </si>
  <si>
    <t xml:space="preserve">"ЕН ЕН ПОД" ЕАД            </t>
  </si>
  <si>
    <t>"ЕН ЕН ПОД" ЕАД</t>
  </si>
  <si>
    <t>"ПЕНСИОННО
ОСИГУРИТЕЛЕН ИНСТИТУТ" АД</t>
  </si>
  <si>
    <t>Еднократна встъпителна такса, такса при промяна на участие и други такси</t>
  </si>
  <si>
    <t xml:space="preserve">                                                                         ФДПО
ПОД                                             </t>
  </si>
  <si>
    <t xml:space="preserve">ПОК         "ДОВЕРИЕ" АД  </t>
  </si>
  <si>
    <t>ПОД          "БЪДЕЩЕ" АД</t>
  </si>
  <si>
    <t>ПОД         "ТОПЛИНА" АД</t>
  </si>
  <si>
    <t xml:space="preserve">                                                                      ФДПО
ПОД                                             </t>
  </si>
  <si>
    <t xml:space="preserve">Година, Месец 
ПОД                                                                                    .                                     </t>
  </si>
  <si>
    <t xml:space="preserve">Пазарен дял на пенсионноосигурителните дружества по размера на нетните активи 
в управляваните от тях фондове за допълнително пенсионно осигуряване                            </t>
  </si>
  <si>
    <t xml:space="preserve">                                                                          ФДПО
ПОД                               </t>
  </si>
  <si>
    <t xml:space="preserve">                                                                       ФДПО
ПОД
                                                  </t>
  </si>
  <si>
    <t xml:space="preserve">                                                              ФДПО, Година                                                
ПОД</t>
  </si>
  <si>
    <t xml:space="preserve">                                                              ФДПО, Година                                                
ПОД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</si>
  <si>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.                  </t>
  </si>
  <si>
    <t xml:space="preserve">                                                                 Година, Месец 
ПОД
                                             </t>
  </si>
  <si>
    <t xml:space="preserve">                                                         Година, Месец 
ПОД                                            </t>
  </si>
  <si>
    <t xml:space="preserve">                                                              Година, Месец 
ПОД</t>
  </si>
  <si>
    <t xml:space="preserve">                                                                             ФДПО
ПОД                                        </t>
  </si>
  <si>
    <t xml:space="preserve">          Пенсионноосигурително дружество,   
ФДПО                                                                                                                                                                                                                                                                                                                             Видове такси и удръжки                                         .     </t>
  </si>
  <si>
    <t xml:space="preserve">Пазарен дял на пенсионноосигурителните дружества по броя на осигурените лица
 в управляваните от тях фондове за допълнително пенсионно осигуряване </t>
  </si>
  <si>
    <t xml:space="preserve">                                                       Период 
Финансови показатели                        </t>
  </si>
  <si>
    <t>31.12.2020</t>
  </si>
  <si>
    <t>"ПОД ДАЛЛБОГГ: ЖИВОТ И ЗДРАВЕ" ЕАД</t>
  </si>
  <si>
    <t xml:space="preserve">                                                                Година
ПОД</t>
  </si>
  <si>
    <t>Относителен дял на балансовите активи на пенсионните фондове по дружества към 30.06.2021 г.</t>
  </si>
  <si>
    <t>30.06.2021</t>
  </si>
  <si>
    <t>Приходи на ПОД от такси и удръжки (по видове) за първото полугодие на 2021 г.</t>
  </si>
  <si>
    <t>I полу-годие 2020</t>
  </si>
  <si>
    <t>I полу-годие 2021</t>
  </si>
  <si>
    <t>I полугодие на 2020</t>
  </si>
  <si>
    <t>I полугодие на 2021</t>
  </si>
  <si>
    <t>Структура на приходите на ПОД от такси и удръжки (по видове) за първото полугодие на 2021 г.</t>
  </si>
  <si>
    <t>Брой на новоосигурените лица във фондовете за допълнително пенсионно осигуряване
 за първото полугодие на 2021 г.</t>
  </si>
  <si>
    <t>Брой на осигурените лица във фондовете за допълнително пенсионно осигуряване
 по ПОД към 30.06.2021 г.</t>
  </si>
  <si>
    <t xml:space="preserve">Относително разпределение на осигурените лица във фондовете за допълнително пенсионно осигуряване по ПОД към 30.06.2021 г. </t>
  </si>
  <si>
    <t xml:space="preserve">Нетни активи на управляваните от пенсионноосигурителните дружества фондове за допълнително пенсионно осигуряване към 30.06.2021 г.                    </t>
  </si>
  <si>
    <t>Относително разпределение на нетните активи във фондовете за допълнително пенсионно осигуряване към 30.06.2021 г.</t>
  </si>
  <si>
    <t xml:space="preserve">Динамика на броя* на осигурените лица** в управляваните от пенсионноосигурителните дружества фондове за допълнително пенсионно осигуряване                             </t>
  </si>
  <si>
    <t>"ЕН ЕН ПОД" ЕАД *</t>
  </si>
  <si>
    <t>"ПОД ДАЛЛБОГГ: ЖИВОТ И ЗДРАВЕ" ЕАД **</t>
  </si>
  <si>
    <t>** „Пенсионноосигурително дружество ДаллБогг: Живот и Здраве“ ЕАД е лицензирано през второто тримесечие на 2021 г. Към 30.06.2021 г. дружеството все още не управлява пенсионни фондове.</t>
  </si>
  <si>
    <t>* Наименованието на дружеството е променено от 09.08.2021 г. на "Пенсионноосигурителна компания ОББ" ЕАД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</si>
</sst>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\ _л_в_-;\-* #,##0.00\ _л_в_-;_-* &quot;-&quot;??\ _л_в_-;_-@_-"/>
    <numFmt numFmtId="165" formatCode="#,##0;\-#,##0;\-"/>
    <numFmt numFmtId="166" formatCode="#,##0;\-#,##0;&quot;–&quot;"/>
    <numFmt numFmtId="167" formatCode="#,##0.00;\-#,##0.00;&quot;–&quot;"/>
    <numFmt numFmtId="168" formatCode="0.0000"/>
    <numFmt numFmtId="169" formatCode="[$-F800]dddd\,\ mmmm\ dd\,\ yyyy"/>
  </numFmts>
  <fonts count="34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sz val="14"/>
      <color indexed="8"/>
      <name val="Times New Roman"/>
      <family val="1"/>
      <charset val="204"/>
    </font>
    <font>
      <sz val="14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name val="HebarU Cyr"/>
      <charset val="204"/>
    </font>
    <font>
      <sz val="12"/>
      <name val="Arial"/>
      <family val="2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13">
    <xf numFmtId="0" fontId="0" fillId="0" borderId="0"/>
    <xf numFmtId="164" fontId="20" fillId="0" borderId="0" applyFont="0" applyFill="0" applyBorder="0" applyAlignment="0" applyProtection="0"/>
    <xf numFmtId="0" fontId="31" fillId="0" borderId="0"/>
    <xf numFmtId="0" fontId="20" fillId="0" borderId="0"/>
    <xf numFmtId="0" fontId="23" fillId="0" borderId="0"/>
    <xf numFmtId="16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9" fillId="0" borderId="0"/>
    <xf numFmtId="0" fontId="19" fillId="0" borderId="0"/>
    <xf numFmtId="0" fontId="20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8" fillId="0" borderId="0"/>
    <xf numFmtId="0" fontId="17" fillId="0" borderId="0"/>
    <xf numFmtId="0" fontId="16" fillId="0" borderId="0"/>
    <xf numFmtId="0" fontId="15" fillId="0" borderId="0"/>
    <xf numFmtId="164" fontId="20" fillId="0" borderId="0" applyFont="0" applyFill="0" applyBorder="0" applyAlignment="0" applyProtection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4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0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23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213">
    <xf numFmtId="0" fontId="0" fillId="0" borderId="0" xfId="0"/>
    <xf numFmtId="0" fontId="24" fillId="0" borderId="1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164" fontId="24" fillId="0" borderId="1" xfId="1" applyFont="1" applyBorder="1" applyAlignment="1">
      <alignment horizontal="left" wrapText="1"/>
    </xf>
    <xf numFmtId="3" fontId="24" fillId="0" borderId="1" xfId="0" applyNumberFormat="1" applyFont="1" applyFill="1" applyBorder="1"/>
    <xf numFmtId="164" fontId="24" fillId="0" borderId="1" xfId="1" applyFont="1" applyBorder="1" applyAlignment="1">
      <alignment wrapText="1"/>
    </xf>
    <xf numFmtId="4" fontId="24" fillId="0" borderId="1" xfId="0" applyNumberFormat="1" applyFont="1" applyFill="1" applyBorder="1" applyAlignment="1">
      <alignment horizontal="right"/>
    </xf>
    <xf numFmtId="0" fontId="24" fillId="0" borderId="1" xfId="0" applyFont="1" applyBorder="1" applyAlignment="1">
      <alignment horizontal="left" wrapText="1"/>
    </xf>
    <xf numFmtId="3" fontId="0" fillId="0" borderId="0" xfId="0" applyNumberFormat="1"/>
    <xf numFmtId="0" fontId="24" fillId="0" borderId="1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center"/>
    </xf>
    <xf numFmtId="0" fontId="21" fillId="0" borderId="5" xfId="0" applyFont="1" applyFill="1" applyBorder="1" applyAlignment="1">
      <alignment vertical="center" wrapText="1"/>
    </xf>
    <xf numFmtId="0" fontId="24" fillId="0" borderId="0" xfId="0" applyFont="1" applyBorder="1" applyAlignment="1">
      <alignment horizontal="left"/>
    </xf>
    <xf numFmtId="0" fontId="24" fillId="0" borderId="0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/>
    </xf>
    <xf numFmtId="164" fontId="24" fillId="0" borderId="1" xfId="1" applyFont="1" applyFill="1" applyBorder="1" applyAlignment="1">
      <alignment horizontal="left"/>
    </xf>
    <xf numFmtId="2" fontId="24" fillId="0" borderId="1" xfId="0" applyNumberFormat="1" applyFont="1" applyFill="1" applyBorder="1" applyAlignment="1">
      <alignment horizontal="right"/>
    </xf>
    <xf numFmtId="0" fontId="24" fillId="0" borderId="0" xfId="0" applyFont="1" applyFill="1" applyBorder="1" applyAlignment="1">
      <alignment horizontal="left"/>
    </xf>
    <xf numFmtId="0" fontId="24" fillId="0" borderId="0" xfId="0" applyFont="1"/>
    <xf numFmtId="0" fontId="24" fillId="0" borderId="0" xfId="0" applyFont="1" applyBorder="1"/>
    <xf numFmtId="0" fontId="24" fillId="0" borderId="1" xfId="0" applyFont="1" applyBorder="1" applyAlignment="1">
      <alignment horizontal="center" vertical="center"/>
    </xf>
    <xf numFmtId="164" fontId="24" fillId="0" borderId="1" xfId="1" applyFont="1" applyBorder="1" applyAlignment="1">
      <alignment horizontal="left"/>
    </xf>
    <xf numFmtId="2" fontId="24" fillId="0" borderId="1" xfId="1" applyNumberFormat="1" applyFont="1" applyBorder="1" applyAlignment="1"/>
    <xf numFmtId="2" fontId="24" fillId="0" borderId="0" xfId="0" applyNumberFormat="1" applyFont="1"/>
    <xf numFmtId="0" fontId="26" fillId="0" borderId="0" xfId="0" applyFont="1" applyBorder="1" applyAlignment="1">
      <alignment horizontal="center"/>
    </xf>
    <xf numFmtId="4" fontId="24" fillId="0" borderId="0" xfId="0" applyNumberFormat="1" applyFont="1"/>
    <xf numFmtId="3" fontId="24" fillId="0" borderId="0" xfId="2" applyNumberFormat="1" applyFont="1" applyBorder="1" applyAlignment="1">
      <alignment wrapText="1"/>
    </xf>
    <xf numFmtId="0" fontId="24" fillId="0" borderId="0" xfId="0" applyFont="1" applyBorder="1" applyAlignment="1">
      <alignment horizontal="left" wrapText="1"/>
    </xf>
    <xf numFmtId="164" fontId="24" fillId="0" borderId="1" xfId="1" applyFont="1" applyBorder="1" applyAlignment="1">
      <alignment vertical="center" wrapText="1"/>
    </xf>
    <xf numFmtId="164" fontId="24" fillId="0" borderId="1" xfId="1" applyFont="1" applyFill="1" applyBorder="1" applyAlignment="1">
      <alignment horizontal="left" wrapText="1"/>
    </xf>
    <xf numFmtId="164" fontId="24" fillId="0" borderId="1" xfId="1" applyFont="1" applyFill="1" applyBorder="1" applyAlignment="1">
      <alignment wrapText="1"/>
    </xf>
    <xf numFmtId="164" fontId="24" fillId="0" borderId="0" xfId="1" applyFont="1" applyFill="1" applyBorder="1" applyAlignment="1">
      <alignment horizontal="center" vertical="center" wrapText="1"/>
    </xf>
    <xf numFmtId="164" fontId="24" fillId="0" borderId="1" xfId="1" applyFont="1" applyFill="1" applyBorder="1" applyAlignment="1">
      <alignment horizontal="center" vertical="center" wrapText="1"/>
    </xf>
    <xf numFmtId="0" fontId="24" fillId="0" borderId="4" xfId="0" applyFont="1" applyFill="1" applyBorder="1" applyAlignment="1">
      <alignment wrapText="1"/>
    </xf>
    <xf numFmtId="164" fontId="23" fillId="0" borderId="1" xfId="1" applyFont="1" applyFill="1" applyBorder="1" applyAlignment="1">
      <alignment horizontal="left" wrapText="1"/>
    </xf>
    <xf numFmtId="164" fontId="23" fillId="0" borderId="1" xfId="1" applyFont="1" applyBorder="1" applyAlignment="1">
      <alignment horizontal="left" wrapText="1"/>
    </xf>
    <xf numFmtId="0" fontId="23" fillId="0" borderId="1" xfId="0" applyFont="1" applyFill="1" applyBorder="1" applyAlignment="1">
      <alignment wrapText="1"/>
    </xf>
    <xf numFmtId="3" fontId="23" fillId="0" borderId="0" xfId="4" applyNumberFormat="1" applyFont="1" applyFill="1" applyAlignment="1"/>
    <xf numFmtId="0" fontId="23" fillId="0" borderId="0" xfId="4" applyFont="1" applyFill="1" applyAlignment="1"/>
    <xf numFmtId="0" fontId="23" fillId="0" borderId="1" xfId="3" applyFont="1" applyFill="1" applyBorder="1" applyAlignment="1">
      <alignment horizontal="center" vertical="center" wrapText="1"/>
    </xf>
    <xf numFmtId="0" fontId="23" fillId="0" borderId="0" xfId="4" applyFont="1" applyFill="1" applyBorder="1" applyAlignment="1">
      <alignment wrapText="1"/>
    </xf>
    <xf numFmtId="0" fontId="23" fillId="0" borderId="0" xfId="4" applyFont="1" applyFill="1" applyAlignment="1">
      <alignment wrapText="1"/>
    </xf>
    <xf numFmtId="0" fontId="25" fillId="0" borderId="0" xfId="3" applyFont="1" applyFill="1"/>
    <xf numFmtId="0" fontId="26" fillId="0" borderId="1" xfId="4" applyFont="1" applyFill="1" applyBorder="1" applyAlignment="1"/>
    <xf numFmtId="0" fontId="21" fillId="0" borderId="0" xfId="4" applyFont="1" applyFill="1" applyBorder="1" applyAlignment="1"/>
    <xf numFmtId="0" fontId="23" fillId="0" borderId="1" xfId="3" applyFont="1" applyFill="1" applyBorder="1" applyAlignment="1">
      <alignment wrapText="1"/>
    </xf>
    <xf numFmtId="0" fontId="23" fillId="0" borderId="1" xfId="4" applyFont="1" applyFill="1" applyBorder="1" applyAlignment="1">
      <alignment wrapText="1"/>
    </xf>
    <xf numFmtId="0" fontId="26" fillId="0" borderId="1" xfId="3" applyFont="1" applyFill="1" applyBorder="1" applyAlignment="1">
      <alignment wrapText="1"/>
    </xf>
    <xf numFmtId="0" fontId="23" fillId="0" borderId="0" xfId="4" applyFont="1" applyFill="1" applyBorder="1" applyAlignment="1"/>
    <xf numFmtId="0" fontId="23" fillId="0" borderId="0" xfId="4" applyFont="1" applyFill="1" applyAlignment="1">
      <alignment horizontal="center"/>
    </xf>
    <xf numFmtId="4" fontId="23" fillId="0" borderId="0" xfId="4" applyNumberFormat="1" applyFont="1" applyFill="1" applyAlignment="1"/>
    <xf numFmtId="0" fontId="20" fillId="0" borderId="0" xfId="3" applyFill="1"/>
    <xf numFmtId="164" fontId="23" fillId="0" borderId="1" xfId="5" applyFont="1" applyFill="1" applyBorder="1" applyAlignment="1">
      <alignment horizontal="left" wrapText="1"/>
    </xf>
    <xf numFmtId="3" fontId="20" fillId="0" borderId="0" xfId="3" applyNumberFormat="1" applyFill="1"/>
    <xf numFmtId="164" fontId="23" fillId="0" borderId="1" xfId="5" applyFont="1" applyFill="1" applyBorder="1" applyAlignment="1">
      <alignment wrapText="1"/>
    </xf>
    <xf numFmtId="0" fontId="20" fillId="0" borderId="0" xfId="3"/>
    <xf numFmtId="0" fontId="23" fillId="0" borderId="2" xfId="3" applyFont="1" applyBorder="1" applyAlignment="1">
      <alignment horizontal="center" vertical="center" wrapText="1"/>
    </xf>
    <xf numFmtId="164" fontId="23" fillId="0" borderId="1" xfId="5" applyFont="1" applyBorder="1" applyAlignment="1">
      <alignment horizontal="left" wrapText="1"/>
    </xf>
    <xf numFmtId="164" fontId="23" fillId="0" borderId="1" xfId="5" applyFont="1" applyBorder="1" applyAlignment="1">
      <alignment wrapText="1"/>
    </xf>
    <xf numFmtId="0" fontId="23" fillId="0" borderId="4" xfId="3" applyFont="1" applyFill="1" applyBorder="1" applyAlignment="1">
      <alignment horizontal="left" wrapText="1"/>
    </xf>
    <xf numFmtId="0" fontId="23" fillId="0" borderId="1" xfId="3" applyFont="1" applyBorder="1" applyAlignment="1">
      <alignment horizontal="left" wrapText="1"/>
    </xf>
    <xf numFmtId="4" fontId="20" fillId="0" borderId="0" xfId="3" applyNumberFormat="1"/>
    <xf numFmtId="0" fontId="23" fillId="0" borderId="10" xfId="4" applyFont="1" applyBorder="1" applyAlignment="1">
      <alignment horizontal="center" vertical="center" wrapText="1"/>
    </xf>
    <xf numFmtId="4" fontId="23" fillId="0" borderId="1" xfId="3" applyNumberFormat="1" applyFont="1" applyFill="1" applyBorder="1" applyAlignment="1">
      <alignment horizontal="right"/>
    </xf>
    <xf numFmtId="0" fontId="22" fillId="0" borderId="0" xfId="4" applyFont="1" applyFill="1" applyAlignment="1"/>
    <xf numFmtId="0" fontId="22" fillId="0" borderId="0" xfId="4" applyFont="1" applyFill="1" applyAlignment="1">
      <alignment wrapText="1"/>
    </xf>
    <xf numFmtId="0" fontId="23" fillId="0" borderId="1" xfId="3" applyFont="1" applyFill="1" applyBorder="1" applyAlignment="1">
      <alignment horizontal="center" wrapText="1"/>
    </xf>
    <xf numFmtId="0" fontId="21" fillId="0" borderId="1" xfId="3" applyFont="1" applyFill="1" applyBorder="1" applyAlignment="1">
      <alignment wrapText="1"/>
    </xf>
    <xf numFmtId="0" fontId="21" fillId="0" borderId="1" xfId="4" applyFont="1" applyFill="1" applyBorder="1" applyAlignment="1"/>
    <xf numFmtId="0" fontId="22" fillId="0" borderId="0" xfId="4" applyFont="1" applyFill="1" applyBorder="1" applyAlignment="1"/>
    <xf numFmtId="3" fontId="22" fillId="0" borderId="0" xfId="4" applyNumberFormat="1" applyFont="1" applyFill="1" applyAlignment="1"/>
    <xf numFmtId="3" fontId="30" fillId="0" borderId="1" xfId="3" applyNumberFormat="1" applyFont="1" applyFill="1" applyBorder="1" applyAlignment="1">
      <alignment horizontal="right" wrapText="1"/>
    </xf>
    <xf numFmtId="2" fontId="23" fillId="0" borderId="1" xfId="0" applyNumberFormat="1" applyFont="1" applyFill="1" applyBorder="1" applyAlignment="1">
      <alignment horizontal="right"/>
    </xf>
    <xf numFmtId="164" fontId="23" fillId="0" borderId="6" xfId="1" applyFont="1" applyBorder="1" applyAlignment="1">
      <alignment horizontal="left" vertical="justify" wrapText="1" indent="1"/>
    </xf>
    <xf numFmtId="0" fontId="23" fillId="0" borderId="2" xfId="0" applyFont="1" applyBorder="1" applyAlignment="1">
      <alignment horizontal="center" vertical="center" wrapText="1"/>
    </xf>
    <xf numFmtId="164" fontId="23" fillId="0" borderId="6" xfId="1" applyFont="1" applyBorder="1" applyAlignment="1">
      <alignment horizontal="justify" vertical="center" wrapText="1"/>
    </xf>
    <xf numFmtId="4" fontId="23" fillId="2" borderId="1" xfId="3" applyNumberFormat="1" applyFont="1" applyFill="1" applyBorder="1" applyAlignment="1">
      <alignment horizontal="right"/>
    </xf>
    <xf numFmtId="4" fontId="20" fillId="0" borderId="0" xfId="4" applyNumberFormat="1" applyFont="1" applyFill="1" applyAlignment="1"/>
    <xf numFmtId="164" fontId="23" fillId="0" borderId="1" xfId="1" applyFont="1" applyBorder="1" applyAlignment="1">
      <alignment wrapText="1"/>
    </xf>
    <xf numFmtId="1" fontId="30" fillId="0" borderId="1" xfId="0" applyNumberFormat="1" applyFont="1" applyFill="1" applyBorder="1" applyAlignment="1">
      <alignment horizontal="center" vertical="center" wrapText="1"/>
    </xf>
    <xf numFmtId="3" fontId="24" fillId="0" borderId="0" xfId="0" applyNumberFormat="1" applyFont="1" applyBorder="1" applyAlignment="1">
      <alignment horizontal="center"/>
    </xf>
    <xf numFmtId="164" fontId="23" fillId="0" borderId="6" xfId="1" applyFont="1" applyBorder="1" applyAlignment="1">
      <alignment horizontal="justify" vertical="justify" wrapText="1"/>
    </xf>
    <xf numFmtId="0" fontId="23" fillId="0" borderId="6" xfId="3" applyFont="1" applyBorder="1" applyAlignment="1">
      <alignment horizontal="left" vertical="distributed" wrapText="1"/>
    </xf>
    <xf numFmtId="49" fontId="23" fillId="0" borderId="10" xfId="3" applyNumberFormat="1" applyFont="1" applyFill="1" applyBorder="1" applyAlignment="1">
      <alignment horizontal="center" vertical="center" wrapText="1"/>
    </xf>
    <xf numFmtId="167" fontId="23" fillId="2" borderId="1" xfId="3" applyNumberFormat="1" applyFont="1" applyFill="1" applyBorder="1" applyAlignment="1">
      <alignment horizontal="right"/>
    </xf>
    <xf numFmtId="167" fontId="23" fillId="0" borderId="1" xfId="3" applyNumberFormat="1" applyFont="1" applyFill="1" applyBorder="1" applyAlignment="1">
      <alignment horizontal="right"/>
    </xf>
    <xf numFmtId="3" fontId="30" fillId="0" borderId="1" xfId="0" applyNumberFormat="1" applyFont="1" applyFill="1" applyBorder="1" applyAlignment="1">
      <alignment horizontal="right" wrapText="1"/>
    </xf>
    <xf numFmtId="4" fontId="23" fillId="0" borderId="1" xfId="3" applyNumberFormat="1" applyFont="1" applyFill="1" applyBorder="1" applyAlignment="1">
      <alignment horizontal="right"/>
    </xf>
    <xf numFmtId="167" fontId="23" fillId="0" borderId="1" xfId="0" applyNumberFormat="1" applyFont="1" applyFill="1" applyBorder="1" applyAlignment="1">
      <alignment horizontal="right"/>
    </xf>
    <xf numFmtId="164" fontId="28" fillId="0" borderId="9" xfId="1" applyFont="1" applyFill="1" applyBorder="1" applyAlignment="1">
      <alignment horizontal="center" vertical="center" wrapText="1"/>
    </xf>
    <xf numFmtId="0" fontId="28" fillId="0" borderId="9" xfId="0" applyFont="1" applyFill="1" applyBorder="1" applyAlignment="1">
      <alignment horizontal="center" vertical="center" wrapText="1"/>
    </xf>
    <xf numFmtId="0" fontId="0" fillId="0" borderId="9" xfId="0" applyFill="1" applyBorder="1" applyAlignment="1"/>
    <xf numFmtId="3" fontId="24" fillId="0" borderId="0" xfId="0" applyNumberFormat="1" applyFont="1" applyBorder="1" applyAlignment="1">
      <alignment horizontal="right" wrapText="1"/>
    </xf>
    <xf numFmtId="0" fontId="24" fillId="0" borderId="0" xfId="0" applyFont="1" applyBorder="1" applyAlignment="1">
      <alignment horizontal="right" wrapText="1"/>
    </xf>
    <xf numFmtId="168" fontId="20" fillId="0" borderId="0" xfId="3" applyNumberFormat="1" applyFill="1"/>
    <xf numFmtId="2" fontId="20" fillId="0" borderId="0" xfId="3" applyNumberFormat="1" applyFill="1"/>
    <xf numFmtId="2" fontId="24" fillId="0" borderId="9" xfId="0" applyNumberFormat="1" applyFont="1" applyFill="1" applyBorder="1" applyAlignment="1">
      <alignment wrapText="1" shrinkToFit="1"/>
    </xf>
    <xf numFmtId="2" fontId="24" fillId="0" borderId="0" xfId="0" applyNumberFormat="1" applyFont="1" applyFill="1" applyBorder="1" applyAlignment="1">
      <alignment wrapText="1" shrinkToFit="1"/>
    </xf>
    <xf numFmtId="3" fontId="24" fillId="0" borderId="9" xfId="0" applyNumberFormat="1" applyFont="1" applyBorder="1" applyAlignment="1">
      <alignment wrapText="1"/>
    </xf>
    <xf numFmtId="3" fontId="24" fillId="0" borderId="0" xfId="0" applyNumberFormat="1" applyFont="1" applyBorder="1" applyAlignment="1">
      <alignment wrapText="1"/>
    </xf>
    <xf numFmtId="2" fontId="24" fillId="0" borderId="0" xfId="0" applyNumberFormat="1" applyFont="1" applyFill="1" applyBorder="1" applyAlignment="1">
      <alignment horizontal="right" wrapText="1" shrinkToFit="1"/>
    </xf>
    <xf numFmtId="0" fontId="24" fillId="0" borderId="9" xfId="0" applyFont="1" applyBorder="1" applyAlignment="1">
      <alignment wrapText="1"/>
    </xf>
    <xf numFmtId="0" fontId="24" fillId="0" borderId="0" xfId="0" applyFont="1" applyBorder="1" applyAlignment="1">
      <alignment wrapText="1"/>
    </xf>
    <xf numFmtId="169" fontId="23" fillId="0" borderId="10" xfId="3" applyNumberFormat="1" applyFont="1" applyFill="1" applyBorder="1" applyAlignment="1">
      <alignment horizontal="center" vertical="center" wrapText="1"/>
    </xf>
    <xf numFmtId="3" fontId="23" fillId="0" borderId="1" xfId="3" applyNumberFormat="1" applyFont="1" applyFill="1" applyBorder="1" applyAlignment="1">
      <alignment horizontal="right" vertical="center"/>
    </xf>
    <xf numFmtId="0" fontId="23" fillId="0" borderId="10" xfId="3" applyFont="1" applyFill="1" applyBorder="1" applyAlignment="1">
      <alignment horizontal="center" vertical="center" wrapText="1"/>
    </xf>
    <xf numFmtId="0" fontId="23" fillId="0" borderId="11" xfId="0" applyFont="1" applyBorder="1" applyAlignment="1">
      <alignment horizontal="center" vertical="center"/>
    </xf>
    <xf numFmtId="3" fontId="23" fillId="0" borderId="1" xfId="0" applyNumberFormat="1" applyFont="1" applyBorder="1"/>
    <xf numFmtId="4" fontId="23" fillId="0" borderId="1" xfId="0" applyNumberFormat="1" applyFont="1" applyBorder="1" applyAlignment="1">
      <alignment horizontal="right"/>
    </xf>
    <xf numFmtId="3" fontId="23" fillId="0" borderId="1" xfId="4" applyNumberFormat="1" applyFont="1" applyFill="1" applyBorder="1" applyAlignment="1"/>
    <xf numFmtId="0" fontId="23" fillId="0" borderId="10" xfId="3" applyFont="1" applyFill="1" applyBorder="1" applyAlignment="1">
      <alignment horizontal="center" vertical="center" wrapText="1"/>
    </xf>
    <xf numFmtId="166" fontId="23" fillId="0" borderId="1" xfId="3" applyNumberFormat="1" applyFont="1" applyFill="1" applyBorder="1" applyAlignment="1">
      <alignment horizontal="right"/>
    </xf>
    <xf numFmtId="0" fontId="23" fillId="0" borderId="1" xfId="0" applyFont="1" applyBorder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2" fontId="23" fillId="0" borderId="1" xfId="0" applyNumberFormat="1" applyFont="1" applyFill="1" applyBorder="1" applyAlignment="1">
      <alignment horizontal="right"/>
    </xf>
    <xf numFmtId="3" fontId="30" fillId="0" borderId="1" xfId="0" applyNumberFormat="1" applyFont="1" applyFill="1" applyBorder="1" applyAlignment="1">
      <alignment horizontal="right" wrapText="1"/>
    </xf>
    <xf numFmtId="166" fontId="23" fillId="0" borderId="1" xfId="3" applyNumberFormat="1" applyFont="1" applyFill="1" applyBorder="1" applyAlignment="1">
      <alignment horizontal="right"/>
    </xf>
    <xf numFmtId="0" fontId="23" fillId="0" borderId="11" xfId="0" applyFont="1" applyBorder="1" applyAlignment="1">
      <alignment horizontal="center" vertical="center"/>
    </xf>
    <xf numFmtId="0" fontId="23" fillId="0" borderId="10" xfId="3" applyFont="1" applyFill="1" applyBorder="1" applyAlignment="1">
      <alignment horizontal="center" vertical="center" wrapText="1"/>
    </xf>
    <xf numFmtId="164" fontId="23" fillId="0" borderId="6" xfId="1" applyFont="1" applyFill="1" applyBorder="1" applyAlignment="1">
      <alignment horizontal="left" vertical="justify" wrapText="1" indent="1"/>
    </xf>
    <xf numFmtId="0" fontId="23" fillId="0" borderId="1" xfId="0" applyFont="1" applyFill="1" applyBorder="1" applyAlignment="1">
      <alignment horizontal="center" vertical="center" wrapText="1"/>
    </xf>
    <xf numFmtId="164" fontId="23" fillId="0" borderId="1" xfId="1" applyFont="1" applyFill="1" applyBorder="1" applyAlignment="1">
      <alignment wrapText="1"/>
    </xf>
    <xf numFmtId="164" fontId="23" fillId="0" borderId="1" xfId="1" applyFont="1" applyFill="1" applyBorder="1" applyAlignment="1">
      <alignment horizontal="center" vertical="center" wrapText="1"/>
    </xf>
    <xf numFmtId="0" fontId="23" fillId="0" borderId="10" xfId="3" applyFont="1" applyFill="1" applyBorder="1" applyAlignment="1">
      <alignment horizontal="center" vertical="center" wrapText="1"/>
    </xf>
    <xf numFmtId="0" fontId="23" fillId="0" borderId="9" xfId="3" applyFont="1" applyFill="1" applyBorder="1" applyAlignment="1">
      <alignment wrapText="1"/>
    </xf>
    <xf numFmtId="0" fontId="25" fillId="0" borderId="9" xfId="3" applyFont="1" applyFill="1" applyBorder="1" applyAlignment="1">
      <alignment wrapText="1"/>
    </xf>
    <xf numFmtId="3" fontId="23" fillId="0" borderId="1" xfId="0" applyNumberFormat="1" applyFont="1" applyFill="1" applyBorder="1" applyAlignment="1">
      <alignment horizontal="right"/>
    </xf>
    <xf numFmtId="167" fontId="23" fillId="0" borderId="1" xfId="3" applyNumberFormat="1" applyFont="1" applyFill="1" applyBorder="1" applyAlignment="1">
      <alignment horizontal="right"/>
    </xf>
    <xf numFmtId="165" fontId="23" fillId="0" borderId="1" xfId="0" applyNumberFormat="1" applyFont="1" applyFill="1" applyBorder="1" applyAlignment="1">
      <alignment horizontal="right"/>
    </xf>
    <xf numFmtId="3" fontId="25" fillId="0" borderId="0" xfId="0" applyNumberFormat="1" applyFont="1" applyBorder="1" applyAlignment="1">
      <alignment horizontal="right"/>
    </xf>
    <xf numFmtId="2" fontId="24" fillId="0" borderId="0" xfId="0" applyNumberFormat="1" applyFont="1" applyFill="1" applyBorder="1" applyAlignment="1">
      <alignment horizontal="center"/>
    </xf>
    <xf numFmtId="0" fontId="0" fillId="0" borderId="0" xfId="0"/>
    <xf numFmtId="0" fontId="23" fillId="0" borderId="0" xfId="106" applyFont="1" applyFill="1" applyAlignment="1"/>
    <xf numFmtId="0" fontId="22" fillId="0" borderId="0" xfId="0" applyFont="1" applyBorder="1" applyAlignment="1">
      <alignment horizontal="left"/>
    </xf>
    <xf numFmtId="0" fontId="23" fillId="0" borderId="1" xfId="3" applyFont="1" applyFill="1" applyBorder="1" applyAlignment="1">
      <alignment horizontal="center" vertical="center" wrapText="1"/>
    </xf>
    <xf numFmtId="0" fontId="23" fillId="0" borderId="10" xfId="3" applyFont="1" applyFill="1" applyBorder="1" applyAlignment="1">
      <alignment horizontal="center" vertical="center" wrapText="1"/>
    </xf>
    <xf numFmtId="0" fontId="23" fillId="0" borderId="11" xfId="3" applyFont="1" applyFill="1" applyBorder="1" applyAlignment="1">
      <alignment horizontal="center" vertical="center" wrapText="1"/>
    </xf>
    <xf numFmtId="0" fontId="23" fillId="0" borderId="0" xfId="0" applyFont="1" applyFill="1" applyBorder="1" applyAlignment="1">
      <alignment horizontal="left" wrapText="1"/>
    </xf>
    <xf numFmtId="0" fontId="22" fillId="0" borderId="0" xfId="0" applyFont="1" applyBorder="1" applyAlignment="1">
      <alignment horizontal="left"/>
    </xf>
    <xf numFmtId="0" fontId="33" fillId="0" borderId="4" xfId="3" applyFont="1" applyFill="1" applyBorder="1" applyAlignment="1">
      <alignment horizontal="center" vertical="center" wrapText="1"/>
    </xf>
    <xf numFmtId="0" fontId="33" fillId="0" borderId="2" xfId="3" applyFont="1" applyFill="1" applyBorder="1" applyAlignment="1">
      <alignment horizontal="center" vertical="center" wrapText="1"/>
    </xf>
    <xf numFmtId="0" fontId="23" fillId="0" borderId="4" xfId="3" applyFont="1" applyFill="1" applyBorder="1" applyAlignment="1">
      <alignment horizontal="center" vertical="center" wrapText="1"/>
    </xf>
    <xf numFmtId="0" fontId="23" fillId="0" borderId="2" xfId="3" applyFont="1" applyFill="1" applyBorder="1" applyAlignment="1">
      <alignment horizontal="center" vertical="center" wrapText="1"/>
    </xf>
    <xf numFmtId="0" fontId="23" fillId="0" borderId="1" xfId="4" applyFont="1" applyFill="1" applyBorder="1" applyAlignment="1">
      <alignment horizontal="center" vertical="center" wrapText="1"/>
    </xf>
    <xf numFmtId="0" fontId="21" fillId="0" borderId="0" xfId="3" applyFont="1" applyFill="1" applyAlignment="1">
      <alignment horizontal="center" wrapText="1"/>
    </xf>
    <xf numFmtId="0" fontId="23" fillId="0" borderId="3" xfId="3" applyFont="1" applyFill="1" applyBorder="1" applyAlignment="1">
      <alignment horizontal="left" vertical="distributed" wrapText="1"/>
    </xf>
    <xf numFmtId="0" fontId="23" fillId="0" borderId="12" xfId="3" applyFont="1" applyFill="1" applyBorder="1" applyAlignment="1">
      <alignment horizontal="left" vertical="distributed" wrapText="1"/>
    </xf>
    <xf numFmtId="164" fontId="28" fillId="0" borderId="0" xfId="5" applyFont="1" applyFill="1" applyBorder="1" applyAlignment="1">
      <alignment horizontal="center" vertical="center" wrapText="1"/>
    </xf>
    <xf numFmtId="0" fontId="28" fillId="0" borderId="0" xfId="3" applyFont="1" applyFill="1" applyBorder="1" applyAlignment="1">
      <alignment horizontal="center" vertical="center" wrapText="1"/>
    </xf>
    <xf numFmtId="0" fontId="20" fillId="0" borderId="0" xfId="3" applyFill="1" applyAlignment="1">
      <alignment horizontal="center" vertical="center" wrapText="1"/>
    </xf>
    <xf numFmtId="0" fontId="23" fillId="0" borderId="9" xfId="3" applyFont="1" applyFill="1" applyBorder="1" applyAlignment="1">
      <alignment horizontal="right" wrapText="1"/>
    </xf>
    <xf numFmtId="0" fontId="20" fillId="0" borderId="9" xfId="3" applyFill="1" applyBorder="1" applyAlignment="1">
      <alignment wrapText="1"/>
    </xf>
    <xf numFmtId="0" fontId="23" fillId="0" borderId="13" xfId="3" applyFont="1" applyFill="1" applyBorder="1" applyAlignment="1">
      <alignment horizontal="left" vertical="distributed" wrapText="1"/>
    </xf>
    <xf numFmtId="164" fontId="28" fillId="2" borderId="0" xfId="5" applyFont="1" applyFill="1" applyBorder="1" applyAlignment="1">
      <alignment horizontal="center" vertical="center" wrapText="1"/>
    </xf>
    <xf numFmtId="0" fontId="28" fillId="2" borderId="0" xfId="3" applyFont="1" applyFill="1" applyBorder="1" applyAlignment="1">
      <alignment horizontal="center" vertical="center" wrapText="1"/>
    </xf>
    <xf numFmtId="0" fontId="20" fillId="2" borderId="0" xfId="3" applyFill="1" applyAlignment="1">
      <alignment horizontal="center" vertical="center" wrapText="1"/>
    </xf>
    <xf numFmtId="0" fontId="29" fillId="2" borderId="0" xfId="3" applyFont="1" applyFill="1" applyAlignment="1">
      <alignment horizontal="center" vertical="center" wrapText="1"/>
    </xf>
    <xf numFmtId="164" fontId="23" fillId="0" borderId="9" xfId="5" applyFont="1" applyBorder="1" applyAlignment="1">
      <alignment horizontal="right" vertical="center" wrapText="1"/>
    </xf>
    <xf numFmtId="0" fontId="20" fillId="0" borderId="9" xfId="3" applyBorder="1" applyAlignment="1">
      <alignment horizontal="right" wrapText="1"/>
    </xf>
    <xf numFmtId="0" fontId="23" fillId="0" borderId="8" xfId="3" applyFont="1" applyFill="1" applyBorder="1" applyAlignment="1">
      <alignment horizontal="center" vertical="center" wrapText="1"/>
    </xf>
    <xf numFmtId="0" fontId="23" fillId="0" borderId="3" xfId="3" applyFont="1" applyFill="1" applyBorder="1" applyAlignment="1">
      <alignment horizontal="right" vertical="justify" wrapText="1"/>
    </xf>
    <xf numFmtId="0" fontId="20" fillId="0" borderId="12" xfId="3" applyFill="1" applyBorder="1" applyAlignment="1">
      <alignment horizontal="right" vertical="justify" wrapText="1"/>
    </xf>
    <xf numFmtId="0" fontId="20" fillId="0" borderId="8" xfId="3" applyFill="1" applyBorder="1"/>
    <xf numFmtId="0" fontId="20" fillId="0" borderId="2" xfId="3" applyFill="1" applyBorder="1"/>
    <xf numFmtId="0" fontId="20" fillId="0" borderId="8" xfId="3" applyFill="1" applyBorder="1" applyAlignment="1">
      <alignment horizontal="center" vertical="center" wrapText="1"/>
    </xf>
    <xf numFmtId="0" fontId="20" fillId="0" borderId="8" xfId="3" applyFill="1" applyBorder="1" applyAlignment="1">
      <alignment vertical="center" wrapText="1"/>
    </xf>
    <xf numFmtId="0" fontId="20" fillId="0" borderId="8" xfId="3" applyFill="1" applyBorder="1" applyAlignment="1">
      <alignment wrapText="1"/>
    </xf>
    <xf numFmtId="0" fontId="20" fillId="0" borderId="2" xfId="3" applyFill="1" applyBorder="1" applyAlignment="1">
      <alignment vertical="center" wrapText="1"/>
    </xf>
    <xf numFmtId="0" fontId="23" fillId="0" borderId="0" xfId="3" applyFont="1" applyFill="1" applyBorder="1" applyAlignment="1">
      <alignment horizontal="right" wrapText="1"/>
    </xf>
    <xf numFmtId="0" fontId="20" fillId="0" borderId="1" xfId="3" applyFill="1" applyBorder="1" applyAlignment="1">
      <alignment horizontal="center" vertical="center" wrapText="1"/>
    </xf>
    <xf numFmtId="0" fontId="20" fillId="0" borderId="1" xfId="3" applyFill="1" applyBorder="1" applyAlignment="1">
      <alignment vertical="center" wrapText="1"/>
    </xf>
    <xf numFmtId="164" fontId="21" fillId="2" borderId="0" xfId="1" applyFont="1" applyFill="1" applyBorder="1" applyAlignment="1">
      <alignment horizontal="center" vertical="center" wrapText="1"/>
    </xf>
    <xf numFmtId="0" fontId="24" fillId="0" borderId="0" xfId="0" applyFont="1" applyFill="1" applyBorder="1" applyAlignment="1">
      <alignment horizontal="left" vertical="center" wrapText="1"/>
    </xf>
    <xf numFmtId="0" fontId="24" fillId="0" borderId="0" xfId="0" applyFont="1" applyFill="1" applyBorder="1" applyAlignment="1">
      <alignment horizontal="left" wrapText="1"/>
    </xf>
    <xf numFmtId="0" fontId="32" fillId="0" borderId="0" xfId="0" applyFont="1" applyBorder="1" applyAlignment="1">
      <alignment horizontal="left"/>
    </xf>
    <xf numFmtId="0" fontId="32" fillId="0" borderId="0" xfId="0" applyFont="1" applyAlignment="1">
      <alignment horizontal="left"/>
    </xf>
    <xf numFmtId="0" fontId="23" fillId="0" borderId="3" xfId="0" applyFont="1" applyFill="1" applyBorder="1" applyAlignment="1">
      <alignment horizontal="right" vertical="distributed" wrapText="1"/>
    </xf>
    <xf numFmtId="0" fontId="24" fillId="0" borderId="12" xfId="0" applyFont="1" applyFill="1" applyBorder="1" applyAlignment="1">
      <alignment horizontal="right" vertical="distributed"/>
    </xf>
    <xf numFmtId="1" fontId="23" fillId="2" borderId="4" xfId="0" applyNumberFormat="1" applyFont="1" applyFill="1" applyBorder="1" applyAlignment="1">
      <alignment horizontal="center" vertical="center"/>
    </xf>
    <xf numFmtId="1" fontId="23" fillId="2" borderId="8" xfId="0" applyNumberFormat="1" applyFont="1" applyFill="1" applyBorder="1" applyAlignment="1">
      <alignment horizontal="center" vertical="center"/>
    </xf>
    <xf numFmtId="1" fontId="23" fillId="2" borderId="2" xfId="0" applyNumberFormat="1" applyFont="1" applyFill="1" applyBorder="1" applyAlignment="1">
      <alignment horizontal="center" vertical="center"/>
    </xf>
    <xf numFmtId="0" fontId="23" fillId="0" borderId="3" xfId="0" applyFont="1" applyFill="1" applyBorder="1" applyAlignment="1">
      <alignment horizontal="left" vertical="distributed" wrapText="1"/>
    </xf>
    <xf numFmtId="0" fontId="24" fillId="0" borderId="12" xfId="0" applyFont="1" applyFill="1" applyBorder="1" applyAlignment="1">
      <alignment horizontal="left" vertical="distributed"/>
    </xf>
    <xf numFmtId="10" fontId="21" fillId="0" borderId="0" xfId="1" applyNumberFormat="1" applyFont="1" applyFill="1" applyBorder="1" applyAlignment="1">
      <alignment horizontal="center" vertical="center" wrapText="1"/>
    </xf>
    <xf numFmtId="1" fontId="30" fillId="0" borderId="4" xfId="0" applyNumberFormat="1" applyFont="1" applyFill="1" applyBorder="1" applyAlignment="1">
      <alignment horizontal="center" vertical="center" wrapText="1"/>
    </xf>
    <xf numFmtId="1" fontId="30" fillId="0" borderId="8" xfId="0" applyNumberFormat="1" applyFont="1" applyFill="1" applyBorder="1" applyAlignment="1">
      <alignment horizontal="center" vertical="center" wrapText="1"/>
    </xf>
    <xf numFmtId="1" fontId="30" fillId="0" borderId="2" xfId="0" applyNumberFormat="1" applyFont="1" applyFill="1" applyBorder="1" applyAlignment="1">
      <alignment horizontal="center" vertical="center" wrapText="1"/>
    </xf>
    <xf numFmtId="164" fontId="28" fillId="0" borderId="0" xfId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24" fillId="0" borderId="9" xfId="0" applyFont="1" applyBorder="1" applyAlignment="1">
      <alignment horizontal="right" wrapText="1"/>
    </xf>
    <xf numFmtId="0" fontId="0" fillId="0" borderId="9" xfId="0" applyBorder="1" applyAlignment="1">
      <alignment wrapText="1"/>
    </xf>
    <xf numFmtId="0" fontId="0" fillId="0" borderId="9" xfId="0" applyBorder="1" applyAlignment="1"/>
    <xf numFmtId="164" fontId="21" fillId="0" borderId="14" xfId="1" applyFont="1" applyFill="1" applyBorder="1" applyAlignment="1">
      <alignment horizontal="center" vertical="center" wrapText="1"/>
    </xf>
    <xf numFmtId="0" fontId="21" fillId="0" borderId="15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 wrapText="1"/>
    </xf>
    <xf numFmtId="0" fontId="0" fillId="0" borderId="7" xfId="0" applyFill="1" applyBorder="1" applyAlignment="1"/>
    <xf numFmtId="0" fontId="23" fillId="0" borderId="3" xfId="0" applyFont="1" applyBorder="1" applyAlignment="1">
      <alignment horizontal="left" vertical="center" wrapText="1"/>
    </xf>
    <xf numFmtId="0" fontId="24" fillId="0" borderId="12" xfId="0" applyFont="1" applyBorder="1" applyAlignment="1">
      <alignment horizontal="left" vertical="center"/>
    </xf>
    <xf numFmtId="0" fontId="24" fillId="0" borderId="4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3" fontId="21" fillId="0" borderId="0" xfId="1" applyNumberFormat="1" applyFont="1" applyFill="1" applyBorder="1" applyAlignment="1">
      <alignment horizontal="center" vertical="center" wrapText="1"/>
    </xf>
    <xf numFmtId="164" fontId="21" fillId="0" borderId="0" xfId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/>
    <xf numFmtId="3" fontId="24" fillId="0" borderId="0" xfId="0" applyNumberFormat="1" applyFont="1" applyBorder="1" applyAlignment="1">
      <alignment horizontal="right" wrapText="1"/>
    </xf>
    <xf numFmtId="0" fontId="0" fillId="0" borderId="0" xfId="0" applyBorder="1" applyAlignment="1">
      <alignment wrapText="1"/>
    </xf>
    <xf numFmtId="0" fontId="0" fillId="0" borderId="0" xfId="0" applyBorder="1" applyAlignment="1"/>
    <xf numFmtId="0" fontId="21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/>
    </xf>
    <xf numFmtId="0" fontId="24" fillId="0" borderId="0" xfId="0" applyFont="1" applyBorder="1" applyAlignment="1">
      <alignment horizontal="right" wrapText="1"/>
    </xf>
    <xf numFmtId="0" fontId="23" fillId="0" borderId="0" xfId="0" applyFont="1" applyFill="1" applyBorder="1" applyAlignment="1">
      <alignment horizontal="left"/>
    </xf>
  </cellXfs>
  <cellStyles count="113">
    <cellStyle name="Comma 2" xfId="19"/>
    <cellStyle name="Comma_УПФ0603" xfId="1"/>
    <cellStyle name="Comma_УПФ0603 2" xfId="5"/>
    <cellStyle name="Normal" xfId="0" builtinId="0"/>
    <cellStyle name="Normal 10" xfId="17"/>
    <cellStyle name="Normal 10 2" xfId="50"/>
    <cellStyle name="Normal 10 3" xfId="81"/>
    <cellStyle name="Normal 103" xfId="69"/>
    <cellStyle name="Normal 11" xfId="18"/>
    <cellStyle name="Normal 11 2" xfId="51"/>
    <cellStyle name="Normal 11 3" xfId="82"/>
    <cellStyle name="Normal 12" xfId="36"/>
    <cellStyle name="Normal 12 2" xfId="68"/>
    <cellStyle name="Normal 12 3" xfId="99"/>
    <cellStyle name="Normal 13" xfId="37"/>
    <cellStyle name="Normal 13 2" xfId="100"/>
    <cellStyle name="Normal 14" xfId="38"/>
    <cellStyle name="Normal 14 2" xfId="101"/>
    <cellStyle name="Normal 15" xfId="39"/>
    <cellStyle name="Normal 15 2" xfId="102"/>
    <cellStyle name="Normal 16" xfId="40"/>
    <cellStyle name="Normal 17" xfId="70"/>
    <cellStyle name="Normal 18" xfId="71"/>
    <cellStyle name="Normal 19" xfId="103"/>
    <cellStyle name="Normal 2" xfId="9"/>
    <cellStyle name="Normal 2 2" xfId="3"/>
    <cellStyle name="Normal 2 2 2" xfId="10"/>
    <cellStyle name="Normal 2 2 2 2" xfId="22"/>
    <cellStyle name="Normal 2 2 2 2 2" xfId="54"/>
    <cellStyle name="Normal 2 2 2 2 3" xfId="85"/>
    <cellStyle name="Normal 2 2 2 3" xfId="30"/>
    <cellStyle name="Normal 2 2 2 3 2" xfId="62"/>
    <cellStyle name="Normal 2 2 2 3 3" xfId="93"/>
    <cellStyle name="Normal 2 2 2 4" xfId="43"/>
    <cellStyle name="Normal 2 2 2 5" xfId="74"/>
    <cellStyle name="Normal 2 3" xfId="107"/>
    <cellStyle name="Normal 20" xfId="104"/>
    <cellStyle name="Normal 21" xfId="105"/>
    <cellStyle name="Normal 3" xfId="11"/>
    <cellStyle name="Normal 3 2" xfId="23"/>
    <cellStyle name="Normal 3 2 2" xfId="55"/>
    <cellStyle name="Normal 3 2 3" xfId="86"/>
    <cellStyle name="Normal 3 3" xfId="31"/>
    <cellStyle name="Normal 3 3 2" xfId="63"/>
    <cellStyle name="Normal 3 3 3" xfId="94"/>
    <cellStyle name="Normal 3 4" xfId="44"/>
    <cellStyle name="Normal 3 5" xfId="75"/>
    <cellStyle name="Normal 3 6" xfId="108"/>
    <cellStyle name="Normal 4" xfId="12"/>
    <cellStyle name="Normal 4 2" xfId="24"/>
    <cellStyle name="Normal 4 2 2" xfId="56"/>
    <cellStyle name="Normal 4 2 3" xfId="87"/>
    <cellStyle name="Normal 4 3" xfId="32"/>
    <cellStyle name="Normal 4 3 2" xfId="64"/>
    <cellStyle name="Normal 4 3 3" xfId="95"/>
    <cellStyle name="Normal 4 4" xfId="45"/>
    <cellStyle name="Normal 4 5" xfId="76"/>
    <cellStyle name="Normal 4 6" xfId="109"/>
    <cellStyle name="Normal 5" xfId="7"/>
    <cellStyle name="Normal 5 2" xfId="20"/>
    <cellStyle name="Normal 5 2 2" xfId="52"/>
    <cellStyle name="Normal 5 2 3" xfId="83"/>
    <cellStyle name="Normal 5 3" xfId="28"/>
    <cellStyle name="Normal 5 3 2" xfId="60"/>
    <cellStyle name="Normal 5 3 3" xfId="91"/>
    <cellStyle name="Normal 5 4" xfId="41"/>
    <cellStyle name="Normal 5 5" xfId="72"/>
    <cellStyle name="Normal 5 6" xfId="110"/>
    <cellStyle name="Normal 6" xfId="13"/>
    <cellStyle name="Normal 6 2" xfId="25"/>
    <cellStyle name="Normal 6 2 2" xfId="57"/>
    <cellStyle name="Normal 6 2 3" xfId="88"/>
    <cellStyle name="Normal 6 3" xfId="33"/>
    <cellStyle name="Normal 6 3 2" xfId="65"/>
    <cellStyle name="Normal 6 3 3" xfId="96"/>
    <cellStyle name="Normal 6 4" xfId="46"/>
    <cellStyle name="Normal 6 5" xfId="77"/>
    <cellStyle name="Normal 6 6" xfId="111"/>
    <cellStyle name="Normal 7" xfId="15"/>
    <cellStyle name="Normal 7 2" xfId="27"/>
    <cellStyle name="Normal 7 2 2" xfId="59"/>
    <cellStyle name="Normal 7 2 3" xfId="90"/>
    <cellStyle name="Normal 7 3" xfId="35"/>
    <cellStyle name="Normal 7 3 2" xfId="67"/>
    <cellStyle name="Normal 7 3 3" xfId="98"/>
    <cellStyle name="Normal 7 4" xfId="48"/>
    <cellStyle name="Normal 7 5" xfId="79"/>
    <cellStyle name="Normal 79" xfId="8"/>
    <cellStyle name="Normal 79 2" xfId="21"/>
    <cellStyle name="Normal 79 2 2" xfId="53"/>
    <cellStyle name="Normal 79 2 3" xfId="84"/>
    <cellStyle name="Normal 79 3" xfId="29"/>
    <cellStyle name="Normal 79 3 2" xfId="61"/>
    <cellStyle name="Normal 79 3 3" xfId="92"/>
    <cellStyle name="Normal 79 4" xfId="42"/>
    <cellStyle name="Normal 79 5" xfId="73"/>
    <cellStyle name="Normal 8" xfId="14"/>
    <cellStyle name="Normal 8 2" xfId="26"/>
    <cellStyle name="Normal 8 2 2" xfId="58"/>
    <cellStyle name="Normal 8 2 3" xfId="89"/>
    <cellStyle name="Normal 8 3" xfId="34"/>
    <cellStyle name="Normal 8 3 2" xfId="66"/>
    <cellStyle name="Normal 8 3 3" xfId="97"/>
    <cellStyle name="Normal 8 4" xfId="47"/>
    <cellStyle name="Normal 8 5" xfId="78"/>
    <cellStyle name="Normal 8 6" xfId="112"/>
    <cellStyle name="Normal 9" xfId="16"/>
    <cellStyle name="Normal 9 2" xfId="49"/>
    <cellStyle name="Normal 9 3" xfId="80"/>
    <cellStyle name="Normal_Graph_1_3" xfId="106"/>
    <cellStyle name="Normal_Graph_1_3 2" xfId="4"/>
    <cellStyle name="Normal_Таблица №2-ОФ" xfId="2"/>
    <cellStyle name="Percent 2" xfId="6"/>
  </cellStyles>
  <dxfs count="0"/>
  <tableStyles count="0" defaultTableStyle="TableStyleMedium9" defaultPivotStyle="PivotStyleLight16"/>
  <colors>
    <mruColors>
      <color rgb="FFFF9900"/>
      <color rgb="FFFF3399"/>
      <color rgb="FF990033"/>
      <color rgb="FF7BC060"/>
      <color rgb="FF6600FF"/>
      <color rgb="FFCC9900"/>
      <color rgb="FF9933FF"/>
      <color rgb="FF108447"/>
      <color rgb="FF207436"/>
      <color rgb="FFCC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2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hartsheet" Target="chartsheets/sheet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hartsheet" Target="chartsheets/sheet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броя на осигурените лица в управляваните от тях пенсионни фондове към 30.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1363636363636358"/>
          <c:y val="2.020202020202021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892561983471437"/>
          <c:y val="0.41919191919191917"/>
          <c:w val="0.44214876033057882"/>
          <c:h val="0.28619528619528617"/>
        </c:manualLayout>
      </c:layout>
      <c:pie3DChart>
        <c:varyColors val="1"/>
        <c:ser>
          <c:idx val="0"/>
          <c:order val="0"/>
          <c:explosion val="21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0070-46CD-BD13-2E5878A90644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0-9E16-43B9-A40F-5A2FD4034905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1-9E16-43B9-A40F-5A2FD4034905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2-9E16-43B9-A40F-5A2FD4034905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3-9E16-43B9-A40F-5A2FD4034905}"/>
              </c:ext>
            </c:extLst>
          </c:dPt>
          <c:dPt>
            <c:idx val="5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4-9E16-43B9-A40F-5A2FD4034905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9E16-43B9-A40F-5A2FD4034905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6-9E16-43B9-A40F-5A2FD4034905}"/>
              </c:ext>
            </c:extLst>
          </c:dPt>
          <c:dLbls>
            <c:dLbl>
              <c:idx val="0"/>
              <c:layout>
                <c:manualLayout>
                  <c:x val="-4.4070578134254964E-5"/>
                  <c:y val="-1.501294691104787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070-46CD-BD13-2E5878A90644}"/>
                </c:ext>
              </c:extLst>
            </c:dLbl>
            <c:dLbl>
              <c:idx val="1"/>
              <c:layout>
                <c:manualLayout>
                  <c:x val="1.6520574391011299E-2"/>
                  <c:y val="4.209054676246276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16-43B9-A40F-5A2FD4034905}"/>
                </c:ext>
              </c:extLst>
            </c:dLbl>
            <c:dLbl>
              <c:idx val="2"/>
              <c:layout>
                <c:manualLayout>
                  <c:x val="-8.1543730070931159E-2"/>
                  <c:y val="5.3411278135687586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16-43B9-A40F-5A2FD4034905}"/>
                </c:ext>
              </c:extLst>
            </c:dLbl>
            <c:dLbl>
              <c:idx val="3"/>
              <c:layout>
                <c:manualLayout>
                  <c:x val="-1.4974512483460229E-2"/>
                  <c:y val="2.707070707070726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E16-43B9-A40F-5A2FD4034905}"/>
                </c:ext>
              </c:extLst>
            </c:dLbl>
            <c:dLbl>
              <c:idx val="4"/>
              <c:layout>
                <c:manualLayout>
                  <c:x val="-4.6480716253443924E-2"/>
                  <c:y val="-8.1108548300150361E-4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E16-43B9-A40F-5A2FD4034905}"/>
                </c:ext>
              </c:extLst>
            </c:dLbl>
            <c:dLbl>
              <c:idx val="5"/>
              <c:layout>
                <c:manualLayout>
                  <c:x val="-2.7030704323116692E-2"/>
                  <c:y val="-2.9832710305151292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9E16-43B9-A40F-5A2FD4034905}"/>
                </c:ext>
              </c:extLst>
            </c:dLbl>
            <c:dLbl>
              <c:idx val="6"/>
              <c:layout>
                <c:manualLayout>
                  <c:x val="-3.7476518947528292E-2"/>
                  <c:y val="-5.5843474111190824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9E16-43B9-A40F-5A2FD4034905}"/>
                </c:ext>
              </c:extLst>
            </c:dLbl>
            <c:dLbl>
              <c:idx val="7"/>
              <c:layout>
                <c:manualLayout>
                  <c:x val="4.6482180429925834E-3"/>
                  <c:y val="-0.11339289659499541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9E16-43B9-A40F-5A2FD4034905}"/>
                </c:ext>
              </c:extLst>
            </c:dLbl>
            <c:dLbl>
              <c:idx val="8"/>
              <c:layout>
                <c:manualLayout>
                  <c:x val="2.4772609945495943E-2"/>
                  <c:y val="-4.1360771080085582E-2"/>
                </c:manualLayout>
              </c:layout>
              <c:numFmt formatCode="0.00%" sourceLinked="0"/>
              <c:spPr/>
              <c:txPr>
                <a:bodyPr/>
                <a:lstStyle/>
                <a:p>
                  <a:pPr>
                    <a:defRPr sz="900">
                      <a:latin typeface="Times New Roman" pitchFamily="18" charset="0"/>
                      <a:cs typeface="Times New Roman" pitchFamily="18" charset="0"/>
                    </a:defRPr>
                  </a:pPr>
                  <a:endParaRPr lang="bg-BG"/>
                </a:p>
              </c:txPr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E16-43B9-A40F-5A2FD4034905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>
                    <a:latin typeface="Times New Roman" pitchFamily="18" charset="0"/>
                    <a:cs typeface="Times New Roman" pitchFamily="18" charset="0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</c:v>
                </c:pt>
                <c:pt idx="4">
                  <c:v>"ЕН ЕН ПОД" ЕАД </c:v>
                </c:pt>
                <c:pt idx="5">
                  <c:v>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№1.2.1-ОФ'!$F$4:$F$12</c:f>
              <c:numCache>
                <c:formatCode>0.00</c:formatCode>
                <c:ptCount val="9"/>
                <c:pt idx="0">
                  <c:v>24.84</c:v>
                </c:pt>
                <c:pt idx="1">
                  <c:v>10.24</c:v>
                </c:pt>
                <c:pt idx="2">
                  <c:v>17.489999999999998</c:v>
                </c:pt>
                <c:pt idx="3">
                  <c:v>21.54</c:v>
                </c:pt>
                <c:pt idx="4">
                  <c:v>8.4600000000000009</c:v>
                </c:pt>
                <c:pt idx="5">
                  <c:v>8.49</c:v>
                </c:pt>
                <c:pt idx="6">
                  <c:v>4.63</c:v>
                </c:pt>
                <c:pt idx="7">
                  <c:v>2.58</c:v>
                </c:pt>
                <c:pt idx="8">
                  <c:v>1.73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9E16-43B9-A40F-5A2FD4034905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eparator> </c:separator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Пазарен дял на пенсионноосигурителните дружества по размер на нетните активи на управляваните от тях пенсионни фондове 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към 30.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0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6.20</a:t>
            </a:r>
            <a:r>
              <a:rPr lang="en-US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21</a:t>
            </a:r>
            <a:r>
              <a:rPr lang="bg-BG" sz="1200" b="1" i="0" u="none" strike="noStrike" kern="1200" baseline="0">
                <a:solidFill>
                  <a:srgbClr val="000000"/>
                </a:solidFill>
                <a:latin typeface="Times New Roman"/>
                <a:ea typeface="Arial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075491209927611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7921406411582445"/>
          <c:y val="0.41864406779661284"/>
          <c:w val="0.44157187176835588"/>
          <c:h val="0.28813559322033899"/>
        </c:manualLayout>
      </c:layout>
      <c:pie3DChart>
        <c:varyColors val="1"/>
        <c:ser>
          <c:idx val="0"/>
          <c:order val="0"/>
          <c:explosion val="20"/>
          <c:dPt>
            <c:idx val="0"/>
            <c:bubble3D val="0"/>
            <c:spPr>
              <a:solidFill>
                <a:srgbClr val="0070C0"/>
              </a:solidFill>
            </c:spPr>
            <c:extLst>
              <c:ext xmlns:c16="http://schemas.microsoft.com/office/drawing/2014/chart" uri="{C3380CC4-5D6E-409C-BE32-E72D297353CC}">
                <c16:uniqueId val="{00000000-C8E5-40F6-9F17-F201F80D2B76}"/>
              </c:ext>
            </c:extLst>
          </c:dPt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C8E5-40F6-9F17-F201F80D2B76}"/>
              </c:ext>
            </c:extLst>
          </c:dPt>
          <c:dPt>
            <c:idx val="2"/>
            <c:bubble3D val="0"/>
            <c:spPr>
              <a:solidFill>
                <a:srgbClr val="7BC060"/>
              </a:solidFill>
            </c:spPr>
            <c:extLst>
              <c:ext xmlns:c16="http://schemas.microsoft.com/office/drawing/2014/chart" uri="{C3380CC4-5D6E-409C-BE32-E72D297353CC}">
                <c16:uniqueId val="{00000002-C8E5-40F6-9F17-F201F80D2B76}"/>
              </c:ext>
            </c:extLst>
          </c:dPt>
          <c:dPt>
            <c:idx val="3"/>
            <c:bubble3D val="0"/>
            <c:spPr>
              <a:solidFill>
                <a:schemeClr val="accent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C8E5-40F6-9F17-F201F80D2B76}"/>
              </c:ext>
            </c:extLst>
          </c:dPt>
          <c:dPt>
            <c:idx val="4"/>
            <c:bubble3D val="0"/>
            <c:spPr>
              <a:solidFill>
                <a:srgbClr val="FF9900"/>
              </a:solidFill>
            </c:spPr>
            <c:extLst>
              <c:ext xmlns:c16="http://schemas.microsoft.com/office/drawing/2014/chart" uri="{C3380CC4-5D6E-409C-BE32-E72D297353CC}">
                <c16:uniqueId val="{00000004-C8E5-40F6-9F17-F201F80D2B76}"/>
              </c:ext>
            </c:extLst>
          </c:dPt>
          <c:dPt>
            <c:idx val="5"/>
            <c:bubble3D val="0"/>
            <c:spPr>
              <a:solidFill>
                <a:srgbClr val="6600FF"/>
              </a:solidFill>
            </c:spPr>
            <c:extLst>
              <c:ext xmlns:c16="http://schemas.microsoft.com/office/drawing/2014/chart" uri="{C3380CC4-5D6E-409C-BE32-E72D297353CC}">
                <c16:uniqueId val="{00000005-C8E5-40F6-9F17-F201F80D2B76}"/>
              </c:ext>
            </c:extLst>
          </c:dPt>
          <c:dPt>
            <c:idx val="6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6-C8E5-40F6-9F17-F201F80D2B76}"/>
              </c:ext>
            </c:extLst>
          </c:dPt>
          <c:dPt>
            <c:idx val="7"/>
            <c:bubble3D val="0"/>
            <c:spPr>
              <a:solidFill>
                <a:srgbClr val="CC9900"/>
              </a:solidFill>
            </c:spPr>
            <c:extLst>
              <c:ext xmlns:c16="http://schemas.microsoft.com/office/drawing/2014/chart" uri="{C3380CC4-5D6E-409C-BE32-E72D297353CC}">
                <c16:uniqueId val="{00000007-C8E5-40F6-9F17-F201F80D2B76}"/>
              </c:ext>
            </c:extLst>
          </c:dPt>
          <c:dLbls>
            <c:dLbl>
              <c:idx val="0"/>
              <c:layout>
                <c:manualLayout>
                  <c:x val="6.2263189179946124E-2"/>
                  <c:y val="8.4167445171052005E-4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8E5-40F6-9F17-F201F80D2B76}"/>
                </c:ext>
              </c:extLst>
            </c:dLbl>
            <c:dLbl>
              <c:idx val="1"/>
              <c:layout>
                <c:manualLayout>
                  <c:x val="5.4697402741927484E-4"/>
                  <c:y val="4.762827527914941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8E5-40F6-9F17-F201F80D2B76}"/>
                </c:ext>
              </c:extLst>
            </c:dLbl>
            <c:dLbl>
              <c:idx val="2"/>
              <c:layout>
                <c:manualLayout>
                  <c:x val="-8.890325627600569E-2"/>
                  <c:y val="7.7504515325414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8E5-40F6-9F17-F201F80D2B76}"/>
                </c:ext>
              </c:extLst>
            </c:dLbl>
            <c:dLbl>
              <c:idx val="3"/>
              <c:layout>
                <c:manualLayout>
                  <c:x val="8.5600796209610846E-3"/>
                  <c:y val="7.344594574319747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8E5-40F6-9F17-F201F80D2B76}"/>
                </c:ext>
              </c:extLst>
            </c:dLbl>
            <c:dLbl>
              <c:idx val="4"/>
              <c:layout>
                <c:manualLayout>
                  <c:x val="-3.9883287598357492E-2"/>
                  <c:y val="-5.937986565238659E-3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8E5-40F6-9F17-F201F80D2B76}"/>
                </c:ext>
              </c:extLst>
            </c:dLbl>
            <c:dLbl>
              <c:idx val="5"/>
              <c:layout>
                <c:manualLayout>
                  <c:x val="-7.1037898959631807E-2"/>
                  <c:y val="-4.184848080430643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8E5-40F6-9F17-F201F80D2B76}"/>
                </c:ext>
              </c:extLst>
            </c:dLbl>
            <c:dLbl>
              <c:idx val="6"/>
              <c:layout>
                <c:manualLayout>
                  <c:x val="-5.5713832048140489E-2"/>
                  <c:y val="-7.983629164998534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8E5-40F6-9F17-F201F80D2B76}"/>
                </c:ext>
              </c:extLst>
            </c:dLbl>
            <c:dLbl>
              <c:idx val="7"/>
              <c:layout>
                <c:manualLayout>
                  <c:x val="8.4668061787004419E-3"/>
                  <c:y val="-8.831086792117104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8E5-40F6-9F17-F201F80D2B76}"/>
                </c:ext>
              </c:extLst>
            </c:dLbl>
            <c:dLbl>
              <c:idx val="8"/>
              <c:layout>
                <c:manualLayout>
                  <c:x val="0.11641416074283364"/>
                  <c:y val="-8.1275857466969227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9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8E5-40F6-9F17-F201F80D2B7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'!$A$4:$A$12</c:f>
              <c:strCache>
                <c:ptCount val="9"/>
                <c:pt idx="0">
                  <c:v>ПОК "ДОВЕРИЕ" АД </c:v>
                </c:pt>
                <c:pt idx="1">
                  <c:v>ПОК "СЪГЛАСИЕ" АД </c:v>
                </c:pt>
                <c:pt idx="2">
                  <c:v>ПОК "ДСК-РОДИНА" АД </c:v>
                </c:pt>
                <c:pt idx="3">
                  <c:v>ПОД "АЛИАНЦ БЪЛГАРИЯ" АД  </c:v>
                </c:pt>
                <c:pt idx="4">
                  <c:v>"ЕН ЕН ПОД" ЕАД </c:v>
                </c:pt>
                <c:pt idx="5">
                  <c:v> ПОАД "ЦКБ-СИЛА" </c:v>
                </c:pt>
                <c:pt idx="6">
                  <c:v>ПОД  "БЪДЕЩЕ" АД</c:v>
                </c:pt>
                <c:pt idx="7">
                  <c:v>ПОД "ТОПЛИНА" АД</c:v>
                </c:pt>
                <c:pt idx="8">
                  <c:v>"ПЕНСИОННООСИГУРИТЕЛЕН ИНСТИТУТ" АД</c:v>
                </c:pt>
              </c:strCache>
            </c:strRef>
          </c:cat>
          <c:val>
            <c:numRef>
              <c:f>'Таблица №2.2.1-ОФ '!$F$4:$F$12</c:f>
              <c:numCache>
                <c:formatCode>#,##0.00</c:formatCode>
                <c:ptCount val="9"/>
                <c:pt idx="0">
                  <c:v>24.65</c:v>
                </c:pt>
                <c:pt idx="1">
                  <c:v>10.42</c:v>
                </c:pt>
                <c:pt idx="2">
                  <c:v>18.05</c:v>
                </c:pt>
                <c:pt idx="3">
                  <c:v>22.24</c:v>
                </c:pt>
                <c:pt idx="4">
                  <c:v>10.75</c:v>
                </c:pt>
                <c:pt idx="5">
                  <c:v>8.86</c:v>
                </c:pt>
                <c:pt idx="6">
                  <c:v>2.4900000000000002</c:v>
                </c:pt>
                <c:pt idx="7">
                  <c:v>1.51</c:v>
                </c:pt>
                <c:pt idx="8">
                  <c:v>1.03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C8E5-40F6-9F17-F201F80D2B76}"/>
            </c:ext>
          </c:extLst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броя на осигурените лица по видове фондове за допълнително пенсионно осигуряване към 30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 </a:t>
            </a:r>
          </a:p>
        </c:rich>
      </c:tx>
      <c:layout>
        <c:manualLayout>
          <c:xMode val="edge"/>
          <c:yMode val="edge"/>
          <c:x val="0.10341261633919338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614270941054809"/>
          <c:y val="0.27796610169491875"/>
          <c:w val="0.62771458117890377"/>
          <c:h val="0.56949152542372883"/>
        </c:manualLayout>
      </c:layout>
      <c:pie3DChart>
        <c:varyColors val="1"/>
        <c:ser>
          <c:idx val="0"/>
          <c:order val="0"/>
          <c:explosion val="19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A4DD-4956-B1CE-58FB212A895A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A4DD-4956-B1CE-58FB212A895A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A4DD-4956-B1CE-58FB212A895A}"/>
              </c:ext>
            </c:extLst>
          </c:dPt>
          <c:dLbls>
            <c:dLbl>
              <c:idx val="0"/>
              <c:layout>
                <c:manualLayout>
                  <c:x val="2.1967662522019628E-2"/>
                  <c:y val="2.2704924596289887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A4DD-4956-B1CE-58FB212A895A}"/>
                </c:ext>
              </c:extLst>
            </c:dLbl>
            <c:dLbl>
              <c:idx val="1"/>
              <c:layout>
                <c:manualLayout>
                  <c:x val="-1.851264972436872E-2"/>
                  <c:y val="-5.2136660883492038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4DD-4956-B1CE-58FB212A895A}"/>
                </c:ext>
              </c:extLst>
            </c:dLbl>
            <c:dLbl>
              <c:idx val="2"/>
              <c:layout>
                <c:manualLayout>
                  <c:x val="-1.6739406830798283E-2"/>
                  <c:y val="-3.2563860111332131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4DD-4956-B1CE-58FB212A895A}"/>
                </c:ext>
              </c:extLst>
            </c:dLbl>
            <c:dLbl>
              <c:idx val="3"/>
              <c:layout>
                <c:manualLayout>
                  <c:x val="1.1891826304707621E-2"/>
                  <c:y val="-3.75428633257616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4DD-4956-B1CE-58FB212A895A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№1.2.1-ОФ'!$B$3:$E$3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№1.2.1-ОФ'!$B$14:$E$14</c:f>
              <c:numCache>
                <c:formatCode>0.00</c:formatCode>
                <c:ptCount val="4"/>
                <c:pt idx="0">
                  <c:v>79.91</c:v>
                </c:pt>
                <c:pt idx="1">
                  <c:v>6.52</c:v>
                </c:pt>
                <c:pt idx="2">
                  <c:v>13.36</c:v>
                </c:pt>
                <c:pt idx="3">
                  <c:v>0.21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4DD-4956-B1CE-58FB212A895A}"/>
            </c:ext>
          </c:extLst>
        </c:ser>
        <c:dLbls>
          <c:showLegendKey val="0"/>
          <c:showVal val="1"/>
          <c:showCatName val="0"/>
          <c:showSerName val="1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Относително разпределение на нетните активи по видове фондове за допълнително пенсионно осигуряване към 30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.0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6.20</a:t>
            </a:r>
            <a:r>
              <a:rPr lang="en-US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21</a:t>
            </a:r>
            <a:r>
              <a:rPr lang="bg-BG" sz="1200" b="1" i="0" strike="noStrike">
                <a:solidFill>
                  <a:srgbClr val="000000"/>
                </a:solidFill>
                <a:latin typeface="Times New Roman"/>
                <a:cs typeface="Times New Roman"/>
              </a:rPr>
              <a:t> г.</a:t>
            </a:r>
          </a:p>
        </c:rich>
      </c:tx>
      <c:layout>
        <c:manualLayout>
          <c:xMode val="edge"/>
          <c:yMode val="edge"/>
          <c:x val="0.13960703205791231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18131678731471906"/>
          <c:y val="0.36214689265536731"/>
          <c:w val="0.64977593933126565"/>
          <c:h val="0.42316384180791194"/>
        </c:manualLayout>
      </c:layout>
      <c:pie3DChart>
        <c:varyColors val="1"/>
        <c:ser>
          <c:idx val="0"/>
          <c:order val="0"/>
          <c:explosion val="25"/>
          <c:dPt>
            <c:idx val="1"/>
            <c:bubble3D val="0"/>
            <c:spPr>
              <a:solidFill>
                <a:srgbClr val="990033"/>
              </a:solidFill>
            </c:spPr>
            <c:extLst>
              <c:ext xmlns:c16="http://schemas.microsoft.com/office/drawing/2014/chart" uri="{C3380CC4-5D6E-409C-BE32-E72D297353CC}">
                <c16:uniqueId val="{00000001-2971-42AA-8E5A-3F5E8B982E6D}"/>
              </c:ext>
            </c:extLst>
          </c:dPt>
          <c:dPt>
            <c:idx val="2"/>
            <c:bubble3D val="0"/>
            <c:spPr>
              <a:solidFill>
                <a:srgbClr val="108447"/>
              </a:solidFill>
            </c:spPr>
            <c:extLst>
              <c:ext xmlns:c16="http://schemas.microsoft.com/office/drawing/2014/chart" uri="{C3380CC4-5D6E-409C-BE32-E72D297353CC}">
                <c16:uniqueId val="{00000002-2971-42AA-8E5A-3F5E8B982E6D}"/>
              </c:ext>
            </c:extLst>
          </c:dPt>
          <c:dPt>
            <c:idx val="3"/>
            <c:bubble3D val="0"/>
            <c:spPr>
              <a:solidFill>
                <a:srgbClr val="9933FF"/>
              </a:solidFill>
            </c:spPr>
            <c:extLst>
              <c:ext xmlns:c16="http://schemas.microsoft.com/office/drawing/2014/chart" uri="{C3380CC4-5D6E-409C-BE32-E72D297353CC}">
                <c16:uniqueId val="{00000003-2971-42AA-8E5A-3F5E8B982E6D}"/>
              </c:ext>
            </c:extLst>
          </c:dPt>
          <c:dLbls>
            <c:dLbl>
              <c:idx val="0"/>
              <c:layout>
                <c:manualLayout>
                  <c:x val="2.5114446009657274E-2"/>
                  <c:y val="5.252706970950671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971-42AA-8E5A-3F5E8B982E6D}"/>
                </c:ext>
              </c:extLst>
            </c:dLbl>
            <c:dLbl>
              <c:idx val="1"/>
              <c:layout>
                <c:manualLayout>
                  <c:x val="-5.2792764916795937E-2"/>
                  <c:y val="-5.47269896347708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971-42AA-8E5A-3F5E8B982E6D}"/>
                </c:ext>
              </c:extLst>
            </c:dLbl>
            <c:dLbl>
              <c:idx val="2"/>
              <c:layout>
                <c:manualLayout>
                  <c:x val="-1.1122963300735261E-2"/>
                  <c:y val="-4.7887717425152333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971-42AA-8E5A-3F5E8B982E6D}"/>
                </c:ext>
              </c:extLst>
            </c:dLbl>
            <c:dLbl>
              <c:idx val="3"/>
              <c:layout>
                <c:manualLayout>
                  <c:x val="2.518423872023701E-2"/>
                  <c:y val="-3.8828564524496192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971-42AA-8E5A-3F5E8B982E6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№2.2.1-ОФ '!$B$3:$E$3</c:f>
              <c:strCache>
                <c:ptCount val="4"/>
                <c:pt idx="0">
                  <c:v>УПФ</c:v>
                </c:pt>
                <c:pt idx="1">
                  <c:v>ППФ</c:v>
                </c:pt>
                <c:pt idx="2">
                  <c:v>ДПФ</c:v>
                </c:pt>
                <c:pt idx="3">
                  <c:v>ДПФПС</c:v>
                </c:pt>
              </c:strCache>
            </c:strRef>
          </c:cat>
          <c:val>
            <c:numRef>
              <c:f>'Таблица №2.2.1-ОФ '!$B$14:$E$14</c:f>
              <c:numCache>
                <c:formatCode>#,##0.00</c:formatCode>
                <c:ptCount val="4"/>
                <c:pt idx="0">
                  <c:v>85.55</c:v>
                </c:pt>
                <c:pt idx="1">
                  <c:v>7.35</c:v>
                </c:pt>
                <c:pt idx="2">
                  <c:v>7</c:v>
                </c:pt>
                <c:pt idx="3">
                  <c:v>0.1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971-42AA-8E5A-3F5E8B982E6D}"/>
            </c:ext>
          </c:extLst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8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0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8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9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0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1"/>
  <sheetViews>
    <sheetView zoomScale="124" workbookViewId="0" zoomToFit="1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9217742" cy="5676593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Blue II">
      <a:dk1>
        <a:sysClr val="windowText" lastClr="000000"/>
      </a:dk1>
      <a:lt1>
        <a:sysClr val="window" lastClr="FFFFFF"/>
      </a:lt1>
      <a:dk2>
        <a:srgbClr val="335B74"/>
      </a:dk2>
      <a:lt2>
        <a:srgbClr val="DFE3E5"/>
      </a:lt2>
      <a:accent1>
        <a:srgbClr val="1CADE4"/>
      </a:accent1>
      <a:accent2>
        <a:srgbClr val="2683C6"/>
      </a:accent2>
      <a:accent3>
        <a:srgbClr val="27CED7"/>
      </a:accent3>
      <a:accent4>
        <a:srgbClr val="42BA97"/>
      </a:accent4>
      <a:accent5>
        <a:srgbClr val="3E8853"/>
      </a:accent5>
      <a:accent6>
        <a:srgbClr val="62A39F"/>
      </a:accent6>
      <a:hlink>
        <a:srgbClr val="6EAC1C"/>
      </a:hlink>
      <a:folHlink>
        <a:srgbClr val="B26B0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F16"/>
  <sheetViews>
    <sheetView showGridLines="0" tabSelected="1" zoomScale="90" zoomScaleNormal="90" zoomScaleSheetLayoutView="55" workbookViewId="0">
      <selection sqref="A1:W1"/>
    </sheetView>
  </sheetViews>
  <sheetFormatPr defaultColWidth="10.28515625" defaultRowHeight="15.75"/>
  <cols>
    <col min="1" max="1" width="46" style="38" customWidth="1"/>
    <col min="2" max="2" width="9" style="49" customWidth="1"/>
    <col min="3" max="3" width="8.42578125" style="38" customWidth="1"/>
    <col min="4" max="4" width="8.7109375" style="49" customWidth="1"/>
    <col min="5" max="5" width="8.7109375" style="38" customWidth="1"/>
    <col min="6" max="6" width="8.5703125" style="49" customWidth="1"/>
    <col min="7" max="7" width="8.7109375" style="38" customWidth="1"/>
    <col min="8" max="8" width="8.5703125" style="49" customWidth="1"/>
    <col min="9" max="9" width="8.7109375" style="38" customWidth="1"/>
    <col min="10" max="10" width="9" style="49" customWidth="1"/>
    <col min="11" max="11" width="8.42578125" style="38" customWidth="1"/>
    <col min="12" max="12" width="8.42578125" style="49" customWidth="1"/>
    <col min="13" max="13" width="8.5703125" style="38" customWidth="1"/>
    <col min="14" max="14" width="9" style="49" customWidth="1"/>
    <col min="15" max="15" width="8.7109375" style="38" customWidth="1"/>
    <col min="16" max="16" width="9.140625" style="38" customWidth="1"/>
    <col min="17" max="17" width="8.7109375" style="38" customWidth="1"/>
    <col min="18" max="18" width="9.28515625" style="38" customWidth="1"/>
    <col min="19" max="19" width="8.7109375" style="38" customWidth="1"/>
    <col min="20" max="20" width="8.5703125" style="38" customWidth="1"/>
    <col min="21" max="21" width="8.7109375" style="38" customWidth="1"/>
    <col min="22" max="22" width="10.28515625" style="37" customWidth="1"/>
    <col min="23" max="16384" width="10.28515625" style="38"/>
  </cols>
  <sheetData>
    <row r="1" spans="1:58" ht="23.25" customHeight="1">
      <c r="A1" s="144" t="s">
        <v>0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</row>
    <row r="2" spans="1:58" ht="22.5" customHeight="1">
      <c r="B2" s="124"/>
      <c r="C2" s="125"/>
      <c r="D2" s="125"/>
      <c r="E2" s="125"/>
      <c r="F2" s="125"/>
      <c r="G2" s="125"/>
      <c r="H2" s="125"/>
      <c r="I2" s="125"/>
      <c r="J2" s="125"/>
      <c r="K2" s="125"/>
      <c r="L2" s="125"/>
      <c r="M2" s="125"/>
      <c r="N2" s="125"/>
      <c r="O2" s="125"/>
      <c r="P2" s="125"/>
      <c r="Q2" s="125"/>
      <c r="R2" s="125"/>
      <c r="S2" s="125"/>
      <c r="T2" s="125"/>
      <c r="U2" s="125"/>
      <c r="W2" s="124" t="s">
        <v>1</v>
      </c>
    </row>
    <row r="3" spans="1:58" s="41" customFormat="1" ht="83.25" customHeight="1">
      <c r="A3" s="39" t="s">
        <v>2</v>
      </c>
      <c r="B3" s="134" t="s">
        <v>73</v>
      </c>
      <c r="C3" s="143"/>
      <c r="D3" s="134" t="s">
        <v>4</v>
      </c>
      <c r="E3" s="134"/>
      <c r="F3" s="134" t="s">
        <v>5</v>
      </c>
      <c r="G3" s="134"/>
      <c r="H3" s="134" t="s">
        <v>6</v>
      </c>
      <c r="I3" s="134"/>
      <c r="J3" s="134" t="s">
        <v>108</v>
      </c>
      <c r="K3" s="134"/>
      <c r="L3" s="134" t="s">
        <v>7</v>
      </c>
      <c r="M3" s="134"/>
      <c r="N3" s="134" t="s">
        <v>74</v>
      </c>
      <c r="O3" s="134"/>
      <c r="P3" s="141" t="s">
        <v>75</v>
      </c>
      <c r="Q3" s="142"/>
      <c r="R3" s="139" t="s">
        <v>70</v>
      </c>
      <c r="S3" s="140"/>
      <c r="T3" s="134" t="s">
        <v>109</v>
      </c>
      <c r="U3" s="134"/>
      <c r="V3" s="134" t="s">
        <v>9</v>
      </c>
      <c r="W3" s="134"/>
      <c r="X3" s="40"/>
      <c r="Y3" s="40"/>
      <c r="Z3" s="40"/>
      <c r="AA3" s="40"/>
      <c r="AB3" s="40"/>
      <c r="AC3" s="40"/>
      <c r="AD3" s="40"/>
      <c r="AE3" s="40"/>
      <c r="AF3" s="40"/>
      <c r="AG3" s="40"/>
      <c r="AH3" s="40"/>
      <c r="AI3" s="40"/>
      <c r="AJ3" s="40"/>
      <c r="AK3" s="40"/>
      <c r="AL3" s="40"/>
      <c r="AM3" s="40"/>
      <c r="AN3" s="40"/>
      <c r="AO3" s="40"/>
      <c r="AP3" s="40"/>
      <c r="AQ3" s="40"/>
      <c r="AR3" s="40"/>
      <c r="AS3" s="40"/>
      <c r="AT3" s="40"/>
      <c r="AU3" s="40"/>
      <c r="AV3" s="40"/>
      <c r="AW3" s="40"/>
      <c r="AX3" s="40"/>
      <c r="AY3" s="40"/>
      <c r="AZ3" s="40"/>
      <c r="BA3" s="40"/>
      <c r="BB3" s="40"/>
      <c r="BC3" s="40"/>
      <c r="BD3" s="40"/>
      <c r="BE3" s="40"/>
      <c r="BF3" s="40"/>
    </row>
    <row r="4" spans="1:58" s="42" customFormat="1" ht="26.25" customHeight="1">
      <c r="A4" s="145" t="s">
        <v>90</v>
      </c>
      <c r="B4" s="135" t="s">
        <v>97</v>
      </c>
      <c r="C4" s="135" t="s">
        <v>98</v>
      </c>
      <c r="D4" s="135" t="str">
        <f>B4</f>
        <v>I полу-годие 2020</v>
      </c>
      <c r="E4" s="135" t="str">
        <f>C4</f>
        <v>I полу-годие 2021</v>
      </c>
      <c r="F4" s="135" t="str">
        <f t="shared" ref="F4:U4" si="0">D4</f>
        <v>I полу-годие 2020</v>
      </c>
      <c r="G4" s="135" t="str">
        <f t="shared" si="0"/>
        <v>I полу-годие 2021</v>
      </c>
      <c r="H4" s="135" t="str">
        <f t="shared" si="0"/>
        <v>I полу-годие 2020</v>
      </c>
      <c r="I4" s="135" t="str">
        <f t="shared" si="0"/>
        <v>I полу-годие 2021</v>
      </c>
      <c r="J4" s="135" t="str">
        <f t="shared" si="0"/>
        <v>I полу-годие 2020</v>
      </c>
      <c r="K4" s="135" t="str">
        <f t="shared" si="0"/>
        <v>I полу-годие 2021</v>
      </c>
      <c r="L4" s="135" t="str">
        <f t="shared" si="0"/>
        <v>I полу-годие 2020</v>
      </c>
      <c r="M4" s="135" t="str">
        <f t="shared" si="0"/>
        <v>I полу-годие 2021</v>
      </c>
      <c r="N4" s="135" t="str">
        <f t="shared" si="0"/>
        <v>I полу-годие 2020</v>
      </c>
      <c r="O4" s="135" t="str">
        <f t="shared" si="0"/>
        <v>I полу-годие 2021</v>
      </c>
      <c r="P4" s="135" t="str">
        <f t="shared" si="0"/>
        <v>I полу-годие 2020</v>
      </c>
      <c r="Q4" s="135" t="str">
        <f t="shared" si="0"/>
        <v>I полу-годие 2021</v>
      </c>
      <c r="R4" s="135" t="str">
        <f t="shared" si="0"/>
        <v>I полу-годие 2020</v>
      </c>
      <c r="S4" s="135" t="str">
        <f t="shared" si="0"/>
        <v>I полу-годие 2021</v>
      </c>
      <c r="T4" s="135" t="str">
        <f t="shared" si="0"/>
        <v>I полу-годие 2020</v>
      </c>
      <c r="U4" s="135" t="str">
        <f t="shared" si="0"/>
        <v>I полу-годие 2021</v>
      </c>
      <c r="V4" s="135" t="str">
        <f t="shared" ref="V4" si="1">T4</f>
        <v>I полу-годие 2020</v>
      </c>
      <c r="W4" s="135" t="str">
        <f t="shared" ref="W4" si="2">U4</f>
        <v>I полу-годие 2021</v>
      </c>
    </row>
    <row r="5" spans="1:58" s="41" customFormat="1" ht="18" customHeight="1">
      <c r="A5" s="146"/>
      <c r="B5" s="136"/>
      <c r="C5" s="136"/>
      <c r="D5" s="136"/>
      <c r="E5" s="136"/>
      <c r="F5" s="136"/>
      <c r="G5" s="136"/>
      <c r="H5" s="136"/>
      <c r="I5" s="136"/>
      <c r="J5" s="136"/>
      <c r="K5" s="136"/>
      <c r="L5" s="136"/>
      <c r="M5" s="136"/>
      <c r="N5" s="136"/>
      <c r="O5" s="136"/>
      <c r="P5" s="136"/>
      <c r="Q5" s="136"/>
      <c r="R5" s="136"/>
      <c r="S5" s="136"/>
      <c r="T5" s="136"/>
      <c r="U5" s="136"/>
      <c r="V5" s="136"/>
      <c r="W5" s="136"/>
      <c r="X5" s="40"/>
      <c r="Y5" s="40"/>
      <c r="Z5" s="40"/>
      <c r="AA5" s="40"/>
      <c r="AB5" s="40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40"/>
      <c r="AS5" s="40"/>
      <c r="AT5" s="40"/>
      <c r="AU5" s="40"/>
      <c r="AV5" s="40"/>
      <c r="AW5" s="40"/>
      <c r="AX5" s="40"/>
      <c r="AY5" s="40"/>
      <c r="AZ5" s="40"/>
      <c r="BA5" s="40"/>
      <c r="BB5" s="40"/>
      <c r="BC5" s="40"/>
      <c r="BD5" s="40"/>
      <c r="BE5" s="40"/>
      <c r="BF5" s="40"/>
    </row>
    <row r="6" spans="1:58" s="44" customFormat="1" ht="32.25" customHeight="1">
      <c r="A6" s="43" t="s">
        <v>10</v>
      </c>
      <c r="B6" s="109">
        <v>23339</v>
      </c>
      <c r="C6" s="109">
        <v>26016</v>
      </c>
      <c r="D6" s="109">
        <v>13898</v>
      </c>
      <c r="E6" s="109">
        <v>16077</v>
      </c>
      <c r="F6" s="109">
        <v>16064</v>
      </c>
      <c r="G6" s="109">
        <v>18676</v>
      </c>
      <c r="H6" s="109">
        <v>19230</v>
      </c>
      <c r="I6" s="109">
        <v>23120</v>
      </c>
      <c r="J6" s="109">
        <v>10500</v>
      </c>
      <c r="K6" s="109">
        <v>11398</v>
      </c>
      <c r="L6" s="109">
        <v>13679</v>
      </c>
      <c r="M6" s="109">
        <v>11576</v>
      </c>
      <c r="N6" s="109">
        <v>2713</v>
      </c>
      <c r="O6" s="109">
        <v>3446</v>
      </c>
      <c r="P6" s="109">
        <v>1804</v>
      </c>
      <c r="Q6" s="109">
        <v>1939</v>
      </c>
      <c r="R6" s="109">
        <v>1160</v>
      </c>
      <c r="S6" s="109">
        <v>1264</v>
      </c>
      <c r="T6" s="116">
        <v>0</v>
      </c>
      <c r="U6" s="116">
        <v>0</v>
      </c>
      <c r="V6" s="109">
        <f>B6+D6+F6+H6+J6+L6+N6+P6+R6+T6</f>
        <v>102387</v>
      </c>
      <c r="W6" s="109">
        <f>C6+E6+G6+I6+K6+M6+O6+Q6+S6+U6</f>
        <v>113512</v>
      </c>
    </row>
    <row r="7" spans="1:58" s="44" customFormat="1" ht="32.25" customHeight="1">
      <c r="A7" s="45" t="s">
        <v>11</v>
      </c>
      <c r="B7" s="109">
        <v>20954</v>
      </c>
      <c r="C7" s="109">
        <v>24680</v>
      </c>
      <c r="D7" s="109">
        <v>9427</v>
      </c>
      <c r="E7" s="109">
        <v>10624</v>
      </c>
      <c r="F7" s="109">
        <v>14740</v>
      </c>
      <c r="G7" s="109">
        <v>18121</v>
      </c>
      <c r="H7" s="109">
        <v>17923</v>
      </c>
      <c r="I7" s="109">
        <v>22331</v>
      </c>
      <c r="J7" s="109">
        <v>8863</v>
      </c>
      <c r="K7" s="109">
        <v>11012</v>
      </c>
      <c r="L7" s="109">
        <v>8030</v>
      </c>
      <c r="M7" s="109">
        <v>9148</v>
      </c>
      <c r="N7" s="109">
        <v>2579</v>
      </c>
      <c r="O7" s="109">
        <v>3009</v>
      </c>
      <c r="P7" s="109">
        <v>1475</v>
      </c>
      <c r="Q7" s="109">
        <v>1705</v>
      </c>
      <c r="R7" s="109">
        <v>1152</v>
      </c>
      <c r="S7" s="109">
        <v>1257</v>
      </c>
      <c r="T7" s="116">
        <v>0</v>
      </c>
      <c r="U7" s="116">
        <v>0</v>
      </c>
      <c r="V7" s="109">
        <f t="shared" ref="V7:V12" si="3">B7+D7+F7+H7+J7+L7+N7+P7+R7+T7</f>
        <v>85143</v>
      </c>
      <c r="W7" s="109">
        <f t="shared" ref="W7:W12" si="4">C7+E7+G7+I7+K7+M7+O7+Q7+S7+U7</f>
        <v>101887</v>
      </c>
    </row>
    <row r="8" spans="1:58" s="44" customFormat="1" ht="32.25" customHeight="1">
      <c r="A8" s="45" t="s">
        <v>12</v>
      </c>
      <c r="B8" s="109">
        <v>597</v>
      </c>
      <c r="C8" s="109">
        <v>579</v>
      </c>
      <c r="D8" s="109">
        <v>1717</v>
      </c>
      <c r="E8" s="109">
        <v>2925</v>
      </c>
      <c r="F8" s="109">
        <v>111</v>
      </c>
      <c r="G8" s="109">
        <v>229</v>
      </c>
      <c r="H8" s="109">
        <v>505</v>
      </c>
      <c r="I8" s="109">
        <v>256</v>
      </c>
      <c r="J8" s="109">
        <v>494</v>
      </c>
      <c r="K8" s="109">
        <v>160</v>
      </c>
      <c r="L8" s="109">
        <v>2835</v>
      </c>
      <c r="M8" s="109">
        <v>1796</v>
      </c>
      <c r="N8" s="109">
        <v>119</v>
      </c>
      <c r="O8" s="109">
        <v>115</v>
      </c>
      <c r="P8" s="109">
        <v>150</v>
      </c>
      <c r="Q8" s="109">
        <v>179</v>
      </c>
      <c r="R8" s="109">
        <v>6</v>
      </c>
      <c r="S8" s="109">
        <v>5</v>
      </c>
      <c r="T8" s="116">
        <v>0</v>
      </c>
      <c r="U8" s="116">
        <v>0</v>
      </c>
      <c r="V8" s="109">
        <f t="shared" si="3"/>
        <v>6534</v>
      </c>
      <c r="W8" s="109">
        <f t="shared" si="4"/>
        <v>6244</v>
      </c>
    </row>
    <row r="9" spans="1:58" s="44" customFormat="1" ht="32.25" customHeight="1">
      <c r="A9" s="43" t="s">
        <v>54</v>
      </c>
      <c r="B9" s="109">
        <v>14087</v>
      </c>
      <c r="C9" s="109">
        <v>16013</v>
      </c>
      <c r="D9" s="109">
        <v>12321</v>
      </c>
      <c r="E9" s="109">
        <v>14151</v>
      </c>
      <c r="F9" s="109">
        <v>9724</v>
      </c>
      <c r="G9" s="109">
        <v>11626</v>
      </c>
      <c r="H9" s="109">
        <v>8109</v>
      </c>
      <c r="I9" s="109">
        <v>11056</v>
      </c>
      <c r="J9" s="109">
        <v>8057</v>
      </c>
      <c r="K9" s="109">
        <v>7824</v>
      </c>
      <c r="L9" s="109">
        <v>15705</v>
      </c>
      <c r="M9" s="109">
        <v>11248</v>
      </c>
      <c r="N9" s="109">
        <v>2215</v>
      </c>
      <c r="O9" s="109">
        <v>3209</v>
      </c>
      <c r="P9" s="109">
        <v>1908</v>
      </c>
      <c r="Q9" s="109">
        <v>1989</v>
      </c>
      <c r="R9" s="109">
        <v>837</v>
      </c>
      <c r="S9" s="109">
        <v>843</v>
      </c>
      <c r="T9" s="116">
        <v>0</v>
      </c>
      <c r="U9" s="116">
        <v>97</v>
      </c>
      <c r="V9" s="109">
        <f t="shared" si="3"/>
        <v>72963</v>
      </c>
      <c r="W9" s="109">
        <f t="shared" si="4"/>
        <v>78056</v>
      </c>
    </row>
    <row r="10" spans="1:58" s="44" customFormat="1" ht="32.25" customHeight="1">
      <c r="A10" s="46" t="s">
        <v>55</v>
      </c>
      <c r="B10" s="109">
        <v>676</v>
      </c>
      <c r="C10" s="109">
        <v>748</v>
      </c>
      <c r="D10" s="109">
        <v>1439</v>
      </c>
      <c r="E10" s="109">
        <v>3018</v>
      </c>
      <c r="F10" s="109">
        <v>351</v>
      </c>
      <c r="G10" s="109">
        <v>283</v>
      </c>
      <c r="H10" s="109">
        <v>672</v>
      </c>
      <c r="I10" s="109">
        <v>186</v>
      </c>
      <c r="J10" s="109">
        <v>675</v>
      </c>
      <c r="K10" s="109">
        <v>201</v>
      </c>
      <c r="L10" s="109">
        <v>9677</v>
      </c>
      <c r="M10" s="109">
        <v>4487</v>
      </c>
      <c r="N10" s="109">
        <v>108</v>
      </c>
      <c r="O10" s="109">
        <v>69</v>
      </c>
      <c r="P10" s="109">
        <v>43</v>
      </c>
      <c r="Q10" s="109">
        <v>20</v>
      </c>
      <c r="R10" s="109">
        <v>3</v>
      </c>
      <c r="S10" s="109">
        <v>3</v>
      </c>
      <c r="T10" s="116">
        <v>0</v>
      </c>
      <c r="U10" s="116">
        <v>1</v>
      </c>
      <c r="V10" s="109">
        <f t="shared" si="3"/>
        <v>13644</v>
      </c>
      <c r="W10" s="109">
        <f t="shared" si="4"/>
        <v>9016</v>
      </c>
    </row>
    <row r="11" spans="1:58" s="48" customFormat="1" ht="32.25" customHeight="1">
      <c r="A11" s="47" t="s">
        <v>56</v>
      </c>
      <c r="B11" s="109">
        <v>9252</v>
      </c>
      <c r="C11" s="109">
        <v>10003</v>
      </c>
      <c r="D11" s="109">
        <v>1577</v>
      </c>
      <c r="E11" s="109">
        <v>1926</v>
      </c>
      <c r="F11" s="109">
        <v>6340</v>
      </c>
      <c r="G11" s="109">
        <v>7050</v>
      </c>
      <c r="H11" s="109">
        <v>11121</v>
      </c>
      <c r="I11" s="109">
        <v>12064</v>
      </c>
      <c r="J11" s="109">
        <v>2443</v>
      </c>
      <c r="K11" s="109">
        <v>3574</v>
      </c>
      <c r="L11" s="109">
        <v>-2026</v>
      </c>
      <c r="M11" s="109">
        <v>328</v>
      </c>
      <c r="N11" s="109">
        <v>498</v>
      </c>
      <c r="O11" s="109">
        <v>237</v>
      </c>
      <c r="P11" s="109">
        <v>-104</v>
      </c>
      <c r="Q11" s="109">
        <v>-50</v>
      </c>
      <c r="R11" s="109">
        <v>323</v>
      </c>
      <c r="S11" s="109">
        <v>421</v>
      </c>
      <c r="T11" s="116">
        <v>0</v>
      </c>
      <c r="U11" s="116">
        <v>-97</v>
      </c>
      <c r="V11" s="109">
        <f t="shared" si="3"/>
        <v>29424</v>
      </c>
      <c r="W11" s="109">
        <f t="shared" si="4"/>
        <v>35456</v>
      </c>
    </row>
    <row r="12" spans="1:58" ht="32.25" customHeight="1">
      <c r="A12" s="47" t="s">
        <v>57</v>
      </c>
      <c r="B12" s="109">
        <v>9252</v>
      </c>
      <c r="C12" s="109">
        <v>10003</v>
      </c>
      <c r="D12" s="109">
        <v>1577</v>
      </c>
      <c r="E12" s="109">
        <v>1926</v>
      </c>
      <c r="F12" s="109">
        <v>5706</v>
      </c>
      <c r="G12" s="109">
        <v>6345</v>
      </c>
      <c r="H12" s="109">
        <v>10215</v>
      </c>
      <c r="I12" s="109">
        <v>10984</v>
      </c>
      <c r="J12" s="109">
        <v>2443</v>
      </c>
      <c r="K12" s="109">
        <v>3574</v>
      </c>
      <c r="L12" s="109">
        <v>-2028</v>
      </c>
      <c r="M12" s="109">
        <v>328</v>
      </c>
      <c r="N12" s="109">
        <v>498</v>
      </c>
      <c r="O12" s="109">
        <v>237</v>
      </c>
      <c r="P12" s="109">
        <v>-104</v>
      </c>
      <c r="Q12" s="109">
        <v>-50</v>
      </c>
      <c r="R12" s="109">
        <v>323</v>
      </c>
      <c r="S12" s="109">
        <v>379</v>
      </c>
      <c r="T12" s="116">
        <v>0</v>
      </c>
      <c r="U12" s="116">
        <v>-97</v>
      </c>
      <c r="V12" s="109">
        <f t="shared" si="3"/>
        <v>27882</v>
      </c>
      <c r="W12" s="109">
        <f t="shared" si="4"/>
        <v>33629</v>
      </c>
    </row>
    <row r="13" spans="1:58">
      <c r="C13" s="49"/>
      <c r="E13" s="49"/>
      <c r="G13" s="49"/>
      <c r="I13" s="49"/>
      <c r="K13" s="49"/>
      <c r="M13" s="49"/>
      <c r="O13" s="49"/>
      <c r="P13" s="49"/>
      <c r="Q13" s="49"/>
      <c r="R13" s="49"/>
      <c r="S13" s="49"/>
      <c r="T13" s="49"/>
      <c r="U13" s="49"/>
      <c r="V13" s="50"/>
    </row>
    <row r="14" spans="1:58">
      <c r="A14" s="137" t="s">
        <v>44</v>
      </c>
      <c r="B14" s="138"/>
      <c r="C14" s="138"/>
      <c r="D14" s="138"/>
    </row>
    <row r="15" spans="1:58">
      <c r="A15" s="212" t="s">
        <v>111</v>
      </c>
      <c r="B15" s="133"/>
      <c r="C15" s="133"/>
      <c r="D15" s="133"/>
    </row>
    <row r="16" spans="1:58">
      <c r="A16" s="132" t="s">
        <v>110</v>
      </c>
      <c r="B16" s="131"/>
      <c r="C16" s="131"/>
      <c r="D16" s="131"/>
    </row>
  </sheetData>
  <mergeCells count="36">
    <mergeCell ref="A1:W1"/>
    <mergeCell ref="U4:U5"/>
    <mergeCell ref="R4:R5"/>
    <mergeCell ref="N4:N5"/>
    <mergeCell ref="O4:O5"/>
    <mergeCell ref="P4:P5"/>
    <mergeCell ref="Q4:Q5"/>
    <mergeCell ref="S4:S5"/>
    <mergeCell ref="G4:G5"/>
    <mergeCell ref="T4:T5"/>
    <mergeCell ref="A4:A5"/>
    <mergeCell ref="D4:D5"/>
    <mergeCell ref="E4:E5"/>
    <mergeCell ref="I4:I5"/>
    <mergeCell ref="J4:J5"/>
    <mergeCell ref="K4:K5"/>
    <mergeCell ref="V3:W3"/>
    <mergeCell ref="V4:V5"/>
    <mergeCell ref="W4:W5"/>
    <mergeCell ref="A14:D14"/>
    <mergeCell ref="R3:S3"/>
    <mergeCell ref="T3:U3"/>
    <mergeCell ref="H3:I3"/>
    <mergeCell ref="J3:K3"/>
    <mergeCell ref="L3:M3"/>
    <mergeCell ref="N3:O3"/>
    <mergeCell ref="P3:Q3"/>
    <mergeCell ref="F4:F5"/>
    <mergeCell ref="C4:C5"/>
    <mergeCell ref="B4:B5"/>
    <mergeCell ref="B3:C3"/>
    <mergeCell ref="D3:E3"/>
    <mergeCell ref="F3:G3"/>
    <mergeCell ref="M4:M5"/>
    <mergeCell ref="H4:H5"/>
    <mergeCell ref="L4:L5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66" orientation="landscape" r:id="rId1"/>
  <headerFooter alignWithMargins="0">
    <oddHeader>&amp;R&amp;"Times New Roman,Regular"&amp;12&amp;A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G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4.7109375" customWidth="1"/>
    <col min="2" max="5" width="10.7109375" customWidth="1"/>
    <col min="6" max="6" width="12.7109375" customWidth="1"/>
    <col min="7" max="7" width="12.28515625" customWidth="1"/>
  </cols>
  <sheetData>
    <row r="1" spans="1:7" ht="40.5" customHeight="1">
      <c r="A1" s="187" t="s">
        <v>103</v>
      </c>
      <c r="B1" s="188"/>
      <c r="C1" s="188"/>
      <c r="D1" s="188"/>
      <c r="E1" s="188"/>
      <c r="F1" s="189"/>
    </row>
    <row r="2" spans="1:7" ht="16.5" customHeight="1">
      <c r="A2" s="89"/>
      <c r="B2" s="90"/>
      <c r="C2" s="90"/>
      <c r="D2" s="90"/>
      <c r="E2" s="90"/>
      <c r="F2" s="91"/>
    </row>
    <row r="3" spans="1:7" ht="50.25" customHeight="1">
      <c r="A3" s="73" t="s">
        <v>76</v>
      </c>
      <c r="B3" s="9" t="s">
        <v>27</v>
      </c>
      <c r="C3" s="9" t="s">
        <v>28</v>
      </c>
      <c r="D3" s="9" t="s">
        <v>18</v>
      </c>
      <c r="E3" s="9" t="s">
        <v>52</v>
      </c>
      <c r="F3" s="32" t="s">
        <v>25</v>
      </c>
    </row>
    <row r="4" spans="1:7" ht="35.1" customHeight="1">
      <c r="A4" s="29" t="s">
        <v>20</v>
      </c>
      <c r="B4" s="4">
        <v>985002</v>
      </c>
      <c r="C4" s="4">
        <v>70075</v>
      </c>
      <c r="D4" s="4">
        <v>144001</v>
      </c>
      <c r="E4" s="85">
        <v>0</v>
      </c>
      <c r="F4" s="4">
        <v>1199078</v>
      </c>
      <c r="G4" s="8"/>
    </row>
    <row r="5" spans="1:7" ht="35.1" customHeight="1">
      <c r="A5" s="29" t="s">
        <v>21</v>
      </c>
      <c r="B5" s="4">
        <v>398946</v>
      </c>
      <c r="C5" s="4">
        <v>44779</v>
      </c>
      <c r="D5" s="4">
        <v>50658</v>
      </c>
      <c r="E5" s="85">
        <v>0</v>
      </c>
      <c r="F5" s="4">
        <v>494383</v>
      </c>
      <c r="G5" s="8"/>
    </row>
    <row r="6" spans="1:7" ht="35.1" customHeight="1">
      <c r="A6" s="29" t="s">
        <v>5</v>
      </c>
      <c r="B6" s="4">
        <v>660923</v>
      </c>
      <c r="C6" s="4">
        <v>49825</v>
      </c>
      <c r="D6" s="4">
        <v>123765</v>
      </c>
      <c r="E6" s="4">
        <v>10036</v>
      </c>
      <c r="F6" s="4">
        <v>844549</v>
      </c>
      <c r="G6" s="8"/>
    </row>
    <row r="7" spans="1:7" ht="35.1" customHeight="1">
      <c r="A7" s="29" t="s">
        <v>6</v>
      </c>
      <c r="B7" s="4">
        <v>778137</v>
      </c>
      <c r="C7" s="4">
        <v>48520</v>
      </c>
      <c r="D7" s="4">
        <v>213372</v>
      </c>
      <c r="E7" s="85">
        <v>0</v>
      </c>
      <c r="F7" s="4">
        <v>1040029</v>
      </c>
      <c r="G7" s="8"/>
    </row>
    <row r="8" spans="1:7" ht="35.1" customHeight="1">
      <c r="A8" s="34" t="s">
        <v>67</v>
      </c>
      <c r="B8" s="4">
        <v>343046</v>
      </c>
      <c r="C8" s="4">
        <v>23432</v>
      </c>
      <c r="D8" s="4">
        <v>42013</v>
      </c>
      <c r="E8" s="85">
        <v>0</v>
      </c>
      <c r="F8" s="4">
        <v>408491</v>
      </c>
      <c r="G8" s="8"/>
    </row>
    <row r="9" spans="1:7" ht="35.1" customHeight="1">
      <c r="A9" s="29" t="s">
        <v>46</v>
      </c>
      <c r="B9" s="4">
        <v>320642</v>
      </c>
      <c r="C9" s="4">
        <v>33163</v>
      </c>
      <c r="D9" s="4">
        <v>56083</v>
      </c>
      <c r="E9" s="85">
        <v>0</v>
      </c>
      <c r="F9" s="4">
        <v>409888</v>
      </c>
      <c r="G9" s="8"/>
    </row>
    <row r="10" spans="1:7" ht="35.1" customHeight="1">
      <c r="A10" s="30" t="s">
        <v>24</v>
      </c>
      <c r="B10" s="4">
        <v>203681</v>
      </c>
      <c r="C10" s="4">
        <v>15910</v>
      </c>
      <c r="D10" s="4">
        <v>3851</v>
      </c>
      <c r="E10" s="85">
        <v>0</v>
      </c>
      <c r="F10" s="4">
        <v>223442</v>
      </c>
      <c r="G10" s="8"/>
    </row>
    <row r="11" spans="1:7" ht="35.1" customHeight="1">
      <c r="A11" s="29" t="s">
        <v>8</v>
      </c>
      <c r="B11" s="4">
        <v>94188</v>
      </c>
      <c r="C11" s="4">
        <v>19767</v>
      </c>
      <c r="D11" s="4">
        <v>10859</v>
      </c>
      <c r="E11" s="85">
        <v>0</v>
      </c>
      <c r="F11" s="4">
        <v>124814</v>
      </c>
      <c r="G11" s="8"/>
    </row>
    <row r="12" spans="1:7" ht="35.1" customHeight="1">
      <c r="A12" s="29" t="s">
        <v>51</v>
      </c>
      <c r="B12" s="4">
        <v>73777</v>
      </c>
      <c r="C12" s="4">
        <v>9194</v>
      </c>
      <c r="D12" s="4">
        <v>435</v>
      </c>
      <c r="E12" s="85">
        <v>0</v>
      </c>
      <c r="F12" s="4">
        <v>83406</v>
      </c>
      <c r="G12" s="8"/>
    </row>
    <row r="13" spans="1:7" ht="35.1" customHeight="1">
      <c r="A13" s="3" t="s">
        <v>25</v>
      </c>
      <c r="B13" s="4">
        <v>3858342</v>
      </c>
      <c r="C13" s="4">
        <v>314665</v>
      </c>
      <c r="D13" s="4">
        <v>645037</v>
      </c>
      <c r="E13" s="4">
        <v>10036</v>
      </c>
      <c r="F13" s="4">
        <v>4828080</v>
      </c>
      <c r="G13" s="8"/>
    </row>
    <row r="15" spans="1:7">
      <c r="B15" s="8"/>
      <c r="C15" s="8"/>
      <c r="D15" s="8"/>
      <c r="E15" s="8"/>
      <c r="F15" s="8"/>
    </row>
  </sheetData>
  <mergeCells count="1">
    <mergeCell ref="A1:F1"/>
  </mergeCells>
  <phoneticPr fontId="2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pageSetUpPr fitToPage="1"/>
  </sheetPr>
  <dimension ref="A1:Z15"/>
  <sheetViews>
    <sheetView showGridLines="0" zoomScale="90" zoomScaleNormal="90" workbookViewId="0">
      <selection sqref="A1:F1"/>
    </sheetView>
  </sheetViews>
  <sheetFormatPr defaultRowHeight="15.75"/>
  <cols>
    <col min="1" max="1" width="56.28515625" style="18" customWidth="1"/>
    <col min="2" max="5" width="12.7109375" style="18" customWidth="1"/>
    <col min="6" max="6" width="12" style="18" bestFit="1" customWidth="1"/>
    <col min="7" max="7" width="9.42578125" style="18" bestFit="1" customWidth="1"/>
    <col min="8" max="16384" width="9.140625" style="18"/>
  </cols>
  <sheetData>
    <row r="1" spans="1:26" ht="52.5" customHeight="1">
      <c r="A1" s="193" t="s">
        <v>104</v>
      </c>
      <c r="B1" s="194"/>
      <c r="C1" s="194"/>
      <c r="D1" s="194"/>
      <c r="E1" s="195"/>
      <c r="F1" s="196"/>
    </row>
    <row r="2" spans="1:26">
      <c r="A2" s="190" t="s">
        <v>26</v>
      </c>
      <c r="B2" s="191"/>
      <c r="C2" s="191"/>
      <c r="D2" s="191"/>
      <c r="E2" s="191"/>
      <c r="F2" s="192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</row>
    <row r="3" spans="1:26" ht="51" customHeight="1">
      <c r="A3" s="73" t="s">
        <v>72</v>
      </c>
      <c r="B3" s="74" t="s">
        <v>27</v>
      </c>
      <c r="C3" s="2" t="s">
        <v>28</v>
      </c>
      <c r="D3" s="2" t="s">
        <v>18</v>
      </c>
      <c r="E3" s="2" t="s">
        <v>52</v>
      </c>
      <c r="F3" s="20" t="s">
        <v>25</v>
      </c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</row>
    <row r="4" spans="1:26" ht="30" customHeight="1">
      <c r="A4" s="21" t="s">
        <v>20</v>
      </c>
      <c r="B4" s="22">
        <v>25.53</v>
      </c>
      <c r="C4" s="22">
        <v>22.27</v>
      </c>
      <c r="D4" s="22">
        <v>22.32</v>
      </c>
      <c r="E4" s="85">
        <v>0</v>
      </c>
      <c r="F4" s="16">
        <v>24.84</v>
      </c>
      <c r="G4" s="23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</row>
    <row r="5" spans="1:26" ht="30" customHeight="1">
      <c r="A5" s="21" t="s">
        <v>21</v>
      </c>
      <c r="B5" s="22">
        <v>10.34</v>
      </c>
      <c r="C5" s="22">
        <v>14.23</v>
      </c>
      <c r="D5" s="22">
        <v>7.85</v>
      </c>
      <c r="E5" s="85">
        <v>0</v>
      </c>
      <c r="F5" s="16">
        <v>10.24</v>
      </c>
      <c r="G5" s="23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</row>
    <row r="6" spans="1:26" ht="30" customHeight="1">
      <c r="A6" s="21" t="s">
        <v>5</v>
      </c>
      <c r="B6" s="22">
        <v>17.13</v>
      </c>
      <c r="C6" s="22">
        <v>15.83</v>
      </c>
      <c r="D6" s="22">
        <v>19.190000000000001</v>
      </c>
      <c r="E6" s="22">
        <v>100</v>
      </c>
      <c r="F6" s="16">
        <v>17.489999999999998</v>
      </c>
      <c r="G6" s="23"/>
      <c r="H6" s="19"/>
      <c r="I6" s="19"/>
      <c r="J6" s="19"/>
      <c r="K6" s="19"/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</row>
    <row r="7" spans="1:26" ht="30" customHeight="1">
      <c r="A7" s="21" t="s">
        <v>6</v>
      </c>
      <c r="B7" s="22">
        <v>20.170000000000002</v>
      </c>
      <c r="C7" s="22">
        <v>15.42</v>
      </c>
      <c r="D7" s="22">
        <v>33.08</v>
      </c>
      <c r="E7" s="85">
        <v>0</v>
      </c>
      <c r="F7" s="16">
        <v>21.54</v>
      </c>
      <c r="G7" s="23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</row>
    <row r="8" spans="1:26" ht="30" customHeight="1">
      <c r="A8" s="21" t="s">
        <v>67</v>
      </c>
      <c r="B8" s="22">
        <v>8.89</v>
      </c>
      <c r="C8" s="22">
        <v>7.45</v>
      </c>
      <c r="D8" s="22">
        <v>6.51</v>
      </c>
      <c r="E8" s="85">
        <v>0</v>
      </c>
      <c r="F8" s="16">
        <v>8.4600000000000009</v>
      </c>
      <c r="G8" s="23"/>
    </row>
    <row r="9" spans="1:26" ht="30" customHeight="1">
      <c r="A9" s="21" t="s">
        <v>23</v>
      </c>
      <c r="B9" s="22">
        <v>8.31</v>
      </c>
      <c r="C9" s="22">
        <v>10.54</v>
      </c>
      <c r="D9" s="22">
        <v>8.6999999999999993</v>
      </c>
      <c r="E9" s="85">
        <v>0</v>
      </c>
      <c r="F9" s="16">
        <v>8.49</v>
      </c>
      <c r="G9" s="23"/>
    </row>
    <row r="10" spans="1:26" ht="30" customHeight="1">
      <c r="A10" s="5" t="s">
        <v>24</v>
      </c>
      <c r="B10" s="22">
        <v>5.28</v>
      </c>
      <c r="C10" s="22">
        <v>5.0599999999999996</v>
      </c>
      <c r="D10" s="22">
        <v>0.6</v>
      </c>
      <c r="E10" s="85">
        <v>0</v>
      </c>
      <c r="F10" s="16">
        <v>4.63</v>
      </c>
      <c r="G10" s="23"/>
    </row>
    <row r="11" spans="1:26" ht="30" customHeight="1">
      <c r="A11" s="3" t="s">
        <v>8</v>
      </c>
      <c r="B11" s="22">
        <v>2.44</v>
      </c>
      <c r="C11" s="22">
        <v>6.28</v>
      </c>
      <c r="D11" s="22">
        <v>1.68</v>
      </c>
      <c r="E11" s="85">
        <v>0</v>
      </c>
      <c r="F11" s="16">
        <v>2.58</v>
      </c>
      <c r="G11" s="23"/>
    </row>
    <row r="12" spans="1:26" ht="30" customHeight="1">
      <c r="A12" s="29" t="s">
        <v>51</v>
      </c>
      <c r="B12" s="22">
        <v>1.91</v>
      </c>
      <c r="C12" s="22">
        <v>2.92</v>
      </c>
      <c r="D12" s="22">
        <v>7.0000000000000007E-2</v>
      </c>
      <c r="E12" s="85">
        <v>0</v>
      </c>
      <c r="F12" s="16">
        <v>1.73</v>
      </c>
      <c r="G12" s="23"/>
    </row>
    <row r="13" spans="1:26" ht="30" customHeight="1">
      <c r="A13" s="33" t="s">
        <v>29</v>
      </c>
      <c r="B13" s="22">
        <v>100</v>
      </c>
      <c r="C13" s="22">
        <v>99.999999999999986</v>
      </c>
      <c r="D13" s="22">
        <v>100</v>
      </c>
      <c r="E13" s="22">
        <v>100</v>
      </c>
      <c r="F13" s="16">
        <v>100</v>
      </c>
      <c r="G13" s="23"/>
    </row>
    <row r="14" spans="1:26" ht="39" customHeight="1">
      <c r="A14" s="7" t="s">
        <v>30</v>
      </c>
      <c r="B14" s="22">
        <v>79.91</v>
      </c>
      <c r="C14" s="22">
        <v>6.52</v>
      </c>
      <c r="D14" s="22">
        <v>13.36</v>
      </c>
      <c r="E14" s="22">
        <v>0.21</v>
      </c>
      <c r="F14" s="22">
        <v>100</v>
      </c>
      <c r="G14" s="23"/>
    </row>
    <row r="15" spans="1:26">
      <c r="A15" s="24"/>
      <c r="B15" s="25"/>
      <c r="C15" s="25"/>
      <c r="D15" s="25"/>
      <c r="E15" s="25"/>
      <c r="F15" s="10"/>
      <c r="G15" s="23"/>
    </row>
  </sheetData>
  <mergeCells count="2">
    <mergeCell ref="A2:F2"/>
    <mergeCell ref="A1:F1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pageSetUpPr fitToPage="1"/>
  </sheetPr>
  <dimension ref="A1:H15"/>
  <sheetViews>
    <sheetView showGridLines="0" zoomScale="90" zoomScaleNormal="90" zoomScaleSheetLayoutView="40" workbookViewId="0">
      <selection sqref="A1:F1"/>
    </sheetView>
  </sheetViews>
  <sheetFormatPr defaultRowHeight="12.75"/>
  <cols>
    <col min="1" max="1" width="55.5703125" customWidth="1"/>
    <col min="2" max="6" width="12.85546875" customWidth="1"/>
  </cols>
  <sheetData>
    <row r="1" spans="1:8" ht="40.5" customHeight="1">
      <c r="A1" s="187" t="s">
        <v>102</v>
      </c>
      <c r="B1" s="188"/>
      <c r="C1" s="188"/>
      <c r="D1" s="188"/>
      <c r="E1" s="188"/>
      <c r="F1" s="189"/>
    </row>
    <row r="2" spans="1:8" ht="12.75" customHeight="1">
      <c r="A2" s="89"/>
      <c r="B2" s="90"/>
      <c r="C2" s="90"/>
      <c r="D2" s="90"/>
      <c r="E2" s="90"/>
      <c r="F2" s="91"/>
    </row>
    <row r="3" spans="1:8" ht="50.25" customHeight="1">
      <c r="A3" s="119" t="s">
        <v>76</v>
      </c>
      <c r="B3" s="120" t="s">
        <v>27</v>
      </c>
      <c r="C3" s="120" t="s">
        <v>28</v>
      </c>
      <c r="D3" s="120" t="s">
        <v>18</v>
      </c>
      <c r="E3" s="120" t="s">
        <v>52</v>
      </c>
      <c r="F3" s="122" t="s">
        <v>25</v>
      </c>
    </row>
    <row r="4" spans="1:8" ht="35.1" customHeight="1">
      <c r="A4" s="34" t="s">
        <v>20</v>
      </c>
      <c r="B4" s="126">
        <v>4488</v>
      </c>
      <c r="C4" s="126">
        <v>739</v>
      </c>
      <c r="D4" s="126">
        <v>988</v>
      </c>
      <c r="E4" s="127">
        <v>0</v>
      </c>
      <c r="F4" s="126">
        <v>6215</v>
      </c>
      <c r="H4" s="8"/>
    </row>
    <row r="5" spans="1:8" ht="35.1" customHeight="1">
      <c r="A5" s="34" t="s">
        <v>21</v>
      </c>
      <c r="B5" s="126">
        <v>4865</v>
      </c>
      <c r="C5" s="126">
        <v>1086</v>
      </c>
      <c r="D5" s="126">
        <v>368</v>
      </c>
      <c r="E5" s="127">
        <v>0</v>
      </c>
      <c r="F5" s="126">
        <v>6319</v>
      </c>
      <c r="H5" s="8"/>
    </row>
    <row r="6" spans="1:8" ht="35.1" customHeight="1">
      <c r="A6" s="34" t="s">
        <v>5</v>
      </c>
      <c r="B6" s="126">
        <v>4141</v>
      </c>
      <c r="C6" s="126">
        <v>616</v>
      </c>
      <c r="D6" s="126">
        <v>4457</v>
      </c>
      <c r="E6" s="128">
        <v>150</v>
      </c>
      <c r="F6" s="126">
        <v>9364</v>
      </c>
      <c r="H6" s="8"/>
    </row>
    <row r="7" spans="1:8" ht="35.1" customHeight="1">
      <c r="A7" s="34" t="s">
        <v>6</v>
      </c>
      <c r="B7" s="126">
        <v>5288</v>
      </c>
      <c r="C7" s="126">
        <v>516</v>
      </c>
      <c r="D7" s="126">
        <v>1615</v>
      </c>
      <c r="E7" s="127">
        <v>0</v>
      </c>
      <c r="F7" s="126">
        <v>7419</v>
      </c>
      <c r="H7" s="8"/>
    </row>
    <row r="8" spans="1:8" ht="35.1" customHeight="1">
      <c r="A8" s="34" t="s">
        <v>67</v>
      </c>
      <c r="B8" s="126">
        <v>4495</v>
      </c>
      <c r="C8" s="126">
        <v>511</v>
      </c>
      <c r="D8" s="126">
        <v>567</v>
      </c>
      <c r="E8" s="127">
        <v>0</v>
      </c>
      <c r="F8" s="126">
        <v>5573</v>
      </c>
      <c r="H8" s="8"/>
    </row>
    <row r="9" spans="1:8" ht="35.1" customHeight="1">
      <c r="A9" s="34" t="s">
        <v>46</v>
      </c>
      <c r="B9" s="126">
        <v>3489</v>
      </c>
      <c r="C9" s="126">
        <v>688</v>
      </c>
      <c r="D9" s="126">
        <v>890</v>
      </c>
      <c r="E9" s="127">
        <v>0</v>
      </c>
      <c r="F9" s="126">
        <v>5067</v>
      </c>
      <c r="H9" s="8"/>
    </row>
    <row r="10" spans="1:8" ht="35.1" customHeight="1">
      <c r="A10" s="121" t="s">
        <v>24</v>
      </c>
      <c r="B10" s="126">
        <v>3099</v>
      </c>
      <c r="C10" s="126">
        <v>302</v>
      </c>
      <c r="D10" s="126">
        <v>1</v>
      </c>
      <c r="E10" s="127">
        <v>0</v>
      </c>
      <c r="F10" s="126">
        <v>3402</v>
      </c>
      <c r="H10" s="8"/>
    </row>
    <row r="11" spans="1:8" ht="35.1" customHeight="1">
      <c r="A11" s="34" t="s">
        <v>8</v>
      </c>
      <c r="B11" s="126">
        <v>4454</v>
      </c>
      <c r="C11" s="126">
        <v>889</v>
      </c>
      <c r="D11" s="126">
        <v>123</v>
      </c>
      <c r="E11" s="127">
        <v>0</v>
      </c>
      <c r="F11" s="126">
        <v>5466</v>
      </c>
      <c r="H11" s="8"/>
    </row>
    <row r="12" spans="1:8" ht="35.1" customHeight="1">
      <c r="A12" s="34" t="s">
        <v>51</v>
      </c>
      <c r="B12" s="126">
        <v>1498</v>
      </c>
      <c r="C12" s="126">
        <v>270</v>
      </c>
      <c r="D12" s="126">
        <v>5</v>
      </c>
      <c r="E12" s="127">
        <v>0</v>
      </c>
      <c r="F12" s="126">
        <v>1773</v>
      </c>
      <c r="H12" s="8"/>
    </row>
    <row r="13" spans="1:8" ht="35.1" customHeight="1">
      <c r="A13" s="34" t="s">
        <v>25</v>
      </c>
      <c r="B13" s="126">
        <v>35817</v>
      </c>
      <c r="C13" s="126">
        <v>5617</v>
      </c>
      <c r="D13" s="126">
        <v>9014</v>
      </c>
      <c r="E13" s="126">
        <v>150</v>
      </c>
      <c r="F13" s="126">
        <v>50598</v>
      </c>
    </row>
    <row r="15" spans="1:8">
      <c r="B15" s="8"/>
      <c r="C15" s="8"/>
      <c r="D15" s="8"/>
      <c r="E15" s="8"/>
      <c r="F15" s="8"/>
    </row>
  </sheetData>
  <mergeCells count="1">
    <mergeCell ref="A1:F1"/>
  </mergeCells>
  <phoneticPr fontId="27" type="noConversion"/>
  <printOptions horizontalCentered="1" verticalCentered="1"/>
  <pageMargins left="0" right="0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>
    <pageSetUpPr fitToPage="1"/>
  </sheetPr>
  <dimension ref="A1:H15"/>
  <sheetViews>
    <sheetView showGridLines="0" zoomScale="90" zoomScaleNormal="90" workbookViewId="0">
      <selection sqref="A1:H1"/>
    </sheetView>
  </sheetViews>
  <sheetFormatPr defaultRowHeight="12.75"/>
  <cols>
    <col min="1" max="1" width="51.5703125" customWidth="1"/>
    <col min="2" max="8" width="11.42578125" customWidth="1"/>
  </cols>
  <sheetData>
    <row r="1" spans="1:8" ht="38.25" customHeight="1">
      <c r="A1" s="202" t="s">
        <v>47</v>
      </c>
      <c r="B1" s="202"/>
      <c r="C1" s="202"/>
      <c r="D1" s="202"/>
      <c r="E1" s="202"/>
      <c r="F1" s="202"/>
      <c r="G1" s="202"/>
      <c r="H1" s="202"/>
    </row>
    <row r="2" spans="1:8" ht="16.5" customHeight="1">
      <c r="B2" s="98"/>
      <c r="C2" s="99"/>
      <c r="D2" s="99"/>
      <c r="H2" s="92" t="s">
        <v>14</v>
      </c>
    </row>
    <row r="3" spans="1:8" ht="30" customHeight="1">
      <c r="A3" s="197" t="s">
        <v>85</v>
      </c>
      <c r="B3" s="2">
        <v>2020</v>
      </c>
      <c r="C3" s="199">
        <v>2021</v>
      </c>
      <c r="D3" s="200"/>
      <c r="E3" s="200"/>
      <c r="F3" s="200"/>
      <c r="G3" s="200"/>
      <c r="H3" s="201"/>
    </row>
    <row r="4" spans="1:8" ht="30" customHeight="1">
      <c r="A4" s="198"/>
      <c r="B4" s="106">
        <v>12</v>
      </c>
      <c r="C4" s="106">
        <v>1</v>
      </c>
      <c r="D4" s="106">
        <v>2</v>
      </c>
      <c r="E4" s="117">
        <v>3</v>
      </c>
      <c r="F4" s="117">
        <v>4</v>
      </c>
      <c r="G4" s="117">
        <v>5</v>
      </c>
      <c r="H4" s="117">
        <v>6</v>
      </c>
    </row>
    <row r="5" spans="1:8" ht="30" customHeight="1">
      <c r="A5" s="3" t="s">
        <v>20</v>
      </c>
      <c r="B5" s="86">
        <v>4244383</v>
      </c>
      <c r="C5" s="86">
        <v>4261995</v>
      </c>
      <c r="D5" s="86">
        <v>4297731</v>
      </c>
      <c r="E5" s="115">
        <v>4384615</v>
      </c>
      <c r="F5" s="115">
        <v>4460370</v>
      </c>
      <c r="G5" s="115">
        <v>4505523</v>
      </c>
      <c r="H5" s="115">
        <v>4552109</v>
      </c>
    </row>
    <row r="6" spans="1:8" ht="30" customHeight="1">
      <c r="A6" s="3" t="s">
        <v>21</v>
      </c>
      <c r="B6" s="86">
        <v>1861342</v>
      </c>
      <c r="C6" s="86">
        <v>1873363</v>
      </c>
      <c r="D6" s="86">
        <v>1844663</v>
      </c>
      <c r="E6" s="115">
        <v>1877768</v>
      </c>
      <c r="F6" s="115">
        <v>1891189</v>
      </c>
      <c r="G6" s="115">
        <v>1901252</v>
      </c>
      <c r="H6" s="115">
        <v>1925170</v>
      </c>
    </row>
    <row r="7" spans="1:8" ht="30" customHeight="1">
      <c r="A7" s="3" t="s">
        <v>5</v>
      </c>
      <c r="B7" s="86">
        <v>3035618</v>
      </c>
      <c r="C7" s="86">
        <v>3037828</v>
      </c>
      <c r="D7" s="86">
        <v>3110421</v>
      </c>
      <c r="E7" s="115">
        <v>3165342</v>
      </c>
      <c r="F7" s="115">
        <v>3196057</v>
      </c>
      <c r="G7" s="115">
        <v>3292871</v>
      </c>
      <c r="H7" s="115">
        <v>3333857</v>
      </c>
    </row>
    <row r="8" spans="1:8" ht="30" customHeight="1">
      <c r="A8" s="3" t="s">
        <v>6</v>
      </c>
      <c r="B8" s="86">
        <v>3876931</v>
      </c>
      <c r="C8" s="86">
        <v>3888350</v>
      </c>
      <c r="D8" s="86">
        <v>3898235</v>
      </c>
      <c r="E8" s="115">
        <v>3975883</v>
      </c>
      <c r="F8" s="115">
        <v>4043446</v>
      </c>
      <c r="G8" s="115">
        <v>4052742</v>
      </c>
      <c r="H8" s="115">
        <v>4108243</v>
      </c>
    </row>
    <row r="9" spans="1:8" ht="30" customHeight="1">
      <c r="A9" s="35" t="s">
        <v>67</v>
      </c>
      <c r="B9" s="86">
        <v>1855350</v>
      </c>
      <c r="C9" s="86">
        <v>1862703</v>
      </c>
      <c r="D9" s="86">
        <v>1881238</v>
      </c>
      <c r="E9" s="115">
        <v>1926871</v>
      </c>
      <c r="F9" s="115">
        <v>1954549</v>
      </c>
      <c r="G9" s="115">
        <v>1951762</v>
      </c>
      <c r="H9" s="115">
        <v>1985067</v>
      </c>
    </row>
    <row r="10" spans="1:8" ht="30" customHeight="1">
      <c r="A10" s="3" t="s">
        <v>48</v>
      </c>
      <c r="B10" s="86">
        <v>1561513</v>
      </c>
      <c r="C10" s="86">
        <v>1575375</v>
      </c>
      <c r="D10" s="86">
        <v>1574092</v>
      </c>
      <c r="E10" s="115">
        <v>1614044</v>
      </c>
      <c r="F10" s="115">
        <v>1621626</v>
      </c>
      <c r="G10" s="115">
        <v>1615996</v>
      </c>
      <c r="H10" s="115">
        <v>1636611</v>
      </c>
    </row>
    <row r="11" spans="1:8" ht="30" customHeight="1">
      <c r="A11" s="5" t="s">
        <v>24</v>
      </c>
      <c r="B11" s="86">
        <v>417021</v>
      </c>
      <c r="C11" s="86">
        <v>429573</v>
      </c>
      <c r="D11" s="86">
        <v>433955</v>
      </c>
      <c r="E11" s="115">
        <v>442635</v>
      </c>
      <c r="F11" s="115">
        <v>446436</v>
      </c>
      <c r="G11" s="115">
        <v>447373</v>
      </c>
      <c r="H11" s="115">
        <v>459552</v>
      </c>
    </row>
    <row r="12" spans="1:8" ht="30" customHeight="1">
      <c r="A12" s="3" t="s">
        <v>8</v>
      </c>
      <c r="B12" s="86">
        <v>260209</v>
      </c>
      <c r="C12" s="86">
        <v>264440</v>
      </c>
      <c r="D12" s="86">
        <v>265949</v>
      </c>
      <c r="E12" s="115">
        <v>270283</v>
      </c>
      <c r="F12" s="115">
        <v>270788</v>
      </c>
      <c r="G12" s="115">
        <v>272499</v>
      </c>
      <c r="H12" s="115">
        <v>278233</v>
      </c>
    </row>
    <row r="13" spans="1:8" ht="30" customHeight="1">
      <c r="A13" s="29" t="s">
        <v>51</v>
      </c>
      <c r="B13" s="86">
        <v>181927</v>
      </c>
      <c r="C13" s="86">
        <v>184363</v>
      </c>
      <c r="D13" s="86">
        <v>182619</v>
      </c>
      <c r="E13" s="115">
        <v>187015</v>
      </c>
      <c r="F13" s="115">
        <v>190153</v>
      </c>
      <c r="G13" s="115">
        <v>187046</v>
      </c>
      <c r="H13" s="115">
        <v>190381</v>
      </c>
    </row>
    <row r="14" spans="1:8" ht="30" customHeight="1">
      <c r="A14" s="7" t="s">
        <v>25</v>
      </c>
      <c r="B14" s="86">
        <v>17294294</v>
      </c>
      <c r="C14" s="86">
        <v>17377990</v>
      </c>
      <c r="D14" s="86">
        <v>17488903</v>
      </c>
      <c r="E14" s="115">
        <v>17844456</v>
      </c>
      <c r="F14" s="115">
        <v>18074614</v>
      </c>
      <c r="G14" s="115">
        <v>18227064</v>
      </c>
      <c r="H14" s="115">
        <v>18469223</v>
      </c>
    </row>
    <row r="15" spans="1:8" ht="30" customHeight="1">
      <c r="A15" s="27"/>
      <c r="B15" s="26"/>
    </row>
  </sheetData>
  <mergeCells count="3">
    <mergeCell ref="A3:A4"/>
    <mergeCell ref="C3:H3"/>
    <mergeCell ref="A1:H1"/>
  </mergeCells>
  <phoneticPr fontId="27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3" orientation="landscape" r:id="rId1"/>
  <headerFooter alignWithMargins="0">
    <oddHeader>&amp;R&amp;"Times New Roman,Regular"&amp;12&amp;A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4">
    <pageSetUpPr fitToPage="1"/>
  </sheetPr>
  <dimension ref="A1:H14"/>
  <sheetViews>
    <sheetView showGridLines="0" zoomScale="90" zoomScaleNormal="90" workbookViewId="0">
      <selection sqref="A1:H1"/>
    </sheetView>
  </sheetViews>
  <sheetFormatPr defaultRowHeight="12.75"/>
  <cols>
    <col min="1" max="1" width="55.85546875" customWidth="1"/>
    <col min="2" max="2" width="10.7109375" customWidth="1"/>
    <col min="3" max="4" width="9.28515625" customWidth="1"/>
  </cols>
  <sheetData>
    <row r="1" spans="1:8" ht="44.25" customHeight="1">
      <c r="A1" s="203" t="s">
        <v>78</v>
      </c>
      <c r="B1" s="203"/>
      <c r="C1" s="203"/>
      <c r="D1" s="203"/>
      <c r="E1" s="203"/>
      <c r="F1" s="203"/>
      <c r="G1" s="203"/>
      <c r="H1" s="203"/>
    </row>
    <row r="2" spans="1:8" ht="19.5" customHeight="1">
      <c r="B2" s="101"/>
      <c r="C2" s="102"/>
      <c r="D2" s="102"/>
      <c r="H2" s="93" t="s">
        <v>26</v>
      </c>
    </row>
    <row r="3" spans="1:8" ht="30" customHeight="1">
      <c r="A3" s="197" t="s">
        <v>86</v>
      </c>
      <c r="B3" s="2">
        <v>2020</v>
      </c>
      <c r="C3" s="199">
        <v>2021</v>
      </c>
      <c r="D3" s="200"/>
      <c r="E3" s="200"/>
      <c r="F3" s="200"/>
      <c r="G3" s="200"/>
      <c r="H3" s="201"/>
    </row>
    <row r="4" spans="1:8" ht="30" customHeight="1">
      <c r="A4" s="198"/>
      <c r="B4" s="1">
        <v>12</v>
      </c>
      <c r="C4" s="106">
        <v>1</v>
      </c>
      <c r="D4" s="106">
        <v>2</v>
      </c>
      <c r="E4" s="117">
        <v>3</v>
      </c>
      <c r="F4" s="117">
        <v>4</v>
      </c>
      <c r="G4" s="117">
        <v>5</v>
      </c>
      <c r="H4" s="117">
        <v>6</v>
      </c>
    </row>
    <row r="5" spans="1:8" ht="30" customHeight="1">
      <c r="A5" s="5" t="s">
        <v>20</v>
      </c>
      <c r="B5" s="16">
        <v>24.54</v>
      </c>
      <c r="C5" s="16">
        <v>24.52</v>
      </c>
      <c r="D5" s="16">
        <v>24.57</v>
      </c>
      <c r="E5" s="114">
        <v>24.57</v>
      </c>
      <c r="F5" s="114">
        <v>24.68</v>
      </c>
      <c r="G5" s="114">
        <v>24.72</v>
      </c>
      <c r="H5" s="114">
        <v>24.65</v>
      </c>
    </row>
    <row r="6" spans="1:8" ht="30" customHeight="1">
      <c r="A6" s="5" t="s">
        <v>21</v>
      </c>
      <c r="B6" s="16">
        <v>10.76</v>
      </c>
      <c r="C6" s="16">
        <v>10.78</v>
      </c>
      <c r="D6" s="16">
        <v>10.55</v>
      </c>
      <c r="E6" s="114">
        <v>10.52</v>
      </c>
      <c r="F6" s="114">
        <v>10.46</v>
      </c>
      <c r="G6" s="114">
        <v>10.43</v>
      </c>
      <c r="H6" s="114">
        <v>10.42</v>
      </c>
    </row>
    <row r="7" spans="1:8" ht="30" customHeight="1">
      <c r="A7" s="5" t="s">
        <v>5</v>
      </c>
      <c r="B7" s="16">
        <v>17.55</v>
      </c>
      <c r="C7" s="16">
        <v>17.48</v>
      </c>
      <c r="D7" s="16">
        <v>17.79</v>
      </c>
      <c r="E7" s="114">
        <v>17.739999999999998</v>
      </c>
      <c r="F7" s="114">
        <v>17.68</v>
      </c>
      <c r="G7" s="114">
        <v>18.07</v>
      </c>
      <c r="H7" s="114">
        <v>18.05</v>
      </c>
    </row>
    <row r="8" spans="1:8" ht="30" customHeight="1">
      <c r="A8" s="5" t="s">
        <v>49</v>
      </c>
      <c r="B8" s="16">
        <v>22.42</v>
      </c>
      <c r="C8" s="16">
        <v>22.38</v>
      </c>
      <c r="D8" s="16">
        <v>22.29</v>
      </c>
      <c r="E8" s="114">
        <v>22.28</v>
      </c>
      <c r="F8" s="114">
        <v>22.37</v>
      </c>
      <c r="G8" s="114">
        <v>22.23</v>
      </c>
      <c r="H8" s="114">
        <v>22.24</v>
      </c>
    </row>
    <row r="9" spans="1:8" ht="30" customHeight="1">
      <c r="A9" s="78" t="s">
        <v>67</v>
      </c>
      <c r="B9" s="16">
        <v>10.73</v>
      </c>
      <c r="C9" s="16">
        <v>10.72</v>
      </c>
      <c r="D9" s="16">
        <v>10.76</v>
      </c>
      <c r="E9" s="114">
        <v>10.8</v>
      </c>
      <c r="F9" s="114">
        <v>10.82</v>
      </c>
      <c r="G9" s="114">
        <v>10.71</v>
      </c>
      <c r="H9" s="114">
        <v>10.75</v>
      </c>
    </row>
    <row r="10" spans="1:8" ht="30" customHeight="1">
      <c r="A10" s="5" t="s">
        <v>23</v>
      </c>
      <c r="B10" s="16">
        <v>9.0299999999999994</v>
      </c>
      <c r="C10" s="16">
        <v>9.07</v>
      </c>
      <c r="D10" s="16">
        <v>9</v>
      </c>
      <c r="E10" s="114">
        <v>9.0500000000000007</v>
      </c>
      <c r="F10" s="114">
        <v>8.9700000000000006</v>
      </c>
      <c r="G10" s="114">
        <v>8.8699999999999992</v>
      </c>
      <c r="H10" s="114">
        <v>8.86</v>
      </c>
    </row>
    <row r="11" spans="1:8" ht="30" customHeight="1">
      <c r="A11" s="5" t="s">
        <v>24</v>
      </c>
      <c r="B11" s="16">
        <v>2.41</v>
      </c>
      <c r="C11" s="16">
        <v>2.4700000000000002</v>
      </c>
      <c r="D11" s="16">
        <v>2.48</v>
      </c>
      <c r="E11" s="114">
        <v>2.48</v>
      </c>
      <c r="F11" s="114">
        <v>2.4700000000000002</v>
      </c>
      <c r="G11" s="114">
        <v>2.4500000000000002</v>
      </c>
      <c r="H11" s="114">
        <v>2.4900000000000002</v>
      </c>
    </row>
    <row r="12" spans="1:8" ht="30" customHeight="1">
      <c r="A12" s="3" t="s">
        <v>8</v>
      </c>
      <c r="B12" s="16">
        <v>1.51</v>
      </c>
      <c r="C12" s="16">
        <v>1.52</v>
      </c>
      <c r="D12" s="16">
        <v>1.52</v>
      </c>
      <c r="E12" s="114">
        <v>1.51</v>
      </c>
      <c r="F12" s="114">
        <v>1.5</v>
      </c>
      <c r="G12" s="114">
        <v>1.49</v>
      </c>
      <c r="H12" s="114">
        <v>1.51</v>
      </c>
    </row>
    <row r="13" spans="1:8" ht="30" customHeight="1">
      <c r="A13" s="29" t="s">
        <v>51</v>
      </c>
      <c r="B13" s="16">
        <v>1.05</v>
      </c>
      <c r="C13" s="16">
        <v>1.06</v>
      </c>
      <c r="D13" s="16">
        <v>1.04</v>
      </c>
      <c r="E13" s="114">
        <v>1.05</v>
      </c>
      <c r="F13" s="114">
        <v>1.05</v>
      </c>
      <c r="G13" s="114">
        <v>1.03</v>
      </c>
      <c r="H13" s="114">
        <v>1.03</v>
      </c>
    </row>
    <row r="14" spans="1:8" ht="30" customHeight="1">
      <c r="A14" s="28" t="s">
        <v>25</v>
      </c>
      <c r="B14" s="6">
        <v>100</v>
      </c>
      <c r="C14" s="6">
        <v>99.999999999999986</v>
      </c>
      <c r="D14" s="6">
        <v>100.00000000000001</v>
      </c>
      <c r="E14" s="6">
        <v>100</v>
      </c>
      <c r="F14" s="6">
        <v>99.999999999999986</v>
      </c>
      <c r="G14" s="6">
        <v>100</v>
      </c>
      <c r="H14" s="6">
        <v>100</v>
      </c>
    </row>
  </sheetData>
  <mergeCells count="3">
    <mergeCell ref="A3:A4"/>
    <mergeCell ref="C3:H3"/>
    <mergeCell ref="A1:H1"/>
  </mergeCells>
  <phoneticPr fontId="27" type="noConversion"/>
  <printOptions horizontalCentered="1" verticalCentered="1"/>
  <pageMargins left="0" right="0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>
    <pageSetUpPr fitToPage="1"/>
  </sheetPr>
  <dimension ref="A1:F15"/>
  <sheetViews>
    <sheetView showGridLines="0" zoomScale="90" zoomScaleNormal="90" workbookViewId="0">
      <selection sqref="A1:F1"/>
    </sheetView>
  </sheetViews>
  <sheetFormatPr defaultRowHeight="12.75"/>
  <cols>
    <col min="1" max="1" width="55.28515625" customWidth="1"/>
    <col min="2" max="2" width="11.28515625" bestFit="1" customWidth="1"/>
    <col min="3" max="5" width="10.7109375" customWidth="1"/>
    <col min="6" max="6" width="12.7109375" customWidth="1"/>
    <col min="7" max="7" width="13" customWidth="1"/>
  </cols>
  <sheetData>
    <row r="1" spans="1:6" ht="48" customHeight="1">
      <c r="A1" s="203" t="s">
        <v>105</v>
      </c>
      <c r="B1" s="204"/>
      <c r="C1" s="204"/>
      <c r="D1" s="204"/>
      <c r="E1" s="204"/>
      <c r="F1" s="205"/>
    </row>
    <row r="2" spans="1:6" ht="13.5">
      <c r="A2" s="206" t="s">
        <v>14</v>
      </c>
      <c r="B2" s="207"/>
      <c r="C2" s="207"/>
      <c r="D2" s="207"/>
      <c r="E2" s="207"/>
      <c r="F2" s="208"/>
    </row>
    <row r="3" spans="1:6" ht="51" customHeight="1">
      <c r="A3" s="75" t="s">
        <v>79</v>
      </c>
      <c r="B3" s="2" t="s">
        <v>27</v>
      </c>
      <c r="C3" s="2" t="s">
        <v>28</v>
      </c>
      <c r="D3" s="2" t="s">
        <v>18</v>
      </c>
      <c r="E3" s="2" t="s">
        <v>52</v>
      </c>
      <c r="F3" s="9" t="s">
        <v>25</v>
      </c>
    </row>
    <row r="4" spans="1:6" ht="30" customHeight="1">
      <c r="A4" s="5" t="s">
        <v>20</v>
      </c>
      <c r="B4" s="107">
        <v>4065115</v>
      </c>
      <c r="C4" s="107">
        <v>313159</v>
      </c>
      <c r="D4" s="107">
        <v>173835</v>
      </c>
      <c r="E4" s="85">
        <v>0</v>
      </c>
      <c r="F4" s="107">
        <v>4552109</v>
      </c>
    </row>
    <row r="5" spans="1:6" ht="30" customHeight="1">
      <c r="A5" s="5" t="s">
        <v>21</v>
      </c>
      <c r="B5" s="107">
        <v>1618556</v>
      </c>
      <c r="C5" s="107">
        <v>211655</v>
      </c>
      <c r="D5" s="107">
        <v>94959</v>
      </c>
      <c r="E5" s="85">
        <v>0</v>
      </c>
      <c r="F5" s="107">
        <v>1925170</v>
      </c>
    </row>
    <row r="6" spans="1:6" ht="30" customHeight="1">
      <c r="A6" s="5" t="s">
        <v>5</v>
      </c>
      <c r="B6" s="107">
        <v>2935894</v>
      </c>
      <c r="C6" s="107">
        <v>241518</v>
      </c>
      <c r="D6" s="107">
        <v>138206</v>
      </c>
      <c r="E6" s="107">
        <v>18239</v>
      </c>
      <c r="F6" s="107">
        <v>3333857</v>
      </c>
    </row>
    <row r="7" spans="1:6" ht="30" customHeight="1">
      <c r="A7" s="5" t="s">
        <v>6</v>
      </c>
      <c r="B7" s="107">
        <v>3284266</v>
      </c>
      <c r="C7" s="107">
        <v>237265</v>
      </c>
      <c r="D7" s="107">
        <v>586712</v>
      </c>
      <c r="E7" s="85">
        <v>0</v>
      </c>
      <c r="F7" s="107">
        <v>4108243</v>
      </c>
    </row>
    <row r="8" spans="1:6" ht="30" customHeight="1">
      <c r="A8" s="78" t="s">
        <v>67</v>
      </c>
      <c r="B8" s="107">
        <v>1704964</v>
      </c>
      <c r="C8" s="107">
        <v>97101</v>
      </c>
      <c r="D8" s="107">
        <v>183002</v>
      </c>
      <c r="E8" s="85">
        <v>0</v>
      </c>
      <c r="F8" s="107">
        <v>1985067</v>
      </c>
    </row>
    <row r="9" spans="1:6" ht="30" customHeight="1">
      <c r="A9" s="5" t="s">
        <v>23</v>
      </c>
      <c r="B9" s="107">
        <v>1397098</v>
      </c>
      <c r="C9" s="107">
        <v>138732</v>
      </c>
      <c r="D9" s="107">
        <v>100781</v>
      </c>
      <c r="E9" s="85">
        <v>0</v>
      </c>
      <c r="F9" s="107">
        <v>1636611</v>
      </c>
    </row>
    <row r="10" spans="1:6" ht="30" customHeight="1">
      <c r="A10" s="5" t="s">
        <v>24</v>
      </c>
      <c r="B10" s="107">
        <v>420848</v>
      </c>
      <c r="C10" s="107">
        <v>36099</v>
      </c>
      <c r="D10" s="107">
        <v>2605</v>
      </c>
      <c r="E10" s="85">
        <v>0</v>
      </c>
      <c r="F10" s="107">
        <v>459552</v>
      </c>
    </row>
    <row r="11" spans="1:6" ht="30" customHeight="1">
      <c r="A11" s="3" t="s">
        <v>8</v>
      </c>
      <c r="B11" s="107">
        <v>206323</v>
      </c>
      <c r="C11" s="107">
        <v>59146</v>
      </c>
      <c r="D11" s="107">
        <v>12764</v>
      </c>
      <c r="E11" s="85">
        <v>0</v>
      </c>
      <c r="F11" s="107">
        <v>278233</v>
      </c>
    </row>
    <row r="12" spans="1:6" ht="30" customHeight="1">
      <c r="A12" s="29" t="s">
        <v>51</v>
      </c>
      <c r="B12" s="107">
        <v>167102</v>
      </c>
      <c r="C12" s="107">
        <v>22330</v>
      </c>
      <c r="D12" s="107">
        <v>949</v>
      </c>
      <c r="E12" s="85">
        <v>0</v>
      </c>
      <c r="F12" s="107">
        <v>190381</v>
      </c>
    </row>
    <row r="13" spans="1:6" ht="30" customHeight="1">
      <c r="A13" s="28" t="s">
        <v>25</v>
      </c>
      <c r="B13" s="107">
        <v>15800166</v>
      </c>
      <c r="C13" s="107">
        <v>1357005</v>
      </c>
      <c r="D13" s="107">
        <v>1293813</v>
      </c>
      <c r="E13" s="107">
        <v>18239</v>
      </c>
      <c r="F13" s="107">
        <v>18469223</v>
      </c>
    </row>
    <row r="15" spans="1:6">
      <c r="B15" s="8"/>
      <c r="C15" s="8"/>
      <c r="D15" s="8"/>
      <c r="E15" s="8"/>
      <c r="F15" s="8"/>
    </row>
  </sheetData>
  <mergeCells count="2">
    <mergeCell ref="A1:F1"/>
    <mergeCell ref="A2:F2"/>
  </mergeCells>
  <phoneticPr fontId="27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>
    <pageSetUpPr fitToPage="1"/>
  </sheetPr>
  <dimension ref="A1:F14"/>
  <sheetViews>
    <sheetView showGridLines="0" zoomScale="90" zoomScaleNormal="90" workbookViewId="0">
      <selection sqref="A1:F1"/>
    </sheetView>
  </sheetViews>
  <sheetFormatPr defaultRowHeight="13.5" customHeight="1"/>
  <cols>
    <col min="1" max="1" width="56.85546875" style="12" bestFit="1" customWidth="1"/>
    <col min="2" max="2" width="10.42578125" style="10" customWidth="1"/>
    <col min="3" max="6" width="10.7109375" style="10" customWidth="1"/>
    <col min="7" max="16384" width="9.140625" style="10"/>
  </cols>
  <sheetData>
    <row r="1" spans="1:6" ht="37.5" customHeight="1">
      <c r="A1" s="203" t="s">
        <v>106</v>
      </c>
      <c r="B1" s="209"/>
      <c r="C1" s="209"/>
      <c r="D1" s="209"/>
      <c r="E1" s="209"/>
      <c r="F1" s="210"/>
    </row>
    <row r="2" spans="1:6" ht="14.25" customHeight="1">
      <c r="A2" s="211" t="s">
        <v>26</v>
      </c>
      <c r="B2" s="207"/>
      <c r="C2" s="207"/>
      <c r="D2" s="207"/>
      <c r="E2" s="207"/>
      <c r="F2" s="208"/>
    </row>
    <row r="3" spans="1:6" ht="57" customHeight="1">
      <c r="A3" s="81" t="s">
        <v>87</v>
      </c>
      <c r="B3" s="2" t="s">
        <v>27</v>
      </c>
      <c r="C3" s="2" t="s">
        <v>28</v>
      </c>
      <c r="D3" s="2" t="s">
        <v>18</v>
      </c>
      <c r="E3" s="2" t="s">
        <v>52</v>
      </c>
      <c r="F3" s="20" t="s">
        <v>25</v>
      </c>
    </row>
    <row r="4" spans="1:6" ht="30" customHeight="1">
      <c r="A4" s="3" t="s">
        <v>20</v>
      </c>
      <c r="B4" s="108">
        <v>25.73</v>
      </c>
      <c r="C4" s="108">
        <v>23.08</v>
      </c>
      <c r="D4" s="108">
        <v>13.44</v>
      </c>
      <c r="E4" s="85"/>
      <c r="F4" s="108">
        <v>24.65</v>
      </c>
    </row>
    <row r="5" spans="1:6" ht="30" customHeight="1">
      <c r="A5" s="3" t="s">
        <v>21</v>
      </c>
      <c r="B5" s="108">
        <v>10.24</v>
      </c>
      <c r="C5" s="108">
        <v>15.6</v>
      </c>
      <c r="D5" s="108">
        <v>7.34</v>
      </c>
      <c r="E5" s="85"/>
      <c r="F5" s="108">
        <v>10.42</v>
      </c>
    </row>
    <row r="6" spans="1:6" ht="30" customHeight="1">
      <c r="A6" s="3" t="s">
        <v>5</v>
      </c>
      <c r="B6" s="108">
        <v>18.579999999999998</v>
      </c>
      <c r="C6" s="108">
        <v>17.8</v>
      </c>
      <c r="D6" s="108">
        <v>10.68</v>
      </c>
      <c r="E6" s="108">
        <v>100</v>
      </c>
      <c r="F6" s="108">
        <v>18.05</v>
      </c>
    </row>
    <row r="7" spans="1:6" ht="30" customHeight="1">
      <c r="A7" s="3" t="s">
        <v>50</v>
      </c>
      <c r="B7" s="108">
        <v>20.79</v>
      </c>
      <c r="C7" s="108">
        <v>17.48</v>
      </c>
      <c r="D7" s="108">
        <v>45.35</v>
      </c>
      <c r="E7" s="85"/>
      <c r="F7" s="108">
        <v>22.24</v>
      </c>
    </row>
    <row r="8" spans="1:6" ht="30" customHeight="1">
      <c r="A8" s="35" t="s">
        <v>67</v>
      </c>
      <c r="B8" s="108">
        <v>10.79</v>
      </c>
      <c r="C8" s="108">
        <v>7.16</v>
      </c>
      <c r="D8" s="108">
        <v>14.14</v>
      </c>
      <c r="E8" s="85"/>
      <c r="F8" s="108">
        <v>10.75</v>
      </c>
    </row>
    <row r="9" spans="1:6" ht="30" customHeight="1">
      <c r="A9" s="3" t="s">
        <v>48</v>
      </c>
      <c r="B9" s="108">
        <v>8.84</v>
      </c>
      <c r="C9" s="108">
        <v>10.220000000000001</v>
      </c>
      <c r="D9" s="108">
        <v>7.79</v>
      </c>
      <c r="E9" s="85"/>
      <c r="F9" s="108">
        <v>8.86</v>
      </c>
    </row>
    <row r="10" spans="1:6" ht="30" customHeight="1">
      <c r="A10" s="5" t="s">
        <v>24</v>
      </c>
      <c r="B10" s="108">
        <v>2.66</v>
      </c>
      <c r="C10" s="108">
        <v>2.65</v>
      </c>
      <c r="D10" s="108">
        <v>0.2</v>
      </c>
      <c r="E10" s="85"/>
      <c r="F10" s="108">
        <v>2.4900000000000002</v>
      </c>
    </row>
    <row r="11" spans="1:6" ht="30" customHeight="1">
      <c r="A11" s="3" t="s">
        <v>8</v>
      </c>
      <c r="B11" s="108">
        <v>1.31</v>
      </c>
      <c r="C11" s="108">
        <v>4.3600000000000003</v>
      </c>
      <c r="D11" s="108">
        <v>0.99</v>
      </c>
      <c r="E11" s="85"/>
      <c r="F11" s="108">
        <v>1.51</v>
      </c>
    </row>
    <row r="12" spans="1:6" ht="30" customHeight="1">
      <c r="A12" s="29" t="s">
        <v>51</v>
      </c>
      <c r="B12" s="108">
        <v>1.06</v>
      </c>
      <c r="C12" s="108">
        <v>1.65</v>
      </c>
      <c r="D12" s="108">
        <v>7.0000000000000007E-2</v>
      </c>
      <c r="E12" s="85"/>
      <c r="F12" s="108">
        <v>1.03</v>
      </c>
    </row>
    <row r="13" spans="1:6" ht="30" customHeight="1">
      <c r="A13" s="7" t="s">
        <v>25</v>
      </c>
      <c r="B13" s="108">
        <f>SUM(B4:B12)</f>
        <v>100</v>
      </c>
      <c r="C13" s="108">
        <f t="shared" ref="C13:F13" si="0">SUM(C4:C12)</f>
        <v>100.00000000000001</v>
      </c>
      <c r="D13" s="108">
        <f t="shared" si="0"/>
        <v>100</v>
      </c>
      <c r="E13" s="108">
        <f t="shared" si="0"/>
        <v>100</v>
      </c>
      <c r="F13" s="108">
        <f t="shared" si="0"/>
        <v>100</v>
      </c>
    </row>
    <row r="14" spans="1:6" ht="36.75" customHeight="1">
      <c r="A14" s="7" t="s">
        <v>30</v>
      </c>
      <c r="B14" s="108">
        <v>85.55</v>
      </c>
      <c r="C14" s="108">
        <v>7.35</v>
      </c>
      <c r="D14" s="108">
        <v>7</v>
      </c>
      <c r="E14" s="108">
        <v>0.1</v>
      </c>
      <c r="F14" s="108">
        <f>SUM(B14:E14)</f>
        <v>99.999999999999986</v>
      </c>
    </row>
  </sheetData>
  <mergeCells count="2">
    <mergeCell ref="A1:F1"/>
    <mergeCell ref="A2:F2"/>
  </mergeCells>
  <phoneticPr fontId="0" type="noConversion"/>
  <printOptions horizontalCentered="1" verticalCentered="1"/>
  <pageMargins left="0" right="0" top="0.98425196850393704" bottom="0.98425196850393704" header="0.31496062992125984" footer="0.19685039370078741"/>
  <pageSetup paperSize="9" orientation="landscape" r:id="rId1"/>
  <headerFooter alignWithMargins="0">
    <oddHeader>&amp;R&amp;"Times New Roman,Regular"&amp;12&amp;A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15"/>
  <sheetViews>
    <sheetView showGridLines="0" zoomScale="90" zoomScaleNormal="90" workbookViewId="0">
      <selection sqref="A1:M1"/>
    </sheetView>
  </sheetViews>
  <sheetFormatPr defaultRowHeight="12.75"/>
  <cols>
    <col min="1" max="1" width="49.140625" style="51" customWidth="1"/>
    <col min="2" max="2" width="13.42578125" style="51" bestFit="1" customWidth="1"/>
    <col min="3" max="3" width="13.42578125" style="51" customWidth="1"/>
    <col min="4" max="6" width="13.42578125" style="51" bestFit="1" customWidth="1"/>
    <col min="7" max="7" width="13.42578125" style="51" customWidth="1"/>
    <col min="8" max="9" width="13.42578125" style="51" bestFit="1" customWidth="1"/>
    <col min="10" max="13" width="13.42578125" style="51" customWidth="1"/>
    <col min="14" max="14" width="10.28515625" style="51" customWidth="1"/>
    <col min="15" max="16384" width="9.140625" style="51"/>
  </cols>
  <sheetData>
    <row r="1" spans="1:14" ht="40.5" customHeight="1">
      <c r="A1" s="147" t="s">
        <v>13</v>
      </c>
      <c r="B1" s="147"/>
      <c r="C1" s="148"/>
      <c r="D1" s="148"/>
      <c r="E1" s="148"/>
      <c r="F1" s="148"/>
      <c r="G1" s="148"/>
      <c r="H1" s="148"/>
      <c r="I1" s="148"/>
      <c r="J1" s="148"/>
      <c r="K1" s="148"/>
      <c r="L1" s="148"/>
      <c r="M1" s="149"/>
    </row>
    <row r="2" spans="1:14" ht="22.5" customHeight="1">
      <c r="A2" s="150" t="s">
        <v>14</v>
      </c>
      <c r="B2" s="151"/>
      <c r="C2" s="151"/>
      <c r="D2" s="151"/>
      <c r="E2" s="151"/>
      <c r="F2" s="151"/>
      <c r="G2" s="151"/>
      <c r="H2" s="151"/>
      <c r="I2" s="151"/>
      <c r="J2" s="151"/>
      <c r="K2" s="151"/>
      <c r="L2" s="151"/>
      <c r="M2" s="151"/>
    </row>
    <row r="3" spans="1:14" ht="33" customHeight="1">
      <c r="A3" s="145" t="s">
        <v>93</v>
      </c>
      <c r="B3" s="134" t="s">
        <v>15</v>
      </c>
      <c r="C3" s="134"/>
      <c r="D3" s="134" t="s">
        <v>16</v>
      </c>
      <c r="E3" s="134"/>
      <c r="F3" s="134" t="s">
        <v>17</v>
      </c>
      <c r="G3" s="134"/>
      <c r="H3" s="134" t="s">
        <v>18</v>
      </c>
      <c r="I3" s="134"/>
      <c r="J3" s="141" t="s">
        <v>52</v>
      </c>
      <c r="K3" s="142"/>
      <c r="L3" s="134" t="s">
        <v>19</v>
      </c>
      <c r="M3" s="134"/>
    </row>
    <row r="4" spans="1:14" ht="29.25" customHeight="1">
      <c r="A4" s="152"/>
      <c r="B4" s="83" t="s">
        <v>91</v>
      </c>
      <c r="C4" s="83" t="s">
        <v>95</v>
      </c>
      <c r="D4" s="103" t="str">
        <f>B4</f>
        <v>31.12.2020</v>
      </c>
      <c r="E4" s="103" t="str">
        <f>C4</f>
        <v>30.06.2021</v>
      </c>
      <c r="F4" s="103" t="str">
        <f t="shared" ref="F4:M4" si="0">D4</f>
        <v>31.12.2020</v>
      </c>
      <c r="G4" s="103" t="str">
        <f t="shared" si="0"/>
        <v>30.06.2021</v>
      </c>
      <c r="H4" s="103" t="str">
        <f t="shared" si="0"/>
        <v>31.12.2020</v>
      </c>
      <c r="I4" s="103" t="str">
        <f t="shared" si="0"/>
        <v>30.06.2021</v>
      </c>
      <c r="J4" s="103" t="str">
        <f t="shared" si="0"/>
        <v>31.12.2020</v>
      </c>
      <c r="K4" s="103" t="str">
        <f t="shared" si="0"/>
        <v>30.06.2021</v>
      </c>
      <c r="L4" s="103" t="str">
        <f t="shared" si="0"/>
        <v>31.12.2020</v>
      </c>
      <c r="M4" s="103" t="str">
        <f t="shared" si="0"/>
        <v>30.06.2021</v>
      </c>
    </row>
    <row r="5" spans="1:14" ht="35.1" customHeight="1">
      <c r="A5" s="52" t="s">
        <v>20</v>
      </c>
      <c r="B5" s="111">
        <v>106984</v>
      </c>
      <c r="C5" s="111">
        <v>107157</v>
      </c>
      <c r="D5" s="111">
        <v>3801214</v>
      </c>
      <c r="E5" s="111">
        <v>4117436</v>
      </c>
      <c r="F5" s="111">
        <v>295625</v>
      </c>
      <c r="G5" s="111">
        <v>315120</v>
      </c>
      <c r="H5" s="111">
        <v>165450</v>
      </c>
      <c r="I5" s="111">
        <v>174228</v>
      </c>
      <c r="J5" s="111">
        <v>0</v>
      </c>
      <c r="K5" s="111">
        <v>0</v>
      </c>
      <c r="L5" s="111">
        <v>4262289</v>
      </c>
      <c r="M5" s="116">
        <v>4606784</v>
      </c>
      <c r="N5" s="53"/>
    </row>
    <row r="6" spans="1:14" ht="35.1" customHeight="1">
      <c r="A6" s="52" t="s">
        <v>21</v>
      </c>
      <c r="B6" s="111">
        <v>88140</v>
      </c>
      <c r="C6" s="111">
        <v>90211</v>
      </c>
      <c r="D6" s="111">
        <v>1592093</v>
      </c>
      <c r="E6" s="111">
        <v>1656609</v>
      </c>
      <c r="F6" s="111">
        <v>209092</v>
      </c>
      <c r="G6" s="111">
        <v>212800</v>
      </c>
      <c r="H6" s="111">
        <v>92650</v>
      </c>
      <c r="I6" s="111">
        <v>95032</v>
      </c>
      <c r="J6" s="111">
        <v>0</v>
      </c>
      <c r="K6" s="111">
        <v>0</v>
      </c>
      <c r="L6" s="116">
        <v>1893835</v>
      </c>
      <c r="M6" s="116">
        <v>1964441</v>
      </c>
      <c r="N6" s="53"/>
    </row>
    <row r="7" spans="1:14" ht="35.1" customHeight="1">
      <c r="A7" s="52" t="s">
        <v>22</v>
      </c>
      <c r="B7" s="111">
        <v>70349</v>
      </c>
      <c r="C7" s="111">
        <v>72711</v>
      </c>
      <c r="D7" s="111">
        <v>2676183</v>
      </c>
      <c r="E7" s="111">
        <v>2960402</v>
      </c>
      <c r="F7" s="111">
        <v>221232</v>
      </c>
      <c r="G7" s="111">
        <v>243047</v>
      </c>
      <c r="H7" s="111">
        <v>129929</v>
      </c>
      <c r="I7" s="111">
        <v>138401</v>
      </c>
      <c r="J7" s="111">
        <v>18346</v>
      </c>
      <c r="K7" s="111">
        <v>18259</v>
      </c>
      <c r="L7" s="116">
        <v>3045690</v>
      </c>
      <c r="M7" s="116">
        <v>3360109</v>
      </c>
      <c r="N7" s="53"/>
    </row>
    <row r="8" spans="1:14" ht="35.1" customHeight="1">
      <c r="A8" s="52" t="s">
        <v>6</v>
      </c>
      <c r="B8" s="111">
        <v>73087</v>
      </c>
      <c r="C8" s="111">
        <v>67624</v>
      </c>
      <c r="D8" s="111">
        <v>3108764</v>
      </c>
      <c r="E8" s="111">
        <v>3327698</v>
      </c>
      <c r="F8" s="111">
        <v>225614</v>
      </c>
      <c r="G8" s="111">
        <v>239505</v>
      </c>
      <c r="H8" s="111">
        <v>559127</v>
      </c>
      <c r="I8" s="111">
        <v>588371</v>
      </c>
      <c r="J8" s="111">
        <v>0</v>
      </c>
      <c r="K8" s="111">
        <v>0</v>
      </c>
      <c r="L8" s="116">
        <v>3893505</v>
      </c>
      <c r="M8" s="116">
        <v>4155574</v>
      </c>
      <c r="N8" s="53"/>
    </row>
    <row r="9" spans="1:14" ht="35.1" customHeight="1">
      <c r="A9" s="52" t="s">
        <v>69</v>
      </c>
      <c r="B9" s="111">
        <v>36064</v>
      </c>
      <c r="C9" s="111">
        <v>40217</v>
      </c>
      <c r="D9" s="111">
        <v>1595643</v>
      </c>
      <c r="E9" s="111">
        <v>1712176</v>
      </c>
      <c r="F9" s="111">
        <v>93973</v>
      </c>
      <c r="G9" s="111">
        <v>97484</v>
      </c>
      <c r="H9" s="111">
        <v>172929</v>
      </c>
      <c r="I9" s="111">
        <v>183783</v>
      </c>
      <c r="J9" s="111">
        <v>0</v>
      </c>
      <c r="K9" s="111">
        <v>0</v>
      </c>
      <c r="L9" s="116">
        <v>1862545</v>
      </c>
      <c r="M9" s="116">
        <v>1993443</v>
      </c>
      <c r="N9" s="53"/>
    </row>
    <row r="10" spans="1:14" ht="35.1" customHeight="1">
      <c r="A10" s="52" t="s">
        <v>23</v>
      </c>
      <c r="B10" s="111">
        <v>69115</v>
      </c>
      <c r="C10" s="111">
        <v>70662</v>
      </c>
      <c r="D10" s="111">
        <v>1353678</v>
      </c>
      <c r="E10" s="111">
        <v>1412584</v>
      </c>
      <c r="F10" s="111">
        <v>135062</v>
      </c>
      <c r="G10" s="111">
        <v>139374</v>
      </c>
      <c r="H10" s="111">
        <v>96814</v>
      </c>
      <c r="I10" s="111">
        <v>100895</v>
      </c>
      <c r="J10" s="111">
        <v>0</v>
      </c>
      <c r="K10" s="111">
        <v>0</v>
      </c>
      <c r="L10" s="116">
        <v>1585554</v>
      </c>
      <c r="M10" s="116">
        <v>1652853</v>
      </c>
      <c r="N10" s="53"/>
    </row>
    <row r="11" spans="1:14" ht="35.1" customHeight="1">
      <c r="A11" s="54" t="s">
        <v>24</v>
      </c>
      <c r="B11" s="111">
        <v>13146</v>
      </c>
      <c r="C11" s="111">
        <v>13696</v>
      </c>
      <c r="D11" s="111">
        <v>383417</v>
      </c>
      <c r="E11" s="111">
        <v>422938</v>
      </c>
      <c r="F11" s="111">
        <v>32598</v>
      </c>
      <c r="G11" s="111">
        <v>36667</v>
      </c>
      <c r="H11" s="111">
        <v>2663</v>
      </c>
      <c r="I11" s="111">
        <v>2697</v>
      </c>
      <c r="J11" s="111">
        <v>0</v>
      </c>
      <c r="K11" s="111">
        <v>0</v>
      </c>
      <c r="L11" s="116">
        <v>418678</v>
      </c>
      <c r="M11" s="116">
        <v>462302</v>
      </c>
      <c r="N11" s="53"/>
    </row>
    <row r="12" spans="1:14" ht="35.1" customHeight="1">
      <c r="A12" s="52" t="s">
        <v>8</v>
      </c>
      <c r="B12" s="111">
        <v>6257</v>
      </c>
      <c r="C12" s="111">
        <v>7559</v>
      </c>
      <c r="D12" s="111">
        <v>191911</v>
      </c>
      <c r="E12" s="111">
        <v>207938</v>
      </c>
      <c r="F12" s="111">
        <v>57642</v>
      </c>
      <c r="G12" s="111">
        <v>59682</v>
      </c>
      <c r="H12" s="111">
        <v>12245</v>
      </c>
      <c r="I12" s="111">
        <v>12786</v>
      </c>
      <c r="J12" s="111">
        <v>0</v>
      </c>
      <c r="K12" s="111">
        <v>0</v>
      </c>
      <c r="L12" s="116">
        <v>261798</v>
      </c>
      <c r="M12" s="116">
        <v>280406</v>
      </c>
      <c r="N12" s="53"/>
    </row>
    <row r="13" spans="1:14" ht="35.1" customHeight="1">
      <c r="A13" s="52" t="s">
        <v>51</v>
      </c>
      <c r="B13" s="111">
        <v>6103</v>
      </c>
      <c r="C13" s="111">
        <v>6533</v>
      </c>
      <c r="D13" s="111">
        <v>160331</v>
      </c>
      <c r="E13" s="111">
        <v>168048</v>
      </c>
      <c r="F13" s="111">
        <v>21545</v>
      </c>
      <c r="G13" s="111">
        <v>22425</v>
      </c>
      <c r="H13" s="111">
        <v>895</v>
      </c>
      <c r="I13" s="111">
        <v>950</v>
      </c>
      <c r="J13" s="111">
        <v>0</v>
      </c>
      <c r="K13" s="111">
        <v>0</v>
      </c>
      <c r="L13" s="116">
        <v>182771</v>
      </c>
      <c r="M13" s="116">
        <v>191423</v>
      </c>
      <c r="N13" s="53"/>
    </row>
    <row r="14" spans="1:14" ht="35.1" customHeight="1">
      <c r="A14" s="52" t="s">
        <v>92</v>
      </c>
      <c r="B14" s="116">
        <v>0</v>
      </c>
      <c r="C14" s="116">
        <v>7415</v>
      </c>
      <c r="D14" s="116">
        <v>0</v>
      </c>
      <c r="E14" s="116">
        <v>0</v>
      </c>
      <c r="F14" s="116">
        <v>0</v>
      </c>
      <c r="G14" s="116">
        <v>0</v>
      </c>
      <c r="H14" s="116">
        <v>0</v>
      </c>
      <c r="I14" s="116">
        <v>0</v>
      </c>
      <c r="J14" s="116">
        <v>0</v>
      </c>
      <c r="K14" s="116">
        <v>0</v>
      </c>
      <c r="L14" s="116">
        <v>0</v>
      </c>
      <c r="M14" s="116">
        <v>0</v>
      </c>
      <c r="N14" s="53"/>
    </row>
    <row r="15" spans="1:14" ht="35.1" customHeight="1">
      <c r="A15" s="52" t="s">
        <v>25</v>
      </c>
      <c r="B15" s="111">
        <v>469245</v>
      </c>
      <c r="C15" s="111">
        <v>483785</v>
      </c>
      <c r="D15" s="111">
        <v>14863234</v>
      </c>
      <c r="E15" s="111">
        <v>15985829</v>
      </c>
      <c r="F15" s="111">
        <v>1292383</v>
      </c>
      <c r="G15" s="111">
        <v>1366104</v>
      </c>
      <c r="H15" s="111">
        <v>1232702</v>
      </c>
      <c r="I15" s="111">
        <v>1297143</v>
      </c>
      <c r="J15" s="111">
        <v>18346</v>
      </c>
      <c r="K15" s="116">
        <v>18259</v>
      </c>
      <c r="L15" s="116">
        <v>17406665</v>
      </c>
      <c r="M15" s="116">
        <v>18667335</v>
      </c>
    </row>
  </sheetData>
  <mergeCells count="9">
    <mergeCell ref="A1:M1"/>
    <mergeCell ref="A2:M2"/>
    <mergeCell ref="A3:A4"/>
    <mergeCell ref="B3:C3"/>
    <mergeCell ref="D3:E3"/>
    <mergeCell ref="F3:G3"/>
    <mergeCell ref="H3:I3"/>
    <mergeCell ref="J3:K3"/>
    <mergeCell ref="L3:M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65" orientation="landscape" r:id="rId1"/>
  <headerFooter alignWithMargins="0">
    <oddHeader>&amp;R&amp;"Times New Roman,Regular"&amp;12&amp;A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G36"/>
  <sheetViews>
    <sheetView showGridLines="0" zoomScale="90" zoomScaleNormal="90" workbookViewId="0">
      <selection sqref="A1:F2"/>
    </sheetView>
  </sheetViews>
  <sheetFormatPr defaultRowHeight="12.75"/>
  <cols>
    <col min="1" max="1" width="54.85546875" style="55" customWidth="1"/>
    <col min="2" max="6" width="12.7109375" style="51" customWidth="1"/>
    <col min="7" max="16384" width="9.140625" style="55"/>
  </cols>
  <sheetData>
    <row r="1" spans="1:7">
      <c r="A1" s="153" t="s">
        <v>94</v>
      </c>
      <c r="B1" s="154"/>
      <c r="C1" s="154"/>
      <c r="D1" s="154"/>
      <c r="E1" s="154"/>
      <c r="F1" s="155"/>
    </row>
    <row r="2" spans="1:7" ht="30.75" customHeight="1">
      <c r="A2" s="156"/>
      <c r="B2" s="156"/>
      <c r="C2" s="156"/>
      <c r="D2" s="156"/>
      <c r="E2" s="156"/>
      <c r="F2" s="155"/>
    </row>
    <row r="3" spans="1:7">
      <c r="A3" s="157" t="s">
        <v>26</v>
      </c>
      <c r="B3" s="158"/>
      <c r="C3" s="158"/>
      <c r="D3" s="158"/>
      <c r="E3" s="158"/>
      <c r="F3" s="158"/>
    </row>
    <row r="4" spans="1:7" ht="49.5" customHeight="1">
      <c r="A4" s="82" t="s">
        <v>80</v>
      </c>
      <c r="B4" s="56" t="s">
        <v>27</v>
      </c>
      <c r="C4" s="56" t="s">
        <v>28</v>
      </c>
      <c r="D4" s="56" t="s">
        <v>18</v>
      </c>
      <c r="E4" s="56" t="s">
        <v>52</v>
      </c>
      <c r="F4" s="56" t="s">
        <v>25</v>
      </c>
    </row>
    <row r="5" spans="1:7" ht="35.1" customHeight="1">
      <c r="A5" s="57" t="s">
        <v>20</v>
      </c>
      <c r="B5" s="85">
        <v>25.76</v>
      </c>
      <c r="C5" s="85">
        <v>23.07</v>
      </c>
      <c r="D5" s="84">
        <v>13.43</v>
      </c>
      <c r="E5" s="85">
        <v>0</v>
      </c>
      <c r="F5" s="85">
        <v>24.68</v>
      </c>
    </row>
    <row r="6" spans="1:7" ht="35.1" customHeight="1">
      <c r="A6" s="57" t="s">
        <v>21</v>
      </c>
      <c r="B6" s="85">
        <v>10.36</v>
      </c>
      <c r="C6" s="85">
        <v>15.58</v>
      </c>
      <c r="D6" s="84">
        <v>7.33</v>
      </c>
      <c r="E6" s="85">
        <v>0</v>
      </c>
      <c r="F6" s="85">
        <v>10.52</v>
      </c>
    </row>
    <row r="7" spans="1:7" ht="35.1" customHeight="1">
      <c r="A7" s="57" t="s">
        <v>22</v>
      </c>
      <c r="B7" s="85">
        <v>18.52</v>
      </c>
      <c r="C7" s="85">
        <v>17.79</v>
      </c>
      <c r="D7" s="84">
        <v>10.67</v>
      </c>
      <c r="E7" s="85">
        <v>100</v>
      </c>
      <c r="F7" s="85">
        <v>18</v>
      </c>
    </row>
    <row r="8" spans="1:7" ht="35.1" customHeight="1">
      <c r="A8" s="57" t="s">
        <v>6</v>
      </c>
      <c r="B8" s="85">
        <v>20.82</v>
      </c>
      <c r="C8" s="85">
        <v>17.53</v>
      </c>
      <c r="D8" s="84">
        <v>45.36</v>
      </c>
      <c r="E8" s="85">
        <v>0</v>
      </c>
      <c r="F8" s="85">
        <v>22.26</v>
      </c>
    </row>
    <row r="9" spans="1:7" ht="35.1" customHeight="1">
      <c r="A9" s="57" t="s">
        <v>69</v>
      </c>
      <c r="B9" s="85">
        <v>10.71</v>
      </c>
      <c r="C9" s="85">
        <v>7.14</v>
      </c>
      <c r="D9" s="84">
        <v>14.17</v>
      </c>
      <c r="E9" s="85">
        <v>0</v>
      </c>
      <c r="F9" s="85">
        <v>10.68</v>
      </c>
    </row>
    <row r="10" spans="1:7" ht="35.1" customHeight="1">
      <c r="A10" s="57" t="s">
        <v>23</v>
      </c>
      <c r="B10" s="85">
        <v>8.84</v>
      </c>
      <c r="C10" s="85">
        <v>10.199999999999999</v>
      </c>
      <c r="D10" s="84">
        <v>7.78</v>
      </c>
      <c r="E10" s="85">
        <v>0</v>
      </c>
      <c r="F10" s="85">
        <v>8.85</v>
      </c>
    </row>
    <row r="11" spans="1:7" ht="35.1" customHeight="1">
      <c r="A11" s="58" t="s">
        <v>24</v>
      </c>
      <c r="B11" s="85">
        <v>2.64</v>
      </c>
      <c r="C11" s="85">
        <v>2.68</v>
      </c>
      <c r="D11" s="84">
        <v>0.21</v>
      </c>
      <c r="E11" s="85">
        <v>0</v>
      </c>
      <c r="F11" s="85">
        <v>2.48</v>
      </c>
    </row>
    <row r="12" spans="1:7" ht="35.1" customHeight="1">
      <c r="A12" s="57" t="s">
        <v>8</v>
      </c>
      <c r="B12" s="85">
        <v>1.3</v>
      </c>
      <c r="C12" s="85">
        <v>4.37</v>
      </c>
      <c r="D12" s="84">
        <v>0.98</v>
      </c>
      <c r="E12" s="85">
        <v>0</v>
      </c>
      <c r="F12" s="85">
        <v>1.5</v>
      </c>
    </row>
    <row r="13" spans="1:7" ht="35.1" customHeight="1">
      <c r="A13" s="52" t="s">
        <v>51</v>
      </c>
      <c r="B13" s="85">
        <v>1.05</v>
      </c>
      <c r="C13" s="85">
        <v>1.64</v>
      </c>
      <c r="D13" s="84">
        <v>7.0000000000000007E-2</v>
      </c>
      <c r="E13" s="85">
        <v>0</v>
      </c>
      <c r="F13" s="85">
        <v>1.03</v>
      </c>
    </row>
    <row r="14" spans="1:7" ht="35.1" customHeight="1">
      <c r="A14" s="59" t="s">
        <v>29</v>
      </c>
      <c r="B14" s="85">
        <f>SUM(B5:B13)</f>
        <v>100.00000000000001</v>
      </c>
      <c r="C14" s="85">
        <f t="shared" ref="C14:F14" si="0">SUM(C5:C13)</f>
        <v>100.00000000000001</v>
      </c>
      <c r="D14" s="85">
        <f t="shared" si="0"/>
        <v>99.999999999999986</v>
      </c>
      <c r="E14" s="85">
        <f t="shared" si="0"/>
        <v>100</v>
      </c>
      <c r="F14" s="85">
        <f t="shared" si="0"/>
        <v>100.00000000000001</v>
      </c>
    </row>
    <row r="15" spans="1:7" ht="35.1" customHeight="1">
      <c r="A15" s="60" t="s">
        <v>30</v>
      </c>
      <c r="B15" s="85">
        <v>85.63</v>
      </c>
      <c r="C15" s="85">
        <v>7.32</v>
      </c>
      <c r="D15" s="85">
        <v>6.95</v>
      </c>
      <c r="E15" s="85">
        <v>0.1</v>
      </c>
      <c r="F15" s="88">
        <f>SUM(B15:E15)</f>
        <v>99.999999999999986</v>
      </c>
      <c r="G15" s="61"/>
    </row>
    <row r="17" spans="6:6">
      <c r="F17" s="94"/>
    </row>
    <row r="18" spans="6:6">
      <c r="F18" s="94"/>
    </row>
    <row r="19" spans="6:6">
      <c r="F19" s="94"/>
    </row>
    <row r="20" spans="6:6">
      <c r="F20" s="94"/>
    </row>
    <row r="21" spans="6:6">
      <c r="F21" s="94"/>
    </row>
    <row r="22" spans="6:6">
      <c r="F22" s="94"/>
    </row>
    <row r="23" spans="6:6">
      <c r="F23" s="94"/>
    </row>
    <row r="28" spans="6:6">
      <c r="F28" s="94"/>
    </row>
    <row r="36" spans="2:6">
      <c r="B36" s="95"/>
      <c r="C36" s="95"/>
      <c r="D36" s="95"/>
      <c r="E36" s="95"/>
      <c r="F36" s="95"/>
    </row>
  </sheetData>
  <mergeCells count="2">
    <mergeCell ref="A1:F2"/>
    <mergeCell ref="A3:F3"/>
  </mergeCells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95" orientation="landscape" r:id="rId1"/>
  <headerFooter alignWithMargins="0">
    <oddHeader>&amp;R&amp;"Times New Roman,Regular"&amp;12&amp;A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I14"/>
  <sheetViews>
    <sheetView showGridLines="0" zoomScale="90" zoomScaleNormal="90" workbookViewId="0">
      <selection sqref="A1:I1"/>
    </sheetView>
  </sheetViews>
  <sheetFormatPr defaultRowHeight="12.75"/>
  <cols>
    <col min="1" max="1" width="56.140625" style="51" bestFit="1" customWidth="1"/>
    <col min="2" max="9" width="14.28515625" style="51" customWidth="1"/>
    <col min="10" max="16384" width="9.140625" style="51"/>
  </cols>
  <sheetData>
    <row r="1" spans="1:9" ht="35.25" customHeight="1">
      <c r="A1" s="147" t="s">
        <v>31</v>
      </c>
      <c r="B1" s="147"/>
      <c r="C1" s="147"/>
      <c r="D1" s="148"/>
      <c r="E1" s="148"/>
      <c r="F1" s="148"/>
      <c r="G1" s="148"/>
      <c r="H1" s="148"/>
      <c r="I1" s="148"/>
    </row>
    <row r="2" spans="1:9" ht="15.75" customHeight="1">
      <c r="A2" s="150" t="s">
        <v>14</v>
      </c>
      <c r="B2" s="151"/>
      <c r="C2" s="151"/>
      <c r="D2" s="151"/>
      <c r="E2" s="151"/>
      <c r="F2" s="151"/>
      <c r="G2" s="151"/>
      <c r="H2" s="151"/>
      <c r="I2" s="151"/>
    </row>
    <row r="3" spans="1:9" ht="30" customHeight="1">
      <c r="A3" s="145" t="s">
        <v>81</v>
      </c>
      <c r="B3" s="134" t="s">
        <v>16</v>
      </c>
      <c r="C3" s="134"/>
      <c r="D3" s="134" t="s">
        <v>17</v>
      </c>
      <c r="E3" s="134"/>
      <c r="F3" s="134" t="s">
        <v>32</v>
      </c>
      <c r="G3" s="134"/>
      <c r="H3" s="134" t="s">
        <v>52</v>
      </c>
      <c r="I3" s="134"/>
    </row>
    <row r="4" spans="1:9" ht="36.75" customHeight="1">
      <c r="A4" s="152"/>
      <c r="B4" s="118" t="s">
        <v>99</v>
      </c>
      <c r="C4" s="123" t="s">
        <v>100</v>
      </c>
      <c r="D4" s="105" t="str">
        <f>B4</f>
        <v>I полугодие на 2020</v>
      </c>
      <c r="E4" s="110" t="str">
        <f t="shared" ref="E4:I4" si="0">C4</f>
        <v>I полугодие на 2021</v>
      </c>
      <c r="F4" s="110" t="str">
        <f t="shared" si="0"/>
        <v>I полугодие на 2020</v>
      </c>
      <c r="G4" s="110" t="str">
        <f t="shared" si="0"/>
        <v>I полугодие на 2021</v>
      </c>
      <c r="H4" s="110" t="str">
        <f t="shared" si="0"/>
        <v>I полугодие на 2020</v>
      </c>
      <c r="I4" s="110" t="str">
        <f t="shared" si="0"/>
        <v>I полугодие на 2021</v>
      </c>
    </row>
    <row r="5" spans="1:9" ht="24.95" customHeight="1">
      <c r="A5" s="52" t="s">
        <v>20</v>
      </c>
      <c r="B5" s="71">
        <v>19348</v>
      </c>
      <c r="C5" s="71">
        <v>22304</v>
      </c>
      <c r="D5" s="71">
        <v>1466</v>
      </c>
      <c r="E5" s="71">
        <v>1648</v>
      </c>
      <c r="F5" s="71">
        <v>140</v>
      </c>
      <c r="G5" s="71">
        <v>728</v>
      </c>
      <c r="H5" s="85">
        <v>0</v>
      </c>
      <c r="I5" s="85">
        <v>0</v>
      </c>
    </row>
    <row r="6" spans="1:9" ht="24.95" customHeight="1">
      <c r="A6" s="52" t="s">
        <v>21</v>
      </c>
      <c r="B6" s="71">
        <v>8288</v>
      </c>
      <c r="C6" s="71">
        <v>9111</v>
      </c>
      <c r="D6" s="71">
        <v>1087</v>
      </c>
      <c r="E6" s="71">
        <v>1175</v>
      </c>
      <c r="F6" s="71">
        <v>52</v>
      </c>
      <c r="G6" s="71">
        <v>338</v>
      </c>
      <c r="H6" s="85">
        <v>0</v>
      </c>
      <c r="I6" s="85">
        <v>0</v>
      </c>
    </row>
    <row r="7" spans="1:9" ht="24.95" customHeight="1">
      <c r="A7" s="52" t="s">
        <v>5</v>
      </c>
      <c r="B7" s="71">
        <v>13239</v>
      </c>
      <c r="C7" s="71">
        <v>16135</v>
      </c>
      <c r="D7" s="71">
        <v>1054</v>
      </c>
      <c r="E7" s="71">
        <v>1272</v>
      </c>
      <c r="F7" s="71">
        <v>395</v>
      </c>
      <c r="G7" s="71">
        <v>643</v>
      </c>
      <c r="H7" s="71">
        <v>52</v>
      </c>
      <c r="I7" s="71">
        <v>71</v>
      </c>
    </row>
    <row r="8" spans="1:9" ht="24.95" customHeight="1">
      <c r="A8" s="52" t="s">
        <v>6</v>
      </c>
      <c r="B8" s="71">
        <v>16225</v>
      </c>
      <c r="C8" s="71">
        <v>18347</v>
      </c>
      <c r="D8" s="71">
        <v>1120</v>
      </c>
      <c r="E8" s="71">
        <v>1240</v>
      </c>
      <c r="F8" s="71">
        <v>578</v>
      </c>
      <c r="G8" s="71">
        <v>2744</v>
      </c>
      <c r="H8" s="85">
        <v>0</v>
      </c>
      <c r="I8" s="85">
        <v>0</v>
      </c>
    </row>
    <row r="9" spans="1:9" ht="24.95" customHeight="1">
      <c r="A9" s="52" t="s">
        <v>69</v>
      </c>
      <c r="B9" s="71">
        <v>8144</v>
      </c>
      <c r="C9" s="71">
        <v>9349</v>
      </c>
      <c r="D9" s="71">
        <v>502</v>
      </c>
      <c r="E9" s="71">
        <v>542</v>
      </c>
      <c r="F9" s="71">
        <v>217</v>
      </c>
      <c r="G9" s="71">
        <v>1121</v>
      </c>
      <c r="H9" s="85">
        <v>0</v>
      </c>
      <c r="I9" s="85">
        <v>0</v>
      </c>
    </row>
    <row r="10" spans="1:9" ht="24.95" customHeight="1">
      <c r="A10" s="52" t="s">
        <v>23</v>
      </c>
      <c r="B10" s="71">
        <v>7192</v>
      </c>
      <c r="C10" s="71">
        <v>7911</v>
      </c>
      <c r="D10" s="71">
        <v>746</v>
      </c>
      <c r="E10" s="71">
        <v>774</v>
      </c>
      <c r="F10" s="71">
        <v>92</v>
      </c>
      <c r="G10" s="71">
        <v>463</v>
      </c>
      <c r="H10" s="85">
        <v>0</v>
      </c>
      <c r="I10" s="85">
        <v>0</v>
      </c>
    </row>
    <row r="11" spans="1:9" ht="24.95" customHeight="1">
      <c r="A11" s="54" t="s">
        <v>24</v>
      </c>
      <c r="B11" s="71">
        <v>2369</v>
      </c>
      <c r="C11" s="71">
        <v>2756</v>
      </c>
      <c r="D11" s="71">
        <v>209</v>
      </c>
      <c r="E11" s="71">
        <v>232</v>
      </c>
      <c r="F11" s="71">
        <v>1</v>
      </c>
      <c r="G11" s="71">
        <v>21</v>
      </c>
      <c r="H11" s="85">
        <v>0</v>
      </c>
      <c r="I11" s="85">
        <v>0</v>
      </c>
    </row>
    <row r="12" spans="1:9" ht="24.75" customHeight="1">
      <c r="A12" s="52" t="s">
        <v>8</v>
      </c>
      <c r="B12" s="71">
        <v>1119</v>
      </c>
      <c r="C12" s="71">
        <v>1282</v>
      </c>
      <c r="D12" s="71">
        <v>336</v>
      </c>
      <c r="E12" s="71">
        <v>363</v>
      </c>
      <c r="F12" s="71">
        <v>20</v>
      </c>
      <c r="G12" s="71">
        <v>60</v>
      </c>
      <c r="H12" s="85">
        <v>0</v>
      </c>
      <c r="I12" s="85">
        <v>0</v>
      </c>
    </row>
    <row r="13" spans="1:9" ht="24.95" customHeight="1">
      <c r="A13" s="52" t="s">
        <v>51</v>
      </c>
      <c r="B13" s="71">
        <v>1009</v>
      </c>
      <c r="C13" s="71">
        <v>1103</v>
      </c>
      <c r="D13" s="71">
        <v>141</v>
      </c>
      <c r="E13" s="71">
        <v>148</v>
      </c>
      <c r="F13" s="71">
        <v>2</v>
      </c>
      <c r="G13" s="71">
        <v>6</v>
      </c>
      <c r="H13" s="85">
        <v>0</v>
      </c>
      <c r="I13" s="85">
        <v>0</v>
      </c>
    </row>
    <row r="14" spans="1:9" ht="24.95" customHeight="1">
      <c r="A14" s="52" t="s">
        <v>25</v>
      </c>
      <c r="B14" s="71">
        <v>76933</v>
      </c>
      <c r="C14" s="71">
        <v>88298</v>
      </c>
      <c r="D14" s="71">
        <v>6661</v>
      </c>
      <c r="E14" s="71">
        <v>7394</v>
      </c>
      <c r="F14" s="71">
        <v>1497</v>
      </c>
      <c r="G14" s="71">
        <v>6124</v>
      </c>
      <c r="H14" s="71">
        <v>52</v>
      </c>
      <c r="I14" s="71">
        <v>71</v>
      </c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5" orientation="landscape" r:id="rId1"/>
  <headerFooter alignWithMargins="0">
    <oddHeader>&amp;R&amp;"Times New Roman,Regular"&amp;12&amp;A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25"/>
  <sheetViews>
    <sheetView showGridLines="0" zoomScale="90" zoomScaleNormal="90" workbookViewId="0">
      <selection sqref="A1:I1"/>
    </sheetView>
  </sheetViews>
  <sheetFormatPr defaultRowHeight="12.75"/>
  <cols>
    <col min="1" max="1" width="55.7109375" style="51" customWidth="1"/>
    <col min="2" max="9" width="14" style="51" customWidth="1"/>
    <col min="10" max="16384" width="9.140625" style="51"/>
  </cols>
  <sheetData>
    <row r="1" spans="1:9" ht="47.25" customHeight="1">
      <c r="A1" s="147" t="s">
        <v>33</v>
      </c>
      <c r="B1" s="147"/>
      <c r="C1" s="147"/>
      <c r="D1" s="148"/>
      <c r="E1" s="148"/>
      <c r="F1" s="148"/>
      <c r="G1" s="148"/>
      <c r="H1" s="148"/>
      <c r="I1" s="148"/>
    </row>
    <row r="2" spans="1:9" ht="13.5">
      <c r="A2" s="150" t="s">
        <v>26</v>
      </c>
      <c r="B2" s="151"/>
      <c r="C2" s="151"/>
      <c r="D2" s="151"/>
      <c r="E2" s="151"/>
      <c r="F2" s="151"/>
      <c r="G2" s="151"/>
      <c r="H2" s="151"/>
      <c r="I2" s="151"/>
    </row>
    <row r="3" spans="1:9" ht="30" customHeight="1">
      <c r="A3" s="145" t="s">
        <v>82</v>
      </c>
      <c r="B3" s="141" t="s">
        <v>16</v>
      </c>
      <c r="C3" s="159"/>
      <c r="D3" s="141" t="s">
        <v>17</v>
      </c>
      <c r="E3" s="159"/>
      <c r="F3" s="141" t="s">
        <v>32</v>
      </c>
      <c r="G3" s="142"/>
      <c r="H3" s="141" t="s">
        <v>53</v>
      </c>
      <c r="I3" s="142"/>
    </row>
    <row r="4" spans="1:9" ht="41.25" customHeight="1">
      <c r="A4" s="146"/>
      <c r="B4" s="62" t="str">
        <f>'Таблица № 2.2-ПОД'!B4:B4</f>
        <v>I полугодие на 2020</v>
      </c>
      <c r="C4" s="62" t="str">
        <f>'Таблица № 2.2-ПОД'!C4:C4</f>
        <v>I полугодие на 2021</v>
      </c>
      <c r="D4" s="62" t="str">
        <f>'Таблица № 2.2-ПОД'!D4:D4</f>
        <v>I полугодие на 2020</v>
      </c>
      <c r="E4" s="62" t="str">
        <f>'Таблица № 2.2-ПОД'!E4:E4</f>
        <v>I полугодие на 2021</v>
      </c>
      <c r="F4" s="62" t="str">
        <f>'Таблица № 2.2-ПОД'!F4:F4</f>
        <v>I полугодие на 2020</v>
      </c>
      <c r="G4" s="62" t="str">
        <f>'Таблица № 2.2-ПОД'!G4:G4</f>
        <v>I полугодие на 2021</v>
      </c>
      <c r="H4" s="62" t="str">
        <f>'Таблица № 2.2-ПОД'!H4:H4</f>
        <v>I полугодие на 2020</v>
      </c>
      <c r="I4" s="62" t="str">
        <f>'Таблица № 2.2-ПОД'!I4:I4</f>
        <v>I полугодие на 2021</v>
      </c>
    </row>
    <row r="5" spans="1:9" ht="24.95" customHeight="1">
      <c r="A5" s="52" t="s">
        <v>20</v>
      </c>
      <c r="B5" s="87">
        <v>25.15</v>
      </c>
      <c r="C5" s="87">
        <v>25.26</v>
      </c>
      <c r="D5" s="87">
        <v>22.01</v>
      </c>
      <c r="E5" s="87">
        <v>22.29</v>
      </c>
      <c r="F5" s="87">
        <v>9.35</v>
      </c>
      <c r="G5" s="63">
        <v>11.89</v>
      </c>
      <c r="H5" s="85">
        <v>0</v>
      </c>
      <c r="I5" s="85">
        <v>0</v>
      </c>
    </row>
    <row r="6" spans="1:9" ht="24.95" customHeight="1">
      <c r="A6" s="52" t="s">
        <v>21</v>
      </c>
      <c r="B6" s="87">
        <v>10.77</v>
      </c>
      <c r="C6" s="87">
        <v>10.32</v>
      </c>
      <c r="D6" s="87">
        <v>16.32</v>
      </c>
      <c r="E6" s="87">
        <v>15.89</v>
      </c>
      <c r="F6" s="87">
        <v>3.47</v>
      </c>
      <c r="G6" s="63">
        <v>5.52</v>
      </c>
      <c r="H6" s="85">
        <v>0</v>
      </c>
      <c r="I6" s="85">
        <v>0</v>
      </c>
    </row>
    <row r="7" spans="1:9" ht="24.95" customHeight="1">
      <c r="A7" s="52" t="s">
        <v>5</v>
      </c>
      <c r="B7" s="87">
        <v>17.21</v>
      </c>
      <c r="C7" s="87">
        <v>18.27</v>
      </c>
      <c r="D7" s="87">
        <v>15.82</v>
      </c>
      <c r="E7" s="87">
        <v>17.2</v>
      </c>
      <c r="F7" s="87">
        <v>26.39</v>
      </c>
      <c r="G7" s="63">
        <v>10.5</v>
      </c>
      <c r="H7" s="63">
        <v>100</v>
      </c>
      <c r="I7" s="63">
        <v>100</v>
      </c>
    </row>
    <row r="8" spans="1:9" ht="24.95" customHeight="1">
      <c r="A8" s="52" t="s">
        <v>6</v>
      </c>
      <c r="B8" s="87">
        <v>21.09</v>
      </c>
      <c r="C8" s="87">
        <v>20.78</v>
      </c>
      <c r="D8" s="87">
        <v>16.809999999999999</v>
      </c>
      <c r="E8" s="87">
        <v>16.77</v>
      </c>
      <c r="F8" s="87">
        <v>38.61</v>
      </c>
      <c r="G8" s="63">
        <v>44.81</v>
      </c>
      <c r="H8" s="85">
        <v>0</v>
      </c>
      <c r="I8" s="85">
        <v>0</v>
      </c>
    </row>
    <row r="9" spans="1:9" ht="24.95" customHeight="1">
      <c r="A9" s="52" t="s">
        <v>69</v>
      </c>
      <c r="B9" s="76">
        <v>10.59</v>
      </c>
      <c r="C9" s="87">
        <v>10.59</v>
      </c>
      <c r="D9" s="87">
        <v>7.54</v>
      </c>
      <c r="E9" s="87">
        <v>7.33</v>
      </c>
      <c r="F9" s="87">
        <v>14.5</v>
      </c>
      <c r="G9" s="63">
        <v>18.3</v>
      </c>
      <c r="H9" s="85">
        <v>0</v>
      </c>
      <c r="I9" s="85">
        <v>0</v>
      </c>
    </row>
    <row r="10" spans="1:9" ht="24.95" customHeight="1">
      <c r="A10" s="52" t="s">
        <v>23</v>
      </c>
      <c r="B10" s="87">
        <v>9.35</v>
      </c>
      <c r="C10" s="87">
        <v>8.9600000000000009</v>
      </c>
      <c r="D10" s="87">
        <v>11.2</v>
      </c>
      <c r="E10" s="87">
        <v>10.47</v>
      </c>
      <c r="F10" s="87">
        <v>6.14</v>
      </c>
      <c r="G10" s="63">
        <v>7.56</v>
      </c>
      <c r="H10" s="85">
        <v>0</v>
      </c>
      <c r="I10" s="85">
        <v>0</v>
      </c>
    </row>
    <row r="11" spans="1:9" ht="24.95" customHeight="1">
      <c r="A11" s="54" t="s">
        <v>24</v>
      </c>
      <c r="B11" s="87">
        <v>3.08</v>
      </c>
      <c r="C11" s="87">
        <v>3.12</v>
      </c>
      <c r="D11" s="87">
        <v>3.14</v>
      </c>
      <c r="E11" s="87">
        <v>3.14</v>
      </c>
      <c r="F11" s="87">
        <v>7.0000000000000007E-2</v>
      </c>
      <c r="G11" s="63">
        <v>0.34</v>
      </c>
      <c r="H11" s="85">
        <v>0</v>
      </c>
      <c r="I11" s="85">
        <v>0</v>
      </c>
    </row>
    <row r="12" spans="1:9" ht="24.95" customHeight="1">
      <c r="A12" s="52" t="s">
        <v>8</v>
      </c>
      <c r="B12" s="87">
        <v>1.45</v>
      </c>
      <c r="C12" s="87">
        <v>1.45</v>
      </c>
      <c r="D12" s="87">
        <v>5.04</v>
      </c>
      <c r="E12" s="87">
        <v>4.91</v>
      </c>
      <c r="F12" s="87">
        <v>1.34</v>
      </c>
      <c r="G12" s="63">
        <v>0.98</v>
      </c>
      <c r="H12" s="85">
        <v>0</v>
      </c>
      <c r="I12" s="85">
        <v>0</v>
      </c>
    </row>
    <row r="13" spans="1:9" ht="24.95" customHeight="1">
      <c r="A13" s="52" t="s">
        <v>51</v>
      </c>
      <c r="B13" s="87">
        <v>1.31</v>
      </c>
      <c r="C13" s="87">
        <v>1.25</v>
      </c>
      <c r="D13" s="87">
        <v>2.12</v>
      </c>
      <c r="E13" s="87">
        <v>2</v>
      </c>
      <c r="F13" s="87">
        <v>0.13</v>
      </c>
      <c r="G13" s="63">
        <v>0.1</v>
      </c>
      <c r="H13" s="85">
        <v>0</v>
      </c>
      <c r="I13" s="85">
        <v>0</v>
      </c>
    </row>
    <row r="14" spans="1:9" ht="24.95" customHeight="1">
      <c r="A14" s="52" t="s">
        <v>25</v>
      </c>
      <c r="B14" s="87">
        <f>SUM(B5:B13)</f>
        <v>100</v>
      </c>
      <c r="C14" s="87">
        <f t="shared" ref="C14:I14" si="0">SUM(C5:C13)</f>
        <v>100.00000000000001</v>
      </c>
      <c r="D14" s="87">
        <f t="shared" si="0"/>
        <v>100.00000000000001</v>
      </c>
      <c r="E14" s="87">
        <f t="shared" si="0"/>
        <v>99.999999999999986</v>
      </c>
      <c r="F14" s="87">
        <f t="shared" si="0"/>
        <v>99.999999999999986</v>
      </c>
      <c r="G14" s="87">
        <f t="shared" si="0"/>
        <v>100</v>
      </c>
      <c r="H14" s="87">
        <f t="shared" si="0"/>
        <v>100</v>
      </c>
      <c r="I14" s="87">
        <f t="shared" si="0"/>
        <v>100</v>
      </c>
    </row>
    <row r="17" spans="2:9">
      <c r="B17" s="95"/>
      <c r="C17" s="95"/>
      <c r="D17" s="95"/>
      <c r="E17" s="95"/>
      <c r="F17" s="95"/>
      <c r="G17" s="95"/>
      <c r="H17" s="95"/>
      <c r="I17" s="95"/>
    </row>
    <row r="18" spans="2:9">
      <c r="B18" s="95"/>
      <c r="C18" s="95"/>
      <c r="D18" s="95"/>
      <c r="E18" s="95"/>
      <c r="F18" s="95"/>
      <c r="G18" s="95"/>
      <c r="H18" s="95"/>
      <c r="I18" s="95"/>
    </row>
    <row r="19" spans="2:9">
      <c r="B19" s="95"/>
      <c r="C19" s="95"/>
      <c r="D19" s="95"/>
      <c r="E19" s="95"/>
      <c r="F19" s="95"/>
      <c r="G19" s="95"/>
      <c r="H19" s="95"/>
      <c r="I19" s="95"/>
    </row>
    <row r="20" spans="2:9">
      <c r="B20" s="95"/>
      <c r="C20" s="95"/>
      <c r="D20" s="95"/>
      <c r="E20" s="95"/>
      <c r="F20" s="95"/>
      <c r="G20" s="95"/>
      <c r="H20" s="95"/>
      <c r="I20" s="95"/>
    </row>
    <row r="21" spans="2:9">
      <c r="B21" s="95"/>
      <c r="C21" s="95"/>
      <c r="D21" s="95"/>
      <c r="E21" s="95"/>
      <c r="F21" s="95"/>
      <c r="G21" s="95"/>
      <c r="H21" s="95"/>
      <c r="I21" s="95"/>
    </row>
    <row r="22" spans="2:9">
      <c r="B22" s="95"/>
      <c r="C22" s="95"/>
      <c r="D22" s="95"/>
      <c r="E22" s="95"/>
      <c r="F22" s="95"/>
      <c r="G22" s="95"/>
      <c r="H22" s="95"/>
      <c r="I22" s="95"/>
    </row>
    <row r="23" spans="2:9">
      <c r="B23" s="95"/>
      <c r="C23" s="95"/>
      <c r="D23" s="95"/>
      <c r="E23" s="95"/>
      <c r="F23" s="95"/>
      <c r="G23" s="95"/>
      <c r="H23" s="95"/>
      <c r="I23" s="95"/>
    </row>
    <row r="24" spans="2:9">
      <c r="B24" s="95"/>
      <c r="C24" s="95"/>
      <c r="D24" s="95"/>
      <c r="E24" s="95"/>
      <c r="F24" s="95"/>
      <c r="G24" s="95"/>
      <c r="H24" s="95"/>
      <c r="I24" s="95"/>
    </row>
    <row r="25" spans="2:9">
      <c r="B25" s="95"/>
      <c r="C25" s="95"/>
      <c r="D25" s="95"/>
      <c r="E25" s="95"/>
      <c r="F25" s="95"/>
      <c r="G25" s="95"/>
      <c r="H25" s="95"/>
      <c r="I25" s="95"/>
    </row>
  </sheetData>
  <mergeCells count="7">
    <mergeCell ref="A1:I1"/>
    <mergeCell ref="A2:I2"/>
    <mergeCell ref="A3:A4"/>
    <mergeCell ref="B3:C3"/>
    <mergeCell ref="D3:E3"/>
    <mergeCell ref="F3:G3"/>
    <mergeCell ref="H3:I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6" orientation="landscape" r:id="rId1"/>
  <headerFooter alignWithMargins="0">
    <oddHeader>&amp;R&amp;"Times New Roman,Regular"&amp;12&amp;A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IK9"/>
  <sheetViews>
    <sheetView showGridLines="0" zoomScale="80" zoomScaleNormal="80" workbookViewId="0">
      <selection sqref="A1:AG1"/>
    </sheetView>
  </sheetViews>
  <sheetFormatPr defaultRowHeight="15"/>
  <cols>
    <col min="1" max="1" width="48.140625" style="64" customWidth="1"/>
    <col min="2" max="2" width="8" style="64" customWidth="1"/>
    <col min="3" max="4" width="6.7109375" style="64" customWidth="1"/>
    <col min="5" max="5" width="7.85546875" style="64" customWidth="1"/>
    <col min="6" max="7" width="6.7109375" style="64" customWidth="1"/>
    <col min="8" max="8" width="7.85546875" style="64" customWidth="1"/>
    <col min="9" max="10" width="6.7109375" style="64" customWidth="1"/>
    <col min="11" max="11" width="9.140625" style="64" customWidth="1"/>
    <col min="12" max="12" width="8.28515625" style="64" bestFit="1" customWidth="1"/>
    <col min="13" max="14" width="6.7109375" style="64" customWidth="1"/>
    <col min="15" max="15" width="7.7109375" style="64" customWidth="1"/>
    <col min="16" max="17" width="6.7109375" style="64" customWidth="1"/>
    <col min="18" max="18" width="8.42578125" style="64" customWidth="1"/>
    <col min="19" max="28" width="6.7109375" style="64" customWidth="1"/>
    <col min="29" max="29" width="8.28515625" style="64" bestFit="1" customWidth="1"/>
    <col min="30" max="30" width="9.42578125" style="64" bestFit="1" customWidth="1"/>
    <col min="31" max="32" width="8.140625" style="64" customWidth="1"/>
    <col min="33" max="33" width="9.42578125" style="64" customWidth="1"/>
    <col min="34" max="16384" width="9.140625" style="64"/>
  </cols>
  <sheetData>
    <row r="1" spans="1:245" ht="23.25" customHeight="1">
      <c r="A1" s="144" t="s">
        <v>96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</row>
    <row r="2" spans="1:245" ht="15" customHeight="1">
      <c r="A2" s="150" t="s">
        <v>14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  <c r="L2" s="150"/>
      <c r="M2" s="150"/>
      <c r="N2" s="150"/>
      <c r="O2" s="150"/>
      <c r="P2" s="150"/>
      <c r="Q2" s="150"/>
      <c r="R2" s="150"/>
      <c r="S2" s="150"/>
      <c r="T2" s="150"/>
      <c r="U2" s="150"/>
      <c r="V2" s="150"/>
      <c r="W2" s="150"/>
      <c r="X2" s="150"/>
      <c r="Y2" s="150"/>
      <c r="Z2" s="150"/>
      <c r="AA2" s="150"/>
      <c r="AB2" s="150"/>
      <c r="AC2" s="150"/>
      <c r="AD2" s="150"/>
      <c r="AE2" s="150"/>
      <c r="AF2" s="150"/>
      <c r="AG2" s="150"/>
    </row>
    <row r="3" spans="1:245" s="65" customFormat="1" ht="59.25" customHeight="1">
      <c r="A3" s="160" t="s">
        <v>88</v>
      </c>
      <c r="B3" s="141" t="s">
        <v>3</v>
      </c>
      <c r="C3" s="162"/>
      <c r="D3" s="163"/>
      <c r="E3" s="141" t="s">
        <v>34</v>
      </c>
      <c r="F3" s="159"/>
      <c r="G3" s="164"/>
      <c r="H3" s="141" t="s">
        <v>35</v>
      </c>
      <c r="I3" s="159"/>
      <c r="J3" s="159"/>
      <c r="K3" s="142"/>
      <c r="L3" s="141" t="s">
        <v>6</v>
      </c>
      <c r="M3" s="159"/>
      <c r="N3" s="165"/>
      <c r="O3" s="141" t="s">
        <v>69</v>
      </c>
      <c r="P3" s="159"/>
      <c r="Q3" s="166"/>
      <c r="R3" s="141" t="s">
        <v>36</v>
      </c>
      <c r="S3" s="159"/>
      <c r="T3" s="165"/>
      <c r="U3" s="141" t="s">
        <v>24</v>
      </c>
      <c r="V3" s="159"/>
      <c r="W3" s="167"/>
      <c r="X3" s="141" t="s">
        <v>8</v>
      </c>
      <c r="Y3" s="159"/>
      <c r="Z3" s="142"/>
      <c r="AA3" s="141" t="s">
        <v>70</v>
      </c>
      <c r="AB3" s="159"/>
      <c r="AC3" s="142"/>
      <c r="AD3" s="141" t="s">
        <v>29</v>
      </c>
      <c r="AE3" s="159"/>
      <c r="AF3" s="159"/>
      <c r="AG3" s="142"/>
    </row>
    <row r="4" spans="1:245" ht="15.75">
      <c r="A4" s="161"/>
      <c r="B4" s="66" t="s">
        <v>27</v>
      </c>
      <c r="C4" s="66" t="s">
        <v>28</v>
      </c>
      <c r="D4" s="66" t="s">
        <v>18</v>
      </c>
      <c r="E4" s="66" t="s">
        <v>27</v>
      </c>
      <c r="F4" s="66" t="s">
        <v>28</v>
      </c>
      <c r="G4" s="66" t="s">
        <v>18</v>
      </c>
      <c r="H4" s="66" t="s">
        <v>27</v>
      </c>
      <c r="I4" s="66" t="s">
        <v>28</v>
      </c>
      <c r="J4" s="66" t="s">
        <v>18</v>
      </c>
      <c r="K4" s="66" t="s">
        <v>52</v>
      </c>
      <c r="L4" s="66" t="s">
        <v>27</v>
      </c>
      <c r="M4" s="66" t="s">
        <v>28</v>
      </c>
      <c r="N4" s="66" t="s">
        <v>18</v>
      </c>
      <c r="O4" s="66" t="s">
        <v>27</v>
      </c>
      <c r="P4" s="66" t="s">
        <v>28</v>
      </c>
      <c r="Q4" s="66" t="s">
        <v>18</v>
      </c>
      <c r="R4" s="66" t="s">
        <v>27</v>
      </c>
      <c r="S4" s="66" t="s">
        <v>28</v>
      </c>
      <c r="T4" s="66" t="s">
        <v>18</v>
      </c>
      <c r="U4" s="66" t="s">
        <v>27</v>
      </c>
      <c r="V4" s="66" t="s">
        <v>28</v>
      </c>
      <c r="W4" s="66" t="s">
        <v>18</v>
      </c>
      <c r="X4" s="66" t="s">
        <v>27</v>
      </c>
      <c r="Y4" s="66" t="s">
        <v>28</v>
      </c>
      <c r="Z4" s="66" t="s">
        <v>18</v>
      </c>
      <c r="AA4" s="66" t="s">
        <v>27</v>
      </c>
      <c r="AB4" s="66" t="s">
        <v>28</v>
      </c>
      <c r="AC4" s="66" t="s">
        <v>18</v>
      </c>
      <c r="AD4" s="66" t="s">
        <v>27</v>
      </c>
      <c r="AE4" s="66" t="s">
        <v>28</v>
      </c>
      <c r="AF4" s="66" t="s">
        <v>18</v>
      </c>
      <c r="AG4" s="66" t="s">
        <v>52</v>
      </c>
    </row>
    <row r="5" spans="1:245" s="68" customFormat="1" ht="39.75" customHeight="1">
      <c r="A5" s="67" t="s">
        <v>37</v>
      </c>
      <c r="B5" s="104">
        <v>7757</v>
      </c>
      <c r="C5" s="104">
        <v>519</v>
      </c>
      <c r="D5" s="104">
        <v>131</v>
      </c>
      <c r="E5" s="104">
        <v>3237</v>
      </c>
      <c r="F5" s="104">
        <v>406</v>
      </c>
      <c r="G5" s="104">
        <v>45</v>
      </c>
      <c r="H5" s="104">
        <v>5772</v>
      </c>
      <c r="I5" s="104">
        <v>418</v>
      </c>
      <c r="J5" s="104">
        <v>418</v>
      </c>
      <c r="K5" s="104">
        <v>22</v>
      </c>
      <c r="L5" s="104">
        <v>6535</v>
      </c>
      <c r="M5" s="104">
        <v>386</v>
      </c>
      <c r="N5" s="104">
        <v>706</v>
      </c>
      <c r="O5" s="104">
        <v>3231</v>
      </c>
      <c r="P5" s="104">
        <v>188</v>
      </c>
      <c r="Q5" s="104">
        <v>199</v>
      </c>
      <c r="R5" s="104">
        <v>2840</v>
      </c>
      <c r="S5" s="104">
        <v>266</v>
      </c>
      <c r="T5" s="104">
        <v>135</v>
      </c>
      <c r="U5" s="104">
        <v>1262</v>
      </c>
      <c r="V5" s="104">
        <v>105</v>
      </c>
      <c r="W5" s="104">
        <v>1</v>
      </c>
      <c r="X5" s="104">
        <v>547</v>
      </c>
      <c r="Y5" s="104">
        <v>147</v>
      </c>
      <c r="Z5" s="104">
        <v>18</v>
      </c>
      <c r="AA5" s="104">
        <v>496</v>
      </c>
      <c r="AB5" s="104">
        <v>67</v>
      </c>
      <c r="AC5" s="104">
        <v>2</v>
      </c>
      <c r="AD5" s="104">
        <v>31677</v>
      </c>
      <c r="AE5" s="104">
        <v>2502</v>
      </c>
      <c r="AF5" s="104">
        <v>1655</v>
      </c>
      <c r="AG5" s="104">
        <v>22</v>
      </c>
      <c r="AH5" s="64"/>
      <c r="AI5" s="64"/>
      <c r="AJ5" s="64"/>
      <c r="AK5" s="44"/>
      <c r="AL5" s="44"/>
      <c r="AM5" s="44"/>
      <c r="AN5" s="44"/>
      <c r="AO5" s="44"/>
      <c r="AP5" s="44"/>
      <c r="AQ5" s="44"/>
      <c r="AR5" s="44"/>
      <c r="AS5" s="44"/>
      <c r="AT5" s="44"/>
      <c r="AU5" s="44"/>
      <c r="AV5" s="44"/>
      <c r="AW5" s="44"/>
      <c r="AX5" s="44"/>
      <c r="AY5" s="44"/>
      <c r="AZ5" s="44"/>
      <c r="BA5" s="44"/>
      <c r="BB5" s="44"/>
      <c r="BC5" s="44"/>
      <c r="BD5" s="44"/>
      <c r="BE5" s="44"/>
      <c r="BF5" s="44"/>
      <c r="BG5" s="44"/>
      <c r="BH5" s="44"/>
      <c r="BI5" s="44"/>
      <c r="BJ5" s="44"/>
      <c r="BK5" s="44"/>
      <c r="BL5" s="44"/>
      <c r="BM5" s="44"/>
      <c r="BN5" s="44"/>
      <c r="BO5" s="44"/>
      <c r="BP5" s="44"/>
      <c r="BQ5" s="44"/>
      <c r="BR5" s="44"/>
      <c r="BS5" s="44"/>
      <c r="BT5" s="44"/>
      <c r="BU5" s="44"/>
      <c r="BV5" s="44"/>
      <c r="BW5" s="44"/>
      <c r="BX5" s="44"/>
      <c r="BY5" s="44"/>
      <c r="BZ5" s="44"/>
      <c r="CA5" s="44"/>
      <c r="CB5" s="44"/>
      <c r="CC5" s="44"/>
      <c r="CD5" s="44"/>
      <c r="CE5" s="44"/>
      <c r="CF5" s="44"/>
      <c r="CG5" s="44"/>
      <c r="CH5" s="44"/>
      <c r="CI5" s="44"/>
      <c r="CJ5" s="44"/>
      <c r="CK5" s="44"/>
      <c r="CL5" s="44"/>
      <c r="CM5" s="44"/>
      <c r="CN5" s="44"/>
      <c r="CO5" s="44"/>
      <c r="CP5" s="44"/>
      <c r="CQ5" s="44"/>
      <c r="CR5" s="44"/>
      <c r="CS5" s="44"/>
      <c r="CT5" s="44"/>
      <c r="CU5" s="44"/>
      <c r="CV5" s="44"/>
      <c r="CW5" s="44"/>
      <c r="CX5" s="44"/>
      <c r="CY5" s="44"/>
      <c r="CZ5" s="44"/>
      <c r="DA5" s="44"/>
      <c r="DB5" s="44"/>
      <c r="DC5" s="44"/>
      <c r="DD5" s="44"/>
      <c r="DE5" s="44"/>
      <c r="DF5" s="44"/>
      <c r="DG5" s="44"/>
      <c r="DH5" s="44"/>
      <c r="DI5" s="44"/>
      <c r="DJ5" s="44"/>
      <c r="DK5" s="44"/>
      <c r="DL5" s="44"/>
      <c r="DM5" s="44"/>
      <c r="DN5" s="44"/>
      <c r="DO5" s="44"/>
      <c r="DP5" s="44"/>
      <c r="DQ5" s="44"/>
      <c r="DR5" s="44"/>
      <c r="DS5" s="44"/>
      <c r="DT5" s="44"/>
      <c r="DU5" s="44"/>
      <c r="DV5" s="44"/>
      <c r="DW5" s="44"/>
      <c r="DX5" s="44"/>
      <c r="DY5" s="44"/>
      <c r="DZ5" s="44"/>
      <c r="EA5" s="44"/>
      <c r="EB5" s="44"/>
      <c r="EC5" s="44"/>
      <c r="ED5" s="44"/>
      <c r="EE5" s="44"/>
      <c r="EF5" s="44"/>
      <c r="EG5" s="44"/>
      <c r="EH5" s="44"/>
      <c r="EI5" s="44"/>
      <c r="EJ5" s="44"/>
      <c r="EK5" s="44"/>
      <c r="EL5" s="44"/>
      <c r="EM5" s="44"/>
      <c r="EN5" s="44"/>
      <c r="EO5" s="44"/>
      <c r="EP5" s="44"/>
      <c r="EQ5" s="44"/>
      <c r="ER5" s="44"/>
      <c r="ES5" s="44"/>
      <c r="ET5" s="44"/>
      <c r="EU5" s="44"/>
      <c r="EV5" s="44"/>
      <c r="EW5" s="44"/>
      <c r="EX5" s="44"/>
      <c r="EY5" s="44"/>
      <c r="EZ5" s="44"/>
      <c r="FA5" s="44"/>
      <c r="FB5" s="44"/>
      <c r="FC5" s="44"/>
      <c r="FD5" s="44"/>
      <c r="FE5" s="44"/>
      <c r="FF5" s="44"/>
      <c r="FG5" s="44"/>
      <c r="FH5" s="44"/>
      <c r="FI5" s="44"/>
      <c r="FJ5" s="44"/>
      <c r="FK5" s="44"/>
      <c r="FL5" s="44"/>
      <c r="FM5" s="44"/>
      <c r="FN5" s="44"/>
      <c r="FO5" s="44"/>
      <c r="FP5" s="44"/>
      <c r="FQ5" s="44"/>
      <c r="FR5" s="44"/>
      <c r="FS5" s="44"/>
      <c r="FT5" s="44"/>
      <c r="FU5" s="44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  <c r="GT5" s="44"/>
      <c r="GU5" s="44"/>
      <c r="GV5" s="44"/>
      <c r="GW5" s="44"/>
      <c r="GX5" s="44"/>
      <c r="GY5" s="44"/>
      <c r="GZ5" s="44"/>
      <c r="HA5" s="44"/>
      <c r="HB5" s="44"/>
      <c r="HC5" s="44"/>
      <c r="HD5" s="44"/>
      <c r="HE5" s="44"/>
      <c r="HF5" s="44"/>
      <c r="HG5" s="44"/>
      <c r="HH5" s="44"/>
      <c r="HI5" s="44"/>
      <c r="HJ5" s="44"/>
      <c r="HK5" s="44"/>
      <c r="HL5" s="44"/>
      <c r="HM5" s="44"/>
      <c r="HN5" s="44"/>
      <c r="HO5" s="44"/>
      <c r="HP5" s="44"/>
      <c r="HQ5" s="44"/>
      <c r="HR5" s="44"/>
      <c r="HS5" s="44"/>
      <c r="HT5" s="44"/>
      <c r="HU5" s="44"/>
      <c r="HV5" s="44"/>
      <c r="HW5" s="44"/>
      <c r="HX5" s="44"/>
      <c r="HY5" s="44"/>
      <c r="HZ5" s="44"/>
      <c r="IA5" s="44"/>
      <c r="IB5" s="44"/>
      <c r="IC5" s="44"/>
      <c r="ID5" s="44"/>
      <c r="IE5" s="44"/>
      <c r="IF5" s="44"/>
      <c r="IG5" s="44"/>
      <c r="IH5" s="44"/>
      <c r="II5" s="44"/>
      <c r="IJ5" s="44"/>
      <c r="IK5" s="44"/>
    </row>
    <row r="6" spans="1:245" s="68" customFormat="1" ht="39.75" customHeight="1">
      <c r="A6" s="67" t="s">
        <v>38</v>
      </c>
      <c r="B6" s="104">
        <v>14547</v>
      </c>
      <c r="C6" s="104">
        <v>1129</v>
      </c>
      <c r="D6" s="104">
        <v>588</v>
      </c>
      <c r="E6" s="104">
        <v>5874</v>
      </c>
      <c r="F6" s="104">
        <v>769</v>
      </c>
      <c r="G6" s="104">
        <v>290</v>
      </c>
      <c r="H6" s="104">
        <v>10363</v>
      </c>
      <c r="I6" s="104">
        <v>854</v>
      </c>
      <c r="J6" s="104">
        <v>161</v>
      </c>
      <c r="K6" s="104">
        <v>48</v>
      </c>
      <c r="L6" s="104">
        <v>11812</v>
      </c>
      <c r="M6" s="104">
        <v>854</v>
      </c>
      <c r="N6" s="104">
        <v>2011</v>
      </c>
      <c r="O6" s="104">
        <v>6118</v>
      </c>
      <c r="P6" s="104">
        <v>354</v>
      </c>
      <c r="Q6" s="104">
        <v>917</v>
      </c>
      <c r="R6" s="104">
        <v>5071</v>
      </c>
      <c r="S6" s="104">
        <v>508</v>
      </c>
      <c r="T6" s="104">
        <v>319</v>
      </c>
      <c r="U6" s="104">
        <v>1494</v>
      </c>
      <c r="V6" s="104">
        <v>127</v>
      </c>
      <c r="W6" s="104">
        <v>20</v>
      </c>
      <c r="X6" s="104">
        <v>735</v>
      </c>
      <c r="Y6" s="104">
        <v>216</v>
      </c>
      <c r="Z6" s="104">
        <v>41</v>
      </c>
      <c r="AA6" s="104">
        <v>607</v>
      </c>
      <c r="AB6" s="104">
        <v>81</v>
      </c>
      <c r="AC6" s="104">
        <v>4</v>
      </c>
      <c r="AD6" s="104">
        <v>56621</v>
      </c>
      <c r="AE6" s="104">
        <v>4892</v>
      </c>
      <c r="AF6" s="104">
        <v>4351</v>
      </c>
      <c r="AG6" s="104">
        <v>48</v>
      </c>
      <c r="AH6" s="64"/>
      <c r="AI6" s="64"/>
      <c r="AJ6" s="6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  <c r="BD6" s="44"/>
      <c r="BE6" s="44"/>
      <c r="BF6" s="44"/>
      <c r="BG6" s="44"/>
      <c r="BH6" s="44"/>
      <c r="BI6" s="44"/>
      <c r="BJ6" s="44"/>
      <c r="BK6" s="44"/>
      <c r="BL6" s="44"/>
      <c r="BM6" s="44"/>
      <c r="BN6" s="44"/>
      <c r="BO6" s="44"/>
      <c r="BP6" s="44"/>
      <c r="BQ6" s="44"/>
      <c r="BR6" s="44"/>
      <c r="BS6" s="44"/>
      <c r="BT6" s="44"/>
      <c r="BU6" s="44"/>
      <c r="BV6" s="44"/>
      <c r="BW6" s="44"/>
      <c r="BX6" s="44"/>
      <c r="BY6" s="44"/>
      <c r="BZ6" s="44"/>
      <c r="CA6" s="44"/>
      <c r="CB6" s="44"/>
      <c r="CC6" s="44"/>
      <c r="CD6" s="44"/>
      <c r="CE6" s="44"/>
      <c r="CF6" s="44"/>
      <c r="CG6" s="44"/>
      <c r="CH6" s="44"/>
      <c r="CI6" s="44"/>
      <c r="CJ6" s="44"/>
      <c r="CK6" s="44"/>
      <c r="CL6" s="44"/>
      <c r="CM6" s="44"/>
      <c r="CN6" s="44"/>
      <c r="CO6" s="44"/>
      <c r="CP6" s="44"/>
      <c r="CQ6" s="44"/>
      <c r="CR6" s="44"/>
      <c r="CS6" s="44"/>
      <c r="CT6" s="44"/>
      <c r="CU6" s="44"/>
      <c r="CV6" s="44"/>
      <c r="CW6" s="44"/>
      <c r="CX6" s="44"/>
      <c r="CY6" s="44"/>
      <c r="CZ6" s="44"/>
      <c r="DA6" s="44"/>
      <c r="DB6" s="44"/>
      <c r="DC6" s="44"/>
      <c r="DD6" s="44"/>
      <c r="DE6" s="44"/>
      <c r="DF6" s="44"/>
      <c r="DG6" s="44"/>
      <c r="DH6" s="44"/>
      <c r="DI6" s="44"/>
      <c r="DJ6" s="44"/>
      <c r="DK6" s="44"/>
      <c r="DL6" s="44"/>
      <c r="DM6" s="44"/>
      <c r="DN6" s="44"/>
      <c r="DO6" s="44"/>
      <c r="DP6" s="44"/>
      <c r="DQ6" s="44"/>
      <c r="DR6" s="44"/>
      <c r="DS6" s="44"/>
      <c r="DT6" s="44"/>
      <c r="DU6" s="44"/>
      <c r="DV6" s="44"/>
      <c r="DW6" s="44"/>
      <c r="DX6" s="44"/>
      <c r="DY6" s="44"/>
      <c r="DZ6" s="44"/>
      <c r="EA6" s="44"/>
      <c r="EB6" s="44"/>
      <c r="EC6" s="44"/>
      <c r="ED6" s="44"/>
      <c r="EE6" s="44"/>
      <c r="EF6" s="44"/>
      <c r="EG6" s="44"/>
      <c r="EH6" s="44"/>
      <c r="EI6" s="44"/>
      <c r="EJ6" s="44"/>
      <c r="EK6" s="44"/>
      <c r="EL6" s="44"/>
      <c r="EM6" s="44"/>
      <c r="EN6" s="44"/>
      <c r="EO6" s="44"/>
      <c r="EP6" s="44"/>
      <c r="EQ6" s="44"/>
      <c r="ER6" s="44"/>
      <c r="ES6" s="44"/>
      <c r="ET6" s="44"/>
      <c r="EU6" s="44"/>
      <c r="EV6" s="44"/>
      <c r="EW6" s="44"/>
      <c r="EX6" s="44"/>
      <c r="EY6" s="44"/>
      <c r="EZ6" s="44"/>
      <c r="FA6" s="44"/>
      <c r="FB6" s="44"/>
      <c r="FC6" s="44"/>
      <c r="FD6" s="44"/>
      <c r="FE6" s="44"/>
      <c r="FF6" s="44"/>
      <c r="FG6" s="44"/>
      <c r="FH6" s="44"/>
      <c r="FI6" s="44"/>
      <c r="FJ6" s="44"/>
      <c r="FK6" s="44"/>
      <c r="FL6" s="44"/>
      <c r="FM6" s="44"/>
      <c r="FN6" s="44"/>
      <c r="FO6" s="44"/>
      <c r="FP6" s="44"/>
      <c r="FQ6" s="44"/>
      <c r="FR6" s="44"/>
      <c r="FS6" s="44"/>
      <c r="FT6" s="44"/>
      <c r="FU6" s="44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  <c r="GT6" s="44"/>
      <c r="GU6" s="44"/>
      <c r="GV6" s="44"/>
      <c r="GW6" s="44"/>
      <c r="GX6" s="44"/>
      <c r="GY6" s="44"/>
      <c r="GZ6" s="44"/>
      <c r="HA6" s="44"/>
      <c r="HB6" s="44"/>
      <c r="HC6" s="44"/>
      <c r="HD6" s="44"/>
      <c r="HE6" s="44"/>
      <c r="HF6" s="44"/>
      <c r="HG6" s="44"/>
      <c r="HH6" s="44"/>
      <c r="HI6" s="44"/>
      <c r="HJ6" s="44"/>
      <c r="HK6" s="44"/>
      <c r="HL6" s="44"/>
      <c r="HM6" s="44"/>
      <c r="HN6" s="44"/>
      <c r="HO6" s="44"/>
      <c r="HP6" s="44"/>
      <c r="HQ6" s="44"/>
      <c r="HR6" s="44"/>
      <c r="HS6" s="44"/>
      <c r="HT6" s="44"/>
      <c r="HU6" s="44"/>
      <c r="HV6" s="44"/>
      <c r="HW6" s="44"/>
      <c r="HX6" s="44"/>
      <c r="HY6" s="44"/>
      <c r="HZ6" s="44"/>
      <c r="IA6" s="44"/>
      <c r="IB6" s="44"/>
      <c r="IC6" s="44"/>
      <c r="ID6" s="44"/>
      <c r="IE6" s="44"/>
      <c r="IF6" s="44"/>
      <c r="IG6" s="44"/>
      <c r="IH6" s="44"/>
      <c r="II6" s="44"/>
      <c r="IJ6" s="44"/>
      <c r="IK6" s="44"/>
    </row>
    <row r="7" spans="1:245" ht="37.5" customHeight="1">
      <c r="A7" s="67" t="s">
        <v>71</v>
      </c>
      <c r="B7" s="104">
        <v>0</v>
      </c>
      <c r="C7" s="104">
        <v>0</v>
      </c>
      <c r="D7" s="104">
        <v>9</v>
      </c>
      <c r="E7" s="104">
        <v>0</v>
      </c>
      <c r="F7" s="104">
        <v>0</v>
      </c>
      <c r="G7" s="104">
        <v>3</v>
      </c>
      <c r="H7" s="104">
        <v>0</v>
      </c>
      <c r="I7" s="104">
        <v>0</v>
      </c>
      <c r="J7" s="104">
        <v>64</v>
      </c>
      <c r="K7" s="104">
        <v>1</v>
      </c>
      <c r="L7" s="104">
        <v>0</v>
      </c>
      <c r="M7" s="104">
        <v>0</v>
      </c>
      <c r="N7" s="104">
        <v>27</v>
      </c>
      <c r="O7" s="104">
        <v>0</v>
      </c>
      <c r="P7" s="104">
        <v>0</v>
      </c>
      <c r="Q7" s="104">
        <v>5</v>
      </c>
      <c r="R7" s="104">
        <v>0</v>
      </c>
      <c r="S7" s="104">
        <v>0</v>
      </c>
      <c r="T7" s="104">
        <v>9</v>
      </c>
      <c r="U7" s="104">
        <v>0</v>
      </c>
      <c r="V7" s="104">
        <v>0</v>
      </c>
      <c r="W7" s="104">
        <v>0</v>
      </c>
      <c r="X7" s="104">
        <v>0</v>
      </c>
      <c r="Y7" s="104">
        <v>0</v>
      </c>
      <c r="Z7" s="104">
        <v>1</v>
      </c>
      <c r="AA7" s="104">
        <v>0</v>
      </c>
      <c r="AB7" s="104">
        <v>0</v>
      </c>
      <c r="AC7" s="104">
        <v>0</v>
      </c>
      <c r="AD7" s="104">
        <v>0</v>
      </c>
      <c r="AE7" s="104">
        <v>0</v>
      </c>
      <c r="AF7" s="104">
        <v>118</v>
      </c>
      <c r="AG7" s="104">
        <v>1</v>
      </c>
      <c r="AK7" s="69"/>
      <c r="AL7" s="69"/>
      <c r="AM7" s="69"/>
      <c r="AN7" s="69"/>
      <c r="AO7" s="69"/>
      <c r="AP7" s="69"/>
      <c r="AQ7" s="69"/>
      <c r="AR7" s="69"/>
      <c r="AS7" s="69"/>
      <c r="AT7" s="69"/>
      <c r="AU7" s="69"/>
      <c r="AV7" s="69"/>
      <c r="AW7" s="69"/>
      <c r="AX7" s="69"/>
      <c r="AY7" s="69"/>
      <c r="AZ7" s="69"/>
      <c r="BA7" s="69"/>
      <c r="BB7" s="69"/>
      <c r="BC7" s="69"/>
      <c r="BD7" s="69"/>
      <c r="BE7" s="69"/>
      <c r="BF7" s="69"/>
      <c r="BG7" s="69"/>
      <c r="BH7" s="69"/>
      <c r="BI7" s="69"/>
      <c r="BJ7" s="69"/>
      <c r="BK7" s="69"/>
      <c r="BL7" s="69"/>
      <c r="BM7" s="69"/>
      <c r="BN7" s="69"/>
      <c r="BO7" s="69"/>
      <c r="BP7" s="69"/>
      <c r="BQ7" s="69"/>
      <c r="BR7" s="69"/>
      <c r="BS7" s="69"/>
      <c r="BT7" s="69"/>
      <c r="BU7" s="69"/>
      <c r="BV7" s="69"/>
      <c r="BW7" s="69"/>
      <c r="BX7" s="69"/>
      <c r="BY7" s="69"/>
      <c r="BZ7" s="69"/>
      <c r="CA7" s="69"/>
      <c r="CB7" s="69"/>
      <c r="CC7" s="69"/>
      <c r="CD7" s="69"/>
      <c r="CE7" s="69"/>
      <c r="CF7" s="69"/>
      <c r="CG7" s="69"/>
      <c r="CH7" s="69"/>
      <c r="CI7" s="69"/>
      <c r="CJ7" s="69"/>
      <c r="CK7" s="69"/>
      <c r="CL7" s="69"/>
      <c r="CM7" s="69"/>
      <c r="CN7" s="69"/>
      <c r="CO7" s="69"/>
      <c r="CP7" s="69"/>
      <c r="CQ7" s="69"/>
      <c r="CR7" s="69"/>
      <c r="CS7" s="69"/>
      <c r="CT7" s="69"/>
      <c r="CU7" s="69"/>
      <c r="CV7" s="69"/>
      <c r="CW7" s="69"/>
      <c r="CX7" s="69"/>
      <c r="CY7" s="69"/>
      <c r="CZ7" s="69"/>
      <c r="DA7" s="69"/>
      <c r="DB7" s="69"/>
      <c r="DC7" s="69"/>
      <c r="DD7" s="69"/>
      <c r="DE7" s="69"/>
      <c r="DF7" s="69"/>
      <c r="DG7" s="69"/>
      <c r="DH7" s="69"/>
      <c r="DI7" s="69"/>
      <c r="DJ7" s="69"/>
      <c r="DK7" s="69"/>
      <c r="DL7" s="69"/>
      <c r="DM7" s="69"/>
      <c r="DN7" s="69"/>
      <c r="DO7" s="69"/>
      <c r="DP7" s="69"/>
      <c r="DQ7" s="69"/>
      <c r="DR7" s="69"/>
      <c r="DS7" s="69"/>
      <c r="DT7" s="69"/>
      <c r="DU7" s="69"/>
      <c r="DV7" s="69"/>
      <c r="DW7" s="69"/>
      <c r="DX7" s="69"/>
      <c r="DY7" s="69"/>
      <c r="DZ7" s="69"/>
      <c r="EA7" s="69"/>
      <c r="EB7" s="69"/>
      <c r="EC7" s="69"/>
      <c r="ED7" s="69"/>
      <c r="EE7" s="69"/>
      <c r="EF7" s="69"/>
      <c r="EG7" s="69"/>
      <c r="EH7" s="69"/>
      <c r="EI7" s="69"/>
      <c r="EJ7" s="69"/>
      <c r="EK7" s="69"/>
      <c r="EL7" s="69"/>
      <c r="EM7" s="69"/>
      <c r="EN7" s="69"/>
      <c r="EO7" s="69"/>
      <c r="EP7" s="69"/>
      <c r="EQ7" s="69"/>
      <c r="ER7" s="69"/>
      <c r="ES7" s="69"/>
      <c r="ET7" s="69"/>
      <c r="EU7" s="69"/>
      <c r="EV7" s="69"/>
      <c r="EW7" s="69"/>
      <c r="EX7" s="69"/>
      <c r="EY7" s="69"/>
      <c r="EZ7" s="69"/>
      <c r="FA7" s="69"/>
      <c r="FB7" s="69"/>
      <c r="FC7" s="69"/>
      <c r="FD7" s="69"/>
      <c r="FE7" s="69"/>
      <c r="FF7" s="69"/>
      <c r="FG7" s="69"/>
      <c r="FH7" s="69"/>
      <c r="FI7" s="69"/>
      <c r="FJ7" s="69"/>
      <c r="FK7" s="69"/>
      <c r="FL7" s="69"/>
      <c r="FM7" s="69"/>
      <c r="FN7" s="69"/>
      <c r="FO7" s="69"/>
      <c r="FP7" s="69"/>
      <c r="FQ7" s="69"/>
      <c r="FR7" s="69"/>
      <c r="FS7" s="69"/>
      <c r="FT7" s="69"/>
      <c r="FU7" s="69"/>
      <c r="FV7" s="69"/>
      <c r="FW7" s="69"/>
      <c r="FX7" s="69"/>
      <c r="FY7" s="69"/>
      <c r="FZ7" s="69"/>
      <c r="GA7" s="69"/>
      <c r="GB7" s="69"/>
      <c r="GC7" s="69"/>
      <c r="GD7" s="69"/>
      <c r="GE7" s="69"/>
      <c r="GF7" s="69"/>
      <c r="GG7" s="69"/>
      <c r="GH7" s="69"/>
      <c r="GI7" s="69"/>
      <c r="GJ7" s="69"/>
      <c r="GK7" s="69"/>
      <c r="GL7" s="69"/>
      <c r="GM7" s="69"/>
      <c r="GN7" s="69"/>
      <c r="GO7" s="69"/>
      <c r="GP7" s="69"/>
      <c r="GQ7" s="69"/>
      <c r="GR7" s="69"/>
      <c r="GS7" s="69"/>
      <c r="GT7" s="69"/>
      <c r="GU7" s="69"/>
      <c r="GV7" s="69"/>
      <c r="GW7" s="69"/>
      <c r="GX7" s="69"/>
      <c r="GY7" s="69"/>
      <c r="GZ7" s="69"/>
      <c r="HA7" s="69"/>
      <c r="HB7" s="69"/>
      <c r="HC7" s="69"/>
      <c r="HD7" s="69"/>
      <c r="HE7" s="69"/>
      <c r="HF7" s="69"/>
      <c r="HG7" s="69"/>
      <c r="HH7" s="69"/>
      <c r="HI7" s="69"/>
      <c r="HJ7" s="69"/>
      <c r="HK7" s="69"/>
      <c r="HL7" s="69"/>
      <c r="HM7" s="69"/>
      <c r="HN7" s="69"/>
      <c r="HO7" s="69"/>
      <c r="HP7" s="69"/>
      <c r="HQ7" s="69"/>
      <c r="HR7" s="69"/>
      <c r="HS7" s="69"/>
      <c r="HT7" s="69"/>
      <c r="HU7" s="69"/>
      <c r="HV7" s="69"/>
      <c r="HW7" s="69"/>
      <c r="HX7" s="69"/>
      <c r="HY7" s="69"/>
      <c r="HZ7" s="69"/>
      <c r="IA7" s="69"/>
      <c r="IB7" s="69"/>
      <c r="IC7" s="69"/>
      <c r="ID7" s="69"/>
      <c r="IE7" s="69"/>
      <c r="IF7" s="69"/>
      <c r="IG7" s="69"/>
      <c r="IH7" s="69"/>
      <c r="II7" s="69"/>
      <c r="IJ7" s="69"/>
      <c r="IK7" s="69"/>
    </row>
    <row r="8" spans="1:245" s="68" customFormat="1" ht="43.5" customHeight="1">
      <c r="A8" s="67" t="s">
        <v>40</v>
      </c>
      <c r="B8" s="104">
        <v>22304</v>
      </c>
      <c r="C8" s="104">
        <v>1648</v>
      </c>
      <c r="D8" s="104">
        <v>728</v>
      </c>
      <c r="E8" s="104">
        <v>9111</v>
      </c>
      <c r="F8" s="104">
        <v>1175</v>
      </c>
      <c r="G8" s="104">
        <v>338</v>
      </c>
      <c r="H8" s="104">
        <v>16135</v>
      </c>
      <c r="I8" s="104">
        <v>1272</v>
      </c>
      <c r="J8" s="104">
        <v>643</v>
      </c>
      <c r="K8" s="104">
        <v>71</v>
      </c>
      <c r="L8" s="104">
        <v>18347</v>
      </c>
      <c r="M8" s="104">
        <v>1240</v>
      </c>
      <c r="N8" s="104">
        <v>2744</v>
      </c>
      <c r="O8" s="104">
        <v>9349</v>
      </c>
      <c r="P8" s="104">
        <v>542</v>
      </c>
      <c r="Q8" s="104">
        <v>1121</v>
      </c>
      <c r="R8" s="104">
        <v>7911</v>
      </c>
      <c r="S8" s="104">
        <v>774</v>
      </c>
      <c r="T8" s="104">
        <v>463</v>
      </c>
      <c r="U8" s="104">
        <v>2756</v>
      </c>
      <c r="V8" s="104">
        <v>232</v>
      </c>
      <c r="W8" s="104">
        <v>21</v>
      </c>
      <c r="X8" s="104">
        <v>1282</v>
      </c>
      <c r="Y8" s="104">
        <v>363</v>
      </c>
      <c r="Z8" s="104">
        <v>60</v>
      </c>
      <c r="AA8" s="104">
        <v>1103</v>
      </c>
      <c r="AB8" s="104">
        <v>148</v>
      </c>
      <c r="AC8" s="104">
        <v>6</v>
      </c>
      <c r="AD8" s="104">
        <v>88298</v>
      </c>
      <c r="AE8" s="104">
        <v>7394</v>
      </c>
      <c r="AF8" s="104">
        <v>6124</v>
      </c>
      <c r="AG8" s="104">
        <v>71</v>
      </c>
      <c r="AH8" s="64"/>
      <c r="AI8" s="64"/>
      <c r="AJ8" s="6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  <c r="BD8" s="44"/>
      <c r="BE8" s="44"/>
      <c r="BF8" s="44"/>
      <c r="BG8" s="44"/>
      <c r="BH8" s="44"/>
      <c r="BI8" s="44"/>
      <c r="BJ8" s="44"/>
      <c r="BK8" s="44"/>
      <c r="BL8" s="44"/>
      <c r="BM8" s="44"/>
      <c r="BN8" s="44"/>
      <c r="BO8" s="44"/>
      <c r="BP8" s="44"/>
      <c r="BQ8" s="44"/>
      <c r="BR8" s="44"/>
      <c r="BS8" s="44"/>
      <c r="BT8" s="44"/>
      <c r="BU8" s="44"/>
      <c r="BV8" s="44"/>
      <c r="BW8" s="44"/>
      <c r="BX8" s="44"/>
      <c r="BY8" s="44"/>
      <c r="BZ8" s="44"/>
      <c r="CA8" s="44"/>
      <c r="CB8" s="44"/>
      <c r="CC8" s="44"/>
      <c r="CD8" s="44"/>
      <c r="CE8" s="44"/>
      <c r="CF8" s="44"/>
      <c r="CG8" s="44"/>
      <c r="CH8" s="44"/>
      <c r="CI8" s="44"/>
      <c r="CJ8" s="44"/>
      <c r="CK8" s="44"/>
      <c r="CL8" s="44"/>
      <c r="CM8" s="44"/>
      <c r="CN8" s="44"/>
      <c r="CO8" s="44"/>
      <c r="CP8" s="44"/>
      <c r="CQ8" s="44"/>
      <c r="CR8" s="44"/>
      <c r="CS8" s="44"/>
      <c r="CT8" s="44"/>
      <c r="CU8" s="44"/>
      <c r="CV8" s="44"/>
      <c r="CW8" s="44"/>
      <c r="CX8" s="44"/>
      <c r="CY8" s="44"/>
      <c r="CZ8" s="44"/>
      <c r="DA8" s="44"/>
      <c r="DB8" s="44"/>
      <c r="DC8" s="44"/>
      <c r="DD8" s="44"/>
      <c r="DE8" s="44"/>
      <c r="DF8" s="44"/>
      <c r="DG8" s="44"/>
      <c r="DH8" s="44"/>
      <c r="DI8" s="44"/>
      <c r="DJ8" s="44"/>
      <c r="DK8" s="44"/>
      <c r="DL8" s="44"/>
      <c r="DM8" s="44"/>
      <c r="DN8" s="44"/>
      <c r="DO8" s="44"/>
      <c r="DP8" s="44"/>
      <c r="DQ8" s="44"/>
      <c r="DR8" s="44"/>
      <c r="DS8" s="44"/>
      <c r="DT8" s="44"/>
      <c r="DU8" s="44"/>
      <c r="DV8" s="44"/>
      <c r="DW8" s="44"/>
      <c r="DX8" s="44"/>
      <c r="DY8" s="44"/>
      <c r="DZ8" s="44"/>
      <c r="EA8" s="44"/>
      <c r="EB8" s="44"/>
      <c r="EC8" s="44"/>
      <c r="ED8" s="44"/>
      <c r="EE8" s="44"/>
      <c r="EF8" s="44"/>
      <c r="EG8" s="44"/>
      <c r="EH8" s="44"/>
      <c r="EI8" s="44"/>
      <c r="EJ8" s="44"/>
      <c r="EK8" s="44"/>
      <c r="EL8" s="44"/>
      <c r="EM8" s="44"/>
      <c r="EN8" s="44"/>
      <c r="EO8" s="44"/>
      <c r="EP8" s="44"/>
      <c r="EQ8" s="44"/>
      <c r="ER8" s="44"/>
      <c r="ES8" s="44"/>
      <c r="ET8" s="44"/>
      <c r="EU8" s="44"/>
      <c r="EV8" s="44"/>
      <c r="EW8" s="44"/>
      <c r="EX8" s="44"/>
      <c r="EY8" s="44"/>
      <c r="EZ8" s="44"/>
      <c r="FA8" s="44"/>
      <c r="FB8" s="44"/>
      <c r="FC8" s="44"/>
      <c r="FD8" s="44"/>
      <c r="FE8" s="44"/>
      <c r="FF8" s="44"/>
      <c r="FG8" s="44"/>
      <c r="FH8" s="44"/>
      <c r="FI8" s="44"/>
      <c r="FJ8" s="44"/>
      <c r="FK8" s="44"/>
      <c r="FL8" s="44"/>
      <c r="FM8" s="44"/>
      <c r="FN8" s="44"/>
      <c r="FO8" s="44"/>
      <c r="FP8" s="44"/>
      <c r="FQ8" s="44"/>
      <c r="FR8" s="44"/>
      <c r="FS8" s="44"/>
      <c r="FT8" s="44"/>
      <c r="FU8" s="44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  <c r="GT8" s="44"/>
      <c r="GU8" s="44"/>
      <c r="GV8" s="44"/>
      <c r="GW8" s="44"/>
      <c r="GX8" s="44"/>
      <c r="GY8" s="44"/>
      <c r="GZ8" s="44"/>
      <c r="HA8" s="44"/>
      <c r="HB8" s="44"/>
      <c r="HC8" s="44"/>
      <c r="HD8" s="44"/>
      <c r="HE8" s="44"/>
      <c r="HF8" s="44"/>
      <c r="HG8" s="44"/>
      <c r="HH8" s="44"/>
      <c r="HI8" s="44"/>
      <c r="HJ8" s="44"/>
      <c r="HK8" s="44"/>
      <c r="HL8" s="44"/>
      <c r="HM8" s="44"/>
      <c r="HN8" s="44"/>
      <c r="HO8" s="44"/>
      <c r="HP8" s="44"/>
      <c r="HQ8" s="44"/>
      <c r="HR8" s="44"/>
      <c r="HS8" s="44"/>
      <c r="HT8" s="44"/>
      <c r="HU8" s="44"/>
      <c r="HV8" s="44"/>
      <c r="HW8" s="44"/>
      <c r="HX8" s="44"/>
      <c r="HY8" s="44"/>
      <c r="HZ8" s="44"/>
      <c r="IA8" s="44"/>
      <c r="IB8" s="44"/>
      <c r="IC8" s="44"/>
      <c r="ID8" s="44"/>
      <c r="IE8" s="44"/>
      <c r="IF8" s="44"/>
      <c r="IG8" s="44"/>
      <c r="IH8" s="44"/>
      <c r="II8" s="44"/>
      <c r="IJ8" s="44"/>
      <c r="IK8" s="44"/>
    </row>
    <row r="9" spans="1:245" s="70" customFormat="1" ht="15" customHeight="1"/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51" orientation="landscape" r:id="rId1"/>
  <headerFooter alignWithMargins="0">
    <oddHeader>&amp;R&amp;"Times New Roman,Regular"&amp;12Таблица №2.2.2-ПОД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AG9"/>
  <sheetViews>
    <sheetView showGridLines="0" zoomScale="80" zoomScaleNormal="80" workbookViewId="0">
      <selection sqref="A1:AG1"/>
    </sheetView>
  </sheetViews>
  <sheetFormatPr defaultRowHeight="15"/>
  <cols>
    <col min="1" max="1" width="47.140625" style="64" customWidth="1"/>
    <col min="2" max="10" width="8" style="64" customWidth="1"/>
    <col min="11" max="11" width="9.5703125" style="64" bestFit="1" customWidth="1"/>
    <col min="12" max="22" width="8" style="64" customWidth="1"/>
    <col min="23" max="23" width="8.5703125" style="64" customWidth="1"/>
    <col min="24" max="32" width="8" style="64" customWidth="1"/>
    <col min="33" max="33" width="9.5703125" style="64" bestFit="1" customWidth="1"/>
    <col min="34" max="16384" width="9.140625" style="64"/>
  </cols>
  <sheetData>
    <row r="1" spans="1:33" ht="23.25" customHeight="1">
      <c r="A1" s="144" t="s">
        <v>101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  <c r="U1" s="144"/>
      <c r="V1" s="144"/>
      <c r="W1" s="144"/>
      <c r="X1" s="144"/>
      <c r="Y1" s="144"/>
      <c r="Z1" s="144"/>
      <c r="AA1" s="144"/>
      <c r="AB1" s="144"/>
      <c r="AC1" s="144"/>
      <c r="AD1" s="144"/>
      <c r="AE1" s="144"/>
      <c r="AF1" s="144"/>
      <c r="AG1" s="144"/>
    </row>
    <row r="2" spans="1:33" ht="15" customHeight="1">
      <c r="A2" s="168" t="s">
        <v>26</v>
      </c>
      <c r="B2" s="168"/>
      <c r="C2" s="168"/>
      <c r="D2" s="168"/>
      <c r="E2" s="168"/>
      <c r="F2" s="168"/>
      <c r="G2" s="168"/>
      <c r="H2" s="168"/>
      <c r="I2" s="168"/>
      <c r="J2" s="168"/>
      <c r="K2" s="168"/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W2" s="168"/>
      <c r="X2" s="168"/>
      <c r="Y2" s="168"/>
      <c r="Z2" s="168"/>
      <c r="AA2" s="168"/>
      <c r="AB2" s="168"/>
      <c r="AC2" s="168"/>
      <c r="AD2" s="168"/>
      <c r="AE2" s="168"/>
      <c r="AF2" s="168"/>
      <c r="AG2" s="168"/>
    </row>
    <row r="3" spans="1:33" s="65" customFormat="1" ht="45" customHeight="1">
      <c r="A3" s="160" t="s">
        <v>83</v>
      </c>
      <c r="B3" s="134" t="s">
        <v>3</v>
      </c>
      <c r="C3" s="134"/>
      <c r="D3" s="169"/>
      <c r="E3" s="134" t="s">
        <v>41</v>
      </c>
      <c r="F3" s="134"/>
      <c r="G3" s="169"/>
      <c r="H3" s="141" t="s">
        <v>42</v>
      </c>
      <c r="I3" s="159"/>
      <c r="J3" s="159"/>
      <c r="K3" s="142"/>
      <c r="L3" s="134" t="s">
        <v>6</v>
      </c>
      <c r="M3" s="134"/>
      <c r="N3" s="170"/>
      <c r="O3" s="141" t="s">
        <v>69</v>
      </c>
      <c r="P3" s="159"/>
      <c r="Q3" s="166"/>
      <c r="R3" s="134" t="s">
        <v>43</v>
      </c>
      <c r="S3" s="134"/>
      <c r="T3" s="170"/>
      <c r="U3" s="134" t="s">
        <v>24</v>
      </c>
      <c r="V3" s="134"/>
      <c r="W3" s="170"/>
      <c r="X3" s="141" t="s">
        <v>8</v>
      </c>
      <c r="Y3" s="159"/>
      <c r="Z3" s="142"/>
      <c r="AA3" s="141" t="s">
        <v>70</v>
      </c>
      <c r="AB3" s="159"/>
      <c r="AC3" s="142"/>
      <c r="AD3" s="141" t="s">
        <v>29</v>
      </c>
      <c r="AE3" s="159"/>
      <c r="AF3" s="159"/>
      <c r="AG3" s="142"/>
    </row>
    <row r="4" spans="1:33" ht="24.75" customHeight="1">
      <c r="A4" s="161"/>
      <c r="B4" s="66" t="s">
        <v>27</v>
      </c>
      <c r="C4" s="66" t="s">
        <v>28</v>
      </c>
      <c r="D4" s="66" t="s">
        <v>18</v>
      </c>
      <c r="E4" s="66" t="s">
        <v>27</v>
      </c>
      <c r="F4" s="66" t="s">
        <v>28</v>
      </c>
      <c r="G4" s="66" t="s">
        <v>18</v>
      </c>
      <c r="H4" s="66" t="s">
        <v>27</v>
      </c>
      <c r="I4" s="66" t="s">
        <v>28</v>
      </c>
      <c r="J4" s="66" t="s">
        <v>18</v>
      </c>
      <c r="K4" s="66" t="s">
        <v>52</v>
      </c>
      <c r="L4" s="66" t="s">
        <v>27</v>
      </c>
      <c r="M4" s="66" t="s">
        <v>28</v>
      </c>
      <c r="N4" s="66" t="s">
        <v>18</v>
      </c>
      <c r="O4" s="66" t="s">
        <v>27</v>
      </c>
      <c r="P4" s="66" t="s">
        <v>28</v>
      </c>
      <c r="Q4" s="66" t="s">
        <v>18</v>
      </c>
      <c r="R4" s="66" t="s">
        <v>27</v>
      </c>
      <c r="S4" s="66" t="s">
        <v>28</v>
      </c>
      <c r="T4" s="66" t="s">
        <v>18</v>
      </c>
      <c r="U4" s="66" t="s">
        <v>27</v>
      </c>
      <c r="V4" s="66" t="s">
        <v>28</v>
      </c>
      <c r="W4" s="66" t="s">
        <v>18</v>
      </c>
      <c r="X4" s="66" t="s">
        <v>27</v>
      </c>
      <c r="Y4" s="66" t="s">
        <v>28</v>
      </c>
      <c r="Z4" s="66" t="s">
        <v>18</v>
      </c>
      <c r="AA4" s="66" t="s">
        <v>27</v>
      </c>
      <c r="AB4" s="66" t="s">
        <v>28</v>
      </c>
      <c r="AC4" s="66" t="s">
        <v>18</v>
      </c>
      <c r="AD4" s="66" t="s">
        <v>27</v>
      </c>
      <c r="AE4" s="66" t="s">
        <v>28</v>
      </c>
      <c r="AF4" s="66" t="s">
        <v>18</v>
      </c>
      <c r="AG4" s="66" t="s">
        <v>52</v>
      </c>
    </row>
    <row r="5" spans="1:33" s="44" customFormat="1" ht="39.950000000000003" customHeight="1">
      <c r="A5" s="67" t="s">
        <v>37</v>
      </c>
      <c r="B5" s="63">
        <v>34.78</v>
      </c>
      <c r="C5" s="63">
        <v>31.49</v>
      </c>
      <c r="D5" s="63">
        <v>17.989999999999998</v>
      </c>
      <c r="E5" s="63">
        <v>35.53</v>
      </c>
      <c r="F5" s="63">
        <v>34.549999999999997</v>
      </c>
      <c r="G5" s="63">
        <v>13.31</v>
      </c>
      <c r="H5" s="63">
        <v>35.770000000000003</v>
      </c>
      <c r="I5" s="63">
        <v>32.86</v>
      </c>
      <c r="J5" s="63">
        <v>65.010000000000005</v>
      </c>
      <c r="K5" s="63">
        <v>30.99</v>
      </c>
      <c r="L5" s="63">
        <v>35.619999999999997</v>
      </c>
      <c r="M5" s="63">
        <v>31.13</v>
      </c>
      <c r="N5" s="63">
        <v>25.73</v>
      </c>
      <c r="O5" s="63">
        <v>34.56</v>
      </c>
      <c r="P5" s="63">
        <v>34.69</v>
      </c>
      <c r="Q5" s="63">
        <v>17.75</v>
      </c>
      <c r="R5" s="63">
        <v>35.9</v>
      </c>
      <c r="S5" s="63">
        <v>34.369999999999997</v>
      </c>
      <c r="T5" s="63">
        <v>29.16</v>
      </c>
      <c r="U5" s="63">
        <v>45.79</v>
      </c>
      <c r="V5" s="63">
        <v>45.26</v>
      </c>
      <c r="W5" s="63">
        <v>4.76</v>
      </c>
      <c r="X5" s="63">
        <v>42.67</v>
      </c>
      <c r="Y5" s="63">
        <v>40.5</v>
      </c>
      <c r="Z5" s="63">
        <v>30</v>
      </c>
      <c r="AA5" s="63">
        <v>44.97</v>
      </c>
      <c r="AB5" s="63">
        <v>45.27</v>
      </c>
      <c r="AC5" s="63">
        <v>33.33</v>
      </c>
      <c r="AD5" s="63">
        <v>35.880000000000003</v>
      </c>
      <c r="AE5" s="63">
        <v>33.840000000000003</v>
      </c>
      <c r="AF5" s="63">
        <v>27.02</v>
      </c>
      <c r="AG5" s="63">
        <v>30.99</v>
      </c>
    </row>
    <row r="6" spans="1:33" s="44" customFormat="1" ht="39" customHeight="1">
      <c r="A6" s="67" t="s">
        <v>38</v>
      </c>
      <c r="B6" s="63">
        <v>65.22</v>
      </c>
      <c r="C6" s="63">
        <v>68.510000000000005</v>
      </c>
      <c r="D6" s="63">
        <v>80.77</v>
      </c>
      <c r="E6" s="63">
        <v>64.47</v>
      </c>
      <c r="F6" s="63">
        <v>65.45</v>
      </c>
      <c r="G6" s="63">
        <v>85.8</v>
      </c>
      <c r="H6" s="63">
        <v>64.23</v>
      </c>
      <c r="I6" s="63">
        <v>67.14</v>
      </c>
      <c r="J6" s="63">
        <v>25.04</v>
      </c>
      <c r="K6" s="63">
        <v>67.599999999999994</v>
      </c>
      <c r="L6" s="63">
        <v>64.38</v>
      </c>
      <c r="M6" s="63">
        <v>68.87</v>
      </c>
      <c r="N6" s="63">
        <v>73.290000000000006</v>
      </c>
      <c r="O6" s="63">
        <v>65.44</v>
      </c>
      <c r="P6" s="63">
        <v>65.31</v>
      </c>
      <c r="Q6" s="63">
        <v>81.8</v>
      </c>
      <c r="R6" s="63">
        <v>64.099999999999994</v>
      </c>
      <c r="S6" s="63">
        <v>65.63</v>
      </c>
      <c r="T6" s="63">
        <v>68.900000000000006</v>
      </c>
      <c r="U6" s="63">
        <v>54.21</v>
      </c>
      <c r="V6" s="63">
        <v>54.74</v>
      </c>
      <c r="W6" s="63">
        <v>95.24</v>
      </c>
      <c r="X6" s="63">
        <v>57.33</v>
      </c>
      <c r="Y6" s="63">
        <v>59.5</v>
      </c>
      <c r="Z6" s="63">
        <v>68.33</v>
      </c>
      <c r="AA6" s="63">
        <v>55.03</v>
      </c>
      <c r="AB6" s="63">
        <v>54.73</v>
      </c>
      <c r="AC6" s="63">
        <v>66.67</v>
      </c>
      <c r="AD6" s="63">
        <v>64.12</v>
      </c>
      <c r="AE6" s="63">
        <v>66.16</v>
      </c>
      <c r="AF6" s="76">
        <v>71.05</v>
      </c>
      <c r="AG6" s="63">
        <v>67.599999999999994</v>
      </c>
    </row>
    <row r="7" spans="1:33" ht="39.950000000000003" customHeight="1">
      <c r="A7" s="67" t="s">
        <v>39</v>
      </c>
      <c r="B7" s="63">
        <v>0</v>
      </c>
      <c r="C7" s="63">
        <v>0</v>
      </c>
      <c r="D7" s="63">
        <v>1.24</v>
      </c>
      <c r="E7" s="63">
        <v>0</v>
      </c>
      <c r="F7" s="63">
        <v>0</v>
      </c>
      <c r="G7" s="63">
        <v>0.89</v>
      </c>
      <c r="H7" s="63">
        <v>0</v>
      </c>
      <c r="I7" s="63">
        <v>0</v>
      </c>
      <c r="J7" s="63">
        <v>9.9499999999999993</v>
      </c>
      <c r="K7" s="63">
        <v>1.41</v>
      </c>
      <c r="L7" s="63">
        <v>0</v>
      </c>
      <c r="M7" s="63">
        <v>0</v>
      </c>
      <c r="N7" s="63">
        <v>0.98</v>
      </c>
      <c r="O7" s="63">
        <v>0</v>
      </c>
      <c r="P7" s="63">
        <v>0</v>
      </c>
      <c r="Q7" s="63">
        <v>0.45</v>
      </c>
      <c r="R7" s="63">
        <v>0</v>
      </c>
      <c r="S7" s="63">
        <v>0</v>
      </c>
      <c r="T7" s="63">
        <v>1.94</v>
      </c>
      <c r="U7" s="63">
        <v>0</v>
      </c>
      <c r="V7" s="63">
        <v>0</v>
      </c>
      <c r="W7" s="63">
        <v>0</v>
      </c>
      <c r="X7" s="63">
        <v>0</v>
      </c>
      <c r="Y7" s="63">
        <v>0</v>
      </c>
      <c r="Z7" s="63">
        <v>1.67</v>
      </c>
      <c r="AA7" s="63">
        <v>0</v>
      </c>
      <c r="AB7" s="63">
        <v>0</v>
      </c>
      <c r="AC7" s="63">
        <v>0</v>
      </c>
      <c r="AD7" s="63">
        <v>0</v>
      </c>
      <c r="AE7" s="63">
        <v>0</v>
      </c>
      <c r="AF7" s="76">
        <v>1.93</v>
      </c>
      <c r="AG7" s="63">
        <v>1.41</v>
      </c>
    </row>
    <row r="8" spans="1:33" s="44" customFormat="1" ht="39.950000000000003" customHeight="1">
      <c r="A8" s="67" t="s">
        <v>40</v>
      </c>
      <c r="B8" s="87">
        <f>SUM(B5:B7)</f>
        <v>100</v>
      </c>
      <c r="C8" s="87">
        <f t="shared" ref="C8" si="0">SUM(C5:C7)</f>
        <v>100</v>
      </c>
      <c r="D8" s="87">
        <f t="shared" ref="D8" si="1">SUM(D5:D7)</f>
        <v>99.999999999999986</v>
      </c>
      <c r="E8" s="87">
        <f t="shared" ref="E8" si="2">SUM(E5:E7)</f>
        <v>100</v>
      </c>
      <c r="F8" s="87">
        <f t="shared" ref="F8" si="3">SUM(F5:F7)</f>
        <v>100</v>
      </c>
      <c r="G8" s="87">
        <f t="shared" ref="G8" si="4">SUM(G5:G7)</f>
        <v>100</v>
      </c>
      <c r="H8" s="87">
        <f t="shared" ref="H8" si="5">SUM(H5:H7)</f>
        <v>100</v>
      </c>
      <c r="I8" s="87">
        <f t="shared" ref="I8" si="6">SUM(I5:I7)</f>
        <v>100</v>
      </c>
      <c r="J8" s="87">
        <f t="shared" ref="J8" si="7">SUM(J5:J7)</f>
        <v>100.00000000000001</v>
      </c>
      <c r="K8" s="87">
        <f t="shared" ref="K8" si="8">SUM(K5:K7)</f>
        <v>99.999999999999986</v>
      </c>
      <c r="L8" s="87">
        <f t="shared" ref="L8" si="9">SUM(L5:L7)</f>
        <v>100</v>
      </c>
      <c r="M8" s="87">
        <f t="shared" ref="M8" si="10">SUM(M5:M7)</f>
        <v>100</v>
      </c>
      <c r="N8" s="87">
        <f t="shared" ref="N8" si="11">SUM(N5:N7)</f>
        <v>100.00000000000001</v>
      </c>
      <c r="O8" s="87">
        <f t="shared" ref="O8" si="12">SUM(O5:O7)</f>
        <v>100</v>
      </c>
      <c r="P8" s="87">
        <f t="shared" ref="P8" si="13">SUM(P5:P7)</f>
        <v>100</v>
      </c>
      <c r="Q8" s="87">
        <f t="shared" ref="Q8" si="14">SUM(Q5:Q7)</f>
        <v>100</v>
      </c>
      <c r="R8" s="87">
        <f t="shared" ref="R8" si="15">SUM(R5:R7)</f>
        <v>100</v>
      </c>
      <c r="S8" s="87">
        <f t="shared" ref="S8" si="16">SUM(S5:S7)</f>
        <v>100</v>
      </c>
      <c r="T8" s="87">
        <f t="shared" ref="T8" si="17">SUM(T5:T7)</f>
        <v>100</v>
      </c>
      <c r="U8" s="87">
        <f t="shared" ref="U8" si="18">SUM(U5:U7)</f>
        <v>100</v>
      </c>
      <c r="V8" s="87">
        <f t="shared" ref="V8" si="19">SUM(V5:V7)</f>
        <v>100</v>
      </c>
      <c r="W8" s="87">
        <f t="shared" ref="W8" si="20">SUM(W5:W7)</f>
        <v>100</v>
      </c>
      <c r="X8" s="87">
        <f t="shared" ref="X8" si="21">SUM(X5:X7)</f>
        <v>100</v>
      </c>
      <c r="Y8" s="87">
        <f t="shared" ref="Y8" si="22">SUM(Y5:Y7)</f>
        <v>100</v>
      </c>
      <c r="Z8" s="87">
        <f t="shared" ref="Z8" si="23">SUM(Z5:Z7)</f>
        <v>100</v>
      </c>
      <c r="AA8" s="87">
        <f t="shared" ref="AA8" si="24">SUM(AA5:AA7)</f>
        <v>100</v>
      </c>
      <c r="AB8" s="87">
        <f t="shared" ref="AB8" si="25">SUM(AB5:AB7)</f>
        <v>100</v>
      </c>
      <c r="AC8" s="87">
        <f t="shared" ref="AC8" si="26">SUM(AC5:AC7)</f>
        <v>100</v>
      </c>
      <c r="AD8" s="87">
        <f t="shared" ref="AD8" si="27">SUM(AD5:AD7)</f>
        <v>100</v>
      </c>
      <c r="AE8" s="87">
        <f t="shared" ref="AE8" si="28">SUM(AE5:AE7)</f>
        <v>100</v>
      </c>
      <c r="AF8" s="87">
        <f t="shared" ref="AF8" si="29">SUM(AF5:AF7)</f>
        <v>100</v>
      </c>
      <c r="AG8" s="87">
        <f t="shared" ref="AG8" si="30">SUM(AG5:AG7)</f>
        <v>99.999999999999986</v>
      </c>
    </row>
    <row r="9" spans="1:33"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77"/>
      <c r="T9" s="77"/>
      <c r="U9" s="77"/>
      <c r="V9" s="77"/>
      <c r="W9" s="77"/>
      <c r="X9" s="77"/>
      <c r="Y9" s="77"/>
      <c r="Z9" s="77"/>
      <c r="AA9" s="77"/>
      <c r="AB9" s="77"/>
      <c r="AC9" s="77"/>
      <c r="AD9" s="77"/>
      <c r="AE9" s="77"/>
      <c r="AF9" s="77"/>
      <c r="AG9" s="77"/>
    </row>
  </sheetData>
  <mergeCells count="13">
    <mergeCell ref="X3:Z3"/>
    <mergeCell ref="AA3:AC3"/>
    <mergeCell ref="AD3:AG3"/>
    <mergeCell ref="A1:AG1"/>
    <mergeCell ref="A2:AG2"/>
    <mergeCell ref="A3:A4"/>
    <mergeCell ref="B3:D3"/>
    <mergeCell ref="E3:G3"/>
    <mergeCell ref="H3:K3"/>
    <mergeCell ref="L3:N3"/>
    <mergeCell ref="O3:Q3"/>
    <mergeCell ref="R3:T3"/>
    <mergeCell ref="U3:W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48" orientation="landscape" r:id="rId1"/>
  <headerFooter alignWithMargins="0">
    <oddHeader>&amp;R&amp;"Times New Roman,Regular"&amp;12Таблица №2.2.3-ПОД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H19"/>
  <sheetViews>
    <sheetView showGridLines="0" zoomScale="90" zoomScaleNormal="90" workbookViewId="0">
      <selection sqref="A1:H1"/>
    </sheetView>
  </sheetViews>
  <sheetFormatPr defaultRowHeight="13.5" customHeight="1"/>
  <cols>
    <col min="1" max="1" width="59.42578125" style="12" customWidth="1"/>
    <col min="2" max="8" width="12.42578125" style="10" customWidth="1"/>
    <col min="9" max="16384" width="9.140625" style="10"/>
  </cols>
  <sheetData>
    <row r="1" spans="1:8" ht="40.5" customHeight="1">
      <c r="A1" s="171" t="s">
        <v>107</v>
      </c>
      <c r="B1" s="171"/>
      <c r="C1" s="171"/>
      <c r="D1" s="171"/>
      <c r="E1" s="171"/>
      <c r="F1" s="171"/>
      <c r="G1" s="171"/>
      <c r="H1" s="171"/>
    </row>
    <row r="2" spans="1:8" ht="13.5" customHeight="1">
      <c r="A2" s="31"/>
      <c r="B2" s="13"/>
    </row>
    <row r="3" spans="1:8" ht="30.75" customHeight="1">
      <c r="A3" s="176" t="s">
        <v>77</v>
      </c>
      <c r="B3" s="112">
        <v>2020</v>
      </c>
      <c r="C3" s="178">
        <v>2021</v>
      </c>
      <c r="D3" s="179"/>
      <c r="E3" s="179"/>
      <c r="F3" s="179"/>
      <c r="G3" s="179"/>
      <c r="H3" s="180"/>
    </row>
    <row r="4" spans="1:8" ht="32.25" customHeight="1">
      <c r="A4" s="177"/>
      <c r="B4" s="113">
        <v>12</v>
      </c>
      <c r="C4" s="113">
        <v>1</v>
      </c>
      <c r="D4" s="113">
        <v>2</v>
      </c>
      <c r="E4" s="113">
        <v>3</v>
      </c>
      <c r="F4" s="113">
        <v>4</v>
      </c>
      <c r="G4" s="113">
        <v>5</v>
      </c>
      <c r="H4" s="113">
        <v>6</v>
      </c>
    </row>
    <row r="5" spans="1:8" ht="35.1" customHeight="1">
      <c r="A5" s="15" t="s">
        <v>20</v>
      </c>
      <c r="B5" s="86">
        <v>1197814</v>
      </c>
      <c r="C5" s="115">
        <v>1197112</v>
      </c>
      <c r="D5" s="115">
        <v>1200861</v>
      </c>
      <c r="E5" s="115">
        <v>1199416</v>
      </c>
      <c r="F5" s="115">
        <v>1198340</v>
      </c>
      <c r="G5" s="115">
        <v>1201016</v>
      </c>
      <c r="H5" s="115">
        <v>1199078</v>
      </c>
    </row>
    <row r="6" spans="1:8" ht="35.1" customHeight="1">
      <c r="A6" s="15" t="s">
        <v>21</v>
      </c>
      <c r="B6" s="115">
        <v>501557</v>
      </c>
      <c r="C6" s="115">
        <v>501365</v>
      </c>
      <c r="D6" s="115">
        <v>499455</v>
      </c>
      <c r="E6" s="115">
        <v>499157</v>
      </c>
      <c r="F6" s="115">
        <v>498857</v>
      </c>
      <c r="G6" s="115">
        <v>494881</v>
      </c>
      <c r="H6" s="115">
        <v>494383</v>
      </c>
    </row>
    <row r="7" spans="1:8" ht="35.1" customHeight="1">
      <c r="A7" s="15" t="s">
        <v>5</v>
      </c>
      <c r="B7" s="115">
        <v>814197</v>
      </c>
      <c r="C7" s="115">
        <v>813601</v>
      </c>
      <c r="D7" s="115">
        <v>828560</v>
      </c>
      <c r="E7" s="115">
        <v>828502</v>
      </c>
      <c r="F7" s="115">
        <v>827447</v>
      </c>
      <c r="G7" s="115">
        <v>846255</v>
      </c>
      <c r="H7" s="115">
        <v>844549</v>
      </c>
    </row>
    <row r="8" spans="1:8" ht="35.1" customHeight="1">
      <c r="A8" s="15" t="s">
        <v>6</v>
      </c>
      <c r="B8" s="115">
        <v>1046742</v>
      </c>
      <c r="C8" s="115">
        <v>1045309</v>
      </c>
      <c r="D8" s="115">
        <v>1044793</v>
      </c>
      <c r="E8" s="115">
        <v>1043892</v>
      </c>
      <c r="F8" s="115">
        <v>1042428</v>
      </c>
      <c r="G8" s="115">
        <v>1041345</v>
      </c>
      <c r="H8" s="115">
        <v>1040029</v>
      </c>
    </row>
    <row r="9" spans="1:8" ht="35.1" customHeight="1">
      <c r="A9" s="36" t="s">
        <v>67</v>
      </c>
      <c r="B9" s="115">
        <v>411962</v>
      </c>
      <c r="C9" s="115">
        <v>411540</v>
      </c>
      <c r="D9" s="115">
        <v>412860</v>
      </c>
      <c r="E9" s="115">
        <v>412543</v>
      </c>
      <c r="F9" s="115">
        <v>411951</v>
      </c>
      <c r="G9" s="115">
        <v>409063</v>
      </c>
      <c r="H9" s="115">
        <v>408491</v>
      </c>
    </row>
    <row r="10" spans="1:8" ht="34.5" customHeight="1">
      <c r="A10" s="15" t="s">
        <v>23</v>
      </c>
      <c r="B10" s="115">
        <v>416865</v>
      </c>
      <c r="C10" s="115">
        <v>416691</v>
      </c>
      <c r="D10" s="115">
        <v>414438</v>
      </c>
      <c r="E10" s="115">
        <v>414166</v>
      </c>
      <c r="F10" s="115">
        <v>413934</v>
      </c>
      <c r="G10" s="115">
        <v>410406</v>
      </c>
      <c r="H10" s="115">
        <v>409888</v>
      </c>
    </row>
    <row r="11" spans="1:8" ht="35.1" customHeight="1">
      <c r="A11" s="29" t="s">
        <v>24</v>
      </c>
      <c r="B11" s="115">
        <v>223258</v>
      </c>
      <c r="C11" s="115">
        <v>223215</v>
      </c>
      <c r="D11" s="115">
        <v>223425</v>
      </c>
      <c r="E11" s="115">
        <v>223451</v>
      </c>
      <c r="F11" s="115">
        <v>223437</v>
      </c>
      <c r="G11" s="115">
        <v>223433</v>
      </c>
      <c r="H11" s="115">
        <v>223442</v>
      </c>
    </row>
    <row r="12" spans="1:8" ht="35.1" customHeight="1">
      <c r="A12" s="29" t="s">
        <v>8</v>
      </c>
      <c r="B12" s="115">
        <v>120927</v>
      </c>
      <c r="C12" s="115">
        <v>120891</v>
      </c>
      <c r="D12" s="115">
        <v>123734</v>
      </c>
      <c r="E12" s="115">
        <v>123724</v>
      </c>
      <c r="F12" s="115">
        <v>123719</v>
      </c>
      <c r="G12" s="115">
        <v>124799</v>
      </c>
      <c r="H12" s="115">
        <v>124814</v>
      </c>
    </row>
    <row r="13" spans="1:8" ht="35.1" customHeight="1">
      <c r="A13" s="29" t="s">
        <v>51</v>
      </c>
      <c r="B13" s="115">
        <v>85817</v>
      </c>
      <c r="C13" s="115">
        <v>85807</v>
      </c>
      <c r="D13" s="115">
        <v>84957</v>
      </c>
      <c r="E13" s="115">
        <v>84931</v>
      </c>
      <c r="F13" s="115">
        <v>84905</v>
      </c>
      <c r="G13" s="115">
        <v>83433</v>
      </c>
      <c r="H13" s="115">
        <v>83406</v>
      </c>
    </row>
    <row r="14" spans="1:8" ht="35.1" customHeight="1">
      <c r="A14" s="33" t="s">
        <v>29</v>
      </c>
      <c r="B14" s="115">
        <v>4819139</v>
      </c>
      <c r="C14" s="115">
        <v>4815531</v>
      </c>
      <c r="D14" s="115">
        <v>4833083</v>
      </c>
      <c r="E14" s="115">
        <v>4829782</v>
      </c>
      <c r="F14" s="115">
        <v>4825018</v>
      </c>
      <c r="G14" s="115">
        <v>4834631</v>
      </c>
      <c r="H14" s="115">
        <v>4828080</v>
      </c>
    </row>
    <row r="15" spans="1:8" ht="18.75" customHeight="1">
      <c r="A15" s="11"/>
      <c r="B15" s="129"/>
      <c r="C15" s="129"/>
      <c r="D15" s="129"/>
      <c r="E15" s="129"/>
      <c r="F15" s="129"/>
      <c r="G15" s="129"/>
      <c r="H15" s="129"/>
    </row>
    <row r="16" spans="1:8" ht="21" customHeight="1">
      <c r="A16" s="173" t="s">
        <v>44</v>
      </c>
      <c r="B16" s="174"/>
      <c r="C16" s="174"/>
      <c r="D16" s="174"/>
    </row>
    <row r="17" spans="1:5" ht="21" customHeight="1">
      <c r="A17" s="173" t="s">
        <v>66</v>
      </c>
      <c r="B17" s="175"/>
      <c r="C17" s="175"/>
      <c r="D17" s="175"/>
    </row>
    <row r="18" spans="1:5" ht="21" customHeight="1">
      <c r="A18" s="172" t="s">
        <v>45</v>
      </c>
      <c r="B18" s="172"/>
      <c r="C18" s="172"/>
      <c r="D18" s="172"/>
      <c r="E18" s="172"/>
    </row>
    <row r="19" spans="1:5" ht="13.5" customHeight="1">
      <c r="B19" s="80"/>
      <c r="C19" s="80"/>
      <c r="D19" s="80"/>
    </row>
  </sheetData>
  <mergeCells count="6">
    <mergeCell ref="A1:H1"/>
    <mergeCell ref="A18:E18"/>
    <mergeCell ref="A16:D16"/>
    <mergeCell ref="A17:D17"/>
    <mergeCell ref="A3:A4"/>
    <mergeCell ref="C3:H3"/>
  </mergeCells>
  <phoneticPr fontId="0" type="noConversion"/>
  <printOptions horizontalCentered="1" verticalCentered="1"/>
  <pageMargins left="0.19685039370078741" right="0.19685039370078741" top="0.6692913385826772" bottom="0.47244094488188981" header="0.31496062992125984" footer="0.19685039370078741"/>
  <pageSetup paperSize="9" scale="64" orientation="landscape" r:id="rId1"/>
  <headerFooter alignWithMargins="0">
    <oddHeader>&amp;R&amp;"Times New Roman,Regular"&amp;12&amp;A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>
    <pageSetUpPr fitToPage="1"/>
  </sheetPr>
  <dimension ref="A1:H17"/>
  <sheetViews>
    <sheetView showGridLines="0" zoomScale="90" zoomScaleNormal="90" workbookViewId="0">
      <selection sqref="A1:H1"/>
    </sheetView>
  </sheetViews>
  <sheetFormatPr defaultRowHeight="13.5" customHeight="1"/>
  <cols>
    <col min="1" max="1" width="58.28515625" style="17" customWidth="1"/>
    <col min="2" max="5" width="10.42578125" style="13" customWidth="1"/>
    <col min="6" max="16384" width="9.140625" style="13"/>
  </cols>
  <sheetData>
    <row r="1" spans="1:8" ht="42" customHeight="1">
      <c r="A1" s="183" t="s">
        <v>89</v>
      </c>
      <c r="B1" s="183"/>
      <c r="C1" s="183"/>
      <c r="D1" s="183"/>
      <c r="E1" s="183"/>
      <c r="F1" s="183"/>
      <c r="G1" s="183"/>
      <c r="H1" s="183"/>
    </row>
    <row r="2" spans="1:8" ht="18.75" customHeight="1">
      <c r="B2" s="96"/>
      <c r="C2" s="97"/>
      <c r="D2" s="97"/>
      <c r="H2" s="100" t="s">
        <v>26</v>
      </c>
    </row>
    <row r="3" spans="1:8" ht="33.75" customHeight="1">
      <c r="A3" s="181" t="s">
        <v>84</v>
      </c>
      <c r="B3" s="79">
        <v>2020</v>
      </c>
      <c r="C3" s="184">
        <v>2021</v>
      </c>
      <c r="D3" s="185"/>
      <c r="E3" s="185"/>
      <c r="F3" s="185"/>
      <c r="G3" s="185"/>
      <c r="H3" s="186"/>
    </row>
    <row r="4" spans="1:8" ht="27.75" customHeight="1">
      <c r="A4" s="182"/>
      <c r="B4" s="14">
        <v>12</v>
      </c>
      <c r="C4" s="14">
        <v>1</v>
      </c>
      <c r="D4" s="14">
        <v>2</v>
      </c>
      <c r="E4" s="14">
        <v>3</v>
      </c>
      <c r="F4" s="14">
        <v>4</v>
      </c>
      <c r="G4" s="14">
        <v>5</v>
      </c>
      <c r="H4" s="14">
        <v>6</v>
      </c>
    </row>
    <row r="5" spans="1:8" ht="35.1" customHeight="1">
      <c r="A5" s="15" t="s">
        <v>60</v>
      </c>
      <c r="B5" s="16">
        <v>24.86</v>
      </c>
      <c r="C5" s="72">
        <v>24.86</v>
      </c>
      <c r="D5" s="72">
        <v>24.85</v>
      </c>
      <c r="E5" s="16">
        <v>24.83</v>
      </c>
      <c r="F5" s="16">
        <v>24.84</v>
      </c>
      <c r="G5" s="16">
        <v>24.84</v>
      </c>
      <c r="H5" s="16">
        <v>24.84</v>
      </c>
    </row>
    <row r="6" spans="1:8" ht="35.1" customHeight="1">
      <c r="A6" s="15" t="s">
        <v>61</v>
      </c>
      <c r="B6" s="16">
        <v>10.41</v>
      </c>
      <c r="C6" s="72">
        <v>10.41</v>
      </c>
      <c r="D6" s="72">
        <v>10.33</v>
      </c>
      <c r="E6" s="16">
        <v>10.34</v>
      </c>
      <c r="F6" s="16">
        <v>10.34</v>
      </c>
      <c r="G6" s="16">
        <v>10.24</v>
      </c>
      <c r="H6" s="16">
        <v>10.24</v>
      </c>
    </row>
    <row r="7" spans="1:8" ht="35.1" customHeight="1">
      <c r="A7" s="15" t="s">
        <v>62</v>
      </c>
      <c r="B7" s="16">
        <v>16.89</v>
      </c>
      <c r="C7" s="72">
        <v>16.899999999999999</v>
      </c>
      <c r="D7" s="72">
        <v>17.14</v>
      </c>
      <c r="E7" s="16">
        <v>17.149999999999999</v>
      </c>
      <c r="F7" s="16">
        <v>17.149999999999999</v>
      </c>
      <c r="G7" s="16">
        <v>17.5</v>
      </c>
      <c r="H7" s="16">
        <v>17.489999999999998</v>
      </c>
    </row>
    <row r="8" spans="1:8" ht="35.1" customHeight="1">
      <c r="A8" s="15" t="s">
        <v>58</v>
      </c>
      <c r="B8" s="16">
        <v>21.72</v>
      </c>
      <c r="C8" s="72">
        <v>21.71</v>
      </c>
      <c r="D8" s="72">
        <v>21.62</v>
      </c>
      <c r="E8" s="16">
        <v>21.61</v>
      </c>
      <c r="F8" s="16">
        <v>21.6</v>
      </c>
      <c r="G8" s="16">
        <v>21.54</v>
      </c>
      <c r="H8" s="16">
        <v>21.54</v>
      </c>
    </row>
    <row r="9" spans="1:8" ht="35.1" customHeight="1">
      <c r="A9" s="15" t="s">
        <v>68</v>
      </c>
      <c r="B9" s="16">
        <v>8.5500000000000007</v>
      </c>
      <c r="C9" s="72">
        <v>8.5500000000000007</v>
      </c>
      <c r="D9" s="72">
        <v>8.5399999999999991</v>
      </c>
      <c r="E9" s="16">
        <v>8.5399999999999991</v>
      </c>
      <c r="F9" s="16">
        <v>8.5399999999999991</v>
      </c>
      <c r="G9" s="16">
        <v>8.4600000000000009</v>
      </c>
      <c r="H9" s="16">
        <v>8.4600000000000009</v>
      </c>
    </row>
    <row r="10" spans="1:8" ht="35.1" customHeight="1">
      <c r="A10" s="15" t="s">
        <v>59</v>
      </c>
      <c r="B10" s="16">
        <v>8.65</v>
      </c>
      <c r="C10" s="72">
        <v>8.65</v>
      </c>
      <c r="D10" s="72">
        <v>8.58</v>
      </c>
      <c r="E10" s="16">
        <v>8.58</v>
      </c>
      <c r="F10" s="16">
        <v>8.58</v>
      </c>
      <c r="G10" s="16">
        <v>8.49</v>
      </c>
      <c r="H10" s="16">
        <v>8.49</v>
      </c>
    </row>
    <row r="11" spans="1:8" ht="35.1" customHeight="1">
      <c r="A11" s="5" t="s">
        <v>63</v>
      </c>
      <c r="B11" s="16">
        <v>4.63</v>
      </c>
      <c r="C11" s="72">
        <v>4.63</v>
      </c>
      <c r="D11" s="72">
        <v>4.62</v>
      </c>
      <c r="E11" s="16">
        <v>4.63</v>
      </c>
      <c r="F11" s="16">
        <v>4.63</v>
      </c>
      <c r="G11" s="16">
        <v>4.62</v>
      </c>
      <c r="H11" s="16">
        <v>4.63</v>
      </c>
    </row>
    <row r="12" spans="1:8" ht="34.5" customHeight="1">
      <c r="A12" s="3" t="s">
        <v>64</v>
      </c>
      <c r="B12" s="16">
        <v>2.5099999999999998</v>
      </c>
      <c r="C12" s="72">
        <v>2.5099999999999998</v>
      </c>
      <c r="D12" s="72">
        <v>2.56</v>
      </c>
      <c r="E12" s="16">
        <v>2.56</v>
      </c>
      <c r="F12" s="16">
        <v>2.56</v>
      </c>
      <c r="G12" s="16">
        <v>2.58</v>
      </c>
      <c r="H12" s="16">
        <v>2.58</v>
      </c>
    </row>
    <row r="13" spans="1:8" ht="34.5" customHeight="1">
      <c r="A13" s="29" t="s">
        <v>65</v>
      </c>
      <c r="B13" s="16">
        <v>1.78</v>
      </c>
      <c r="C13" s="72">
        <v>1.78</v>
      </c>
      <c r="D13" s="72">
        <v>1.76</v>
      </c>
      <c r="E13" s="16">
        <v>1.76</v>
      </c>
      <c r="F13" s="16">
        <v>1.76</v>
      </c>
      <c r="G13" s="16">
        <v>1.73</v>
      </c>
      <c r="H13" s="16">
        <v>1.73</v>
      </c>
    </row>
    <row r="14" spans="1:8" ht="35.1" customHeight="1">
      <c r="A14" s="33" t="s">
        <v>29</v>
      </c>
      <c r="B14" s="16">
        <v>99.999999999999986</v>
      </c>
      <c r="C14" s="16">
        <v>100</v>
      </c>
      <c r="D14" s="16">
        <v>99.999999999999986</v>
      </c>
      <c r="E14" s="16">
        <v>100</v>
      </c>
      <c r="F14" s="16">
        <v>100</v>
      </c>
      <c r="G14" s="16">
        <v>100.00000000000001</v>
      </c>
      <c r="H14" s="16">
        <v>100</v>
      </c>
    </row>
    <row r="17" spans="8:8" ht="13.5" customHeight="1">
      <c r="H17" s="130"/>
    </row>
  </sheetData>
  <mergeCells count="3">
    <mergeCell ref="A3:A4"/>
    <mergeCell ref="A1:H1"/>
    <mergeCell ref="C3:H3"/>
  </mergeCells>
  <phoneticPr fontId="0" type="noConversion"/>
  <printOptions horizontalCentered="1" verticalCentered="1"/>
  <pageMargins left="0" right="0" top="0.98425196850393704" bottom="0.98425196850393704" header="0.51181102362204722" footer="0.51181102362204722"/>
  <pageSetup paperSize="9" scale="76" orientation="landscape" r:id="rId1"/>
  <headerFooter alignWithMargins="0">
    <oddHeader>&amp;R&amp;"Times New Roman,Regular"&amp;12&amp;A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16</vt:i4>
      </vt:variant>
      <vt:variant>
        <vt:lpstr>Charts</vt:lpstr>
      </vt:variant>
      <vt:variant>
        <vt:i4>4</vt:i4>
      </vt:variant>
    </vt:vector>
  </HeadingPairs>
  <TitlesOfParts>
    <vt:vector size="20" baseType="lpstr">
      <vt:lpstr>Таблица №1-ПОД </vt:lpstr>
      <vt:lpstr>Таблица №2-ПОД</vt:lpstr>
      <vt:lpstr>Таблица №2.1-ПОД</vt:lpstr>
      <vt:lpstr>Таблица № 2.2-ПОД</vt:lpstr>
      <vt:lpstr>Таблица №2.2.1-ПОД</vt:lpstr>
      <vt:lpstr>Таблица №2.2.2-ПОД</vt:lpstr>
      <vt:lpstr>Таблица №2.2.3-ПОД</vt:lpstr>
      <vt:lpstr>Таблица №1-ОФ</vt:lpstr>
      <vt:lpstr>Таблица №1.1-ОФ</vt:lpstr>
      <vt:lpstr>Таблица№1.2-ОФ</vt:lpstr>
      <vt:lpstr>Таблица №1.2.1-ОФ</vt:lpstr>
      <vt:lpstr>Таблица№1.2.2-ОФ</vt:lpstr>
      <vt:lpstr>Таблица№ 2-ОФ</vt:lpstr>
      <vt:lpstr>Таблица №2.1-ОФ</vt:lpstr>
      <vt:lpstr>Таблица №2.2-ОФ</vt:lpstr>
      <vt:lpstr>Таблица №2.2.1-ОФ </vt:lpstr>
      <vt:lpstr>Графика №1 </vt:lpstr>
      <vt:lpstr>Графика №2</vt:lpstr>
      <vt:lpstr>Графика №3 </vt:lpstr>
      <vt:lpstr>Графика №4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Dimitur Dimitrov</dc:creator>
  <cp:lastModifiedBy>Maria Hristova</cp:lastModifiedBy>
  <cp:lastPrinted>2020-02-21T09:58:37Z</cp:lastPrinted>
  <dcterms:created xsi:type="dcterms:W3CDTF">2008-05-09T10:07:54Z</dcterms:created>
  <dcterms:modified xsi:type="dcterms:W3CDTF">2021-08-11T13:33:12Z</dcterms:modified>
</cp:coreProperties>
</file>