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0" yWindow="0" windowWidth="9600" windowHeight="2475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3-П'!$A$1:$G$18</definedName>
    <definedName name="_xlnm.Print_Area" localSheetId="5">'Таблица №3.1-П'!$A$1:$H$19</definedName>
    <definedName name="_xlnm.Print_Area" localSheetId="11">'Таблица №6.1-П'!$A$1:$K$9</definedName>
    <definedName name="_xlnm.Print_Area" localSheetId="10">'Таблица №6-П'!$A$1:$K$6</definedName>
  </definedNames>
  <calcPr calcId="124519"/>
</workbook>
</file>

<file path=xl/calcChain.xml><?xml version="1.0" encoding="utf-8"?>
<calcChain xmlns="http://schemas.openxmlformats.org/spreadsheetml/2006/main">
  <c r="L15" i="8"/>
  <c r="L16"/>
  <c r="I16"/>
  <c r="I17"/>
  <c r="I9"/>
  <c r="I10"/>
  <c r="H9"/>
  <c r="H11"/>
  <c r="G16"/>
  <c r="G9"/>
  <c r="G10"/>
  <c r="F15"/>
  <c r="F16"/>
  <c r="D6"/>
  <c r="D5"/>
  <c r="D13"/>
  <c r="F10" l="1"/>
  <c r="H15"/>
  <c r="H16"/>
  <c r="E15"/>
  <c r="F9" l="1"/>
  <c r="F11"/>
  <c r="H17"/>
  <c r="E16"/>
  <c r="E17"/>
  <c r="J15"/>
  <c r="K15"/>
  <c r="J16"/>
  <c r="K16"/>
  <c r="J17"/>
  <c r="K17"/>
  <c r="D15"/>
  <c r="H14"/>
  <c r="D16"/>
  <c r="D17"/>
  <c r="G17"/>
  <c r="C16"/>
  <c r="C17"/>
  <c r="C15"/>
  <c r="E5"/>
  <c r="F5"/>
  <c r="G5"/>
  <c r="H5"/>
  <c r="I5"/>
  <c r="J5"/>
  <c r="K5"/>
  <c r="L5"/>
  <c r="E6"/>
  <c r="F6"/>
  <c r="G6"/>
  <c r="H6"/>
  <c r="I6"/>
  <c r="J6"/>
  <c r="K6"/>
  <c r="L6"/>
  <c r="E7"/>
  <c r="F7"/>
  <c r="G7"/>
  <c r="H7"/>
  <c r="I7"/>
  <c r="J7"/>
  <c r="K7"/>
  <c r="L7"/>
  <c r="D8"/>
  <c r="E8"/>
  <c r="F8"/>
  <c r="G8"/>
  <c r="H8"/>
  <c r="I8"/>
  <c r="K8"/>
  <c r="D9"/>
  <c r="E9"/>
  <c r="J9"/>
  <c r="K9"/>
  <c r="L9"/>
  <c r="D10"/>
  <c r="E10"/>
  <c r="J10"/>
  <c r="K10"/>
  <c r="L10"/>
  <c r="D11"/>
  <c r="E11"/>
  <c r="J11"/>
  <c r="K11"/>
  <c r="L11"/>
  <c r="D12"/>
  <c r="E12"/>
  <c r="F12"/>
  <c r="G12"/>
  <c r="H12"/>
  <c r="I12"/>
  <c r="J12"/>
  <c r="K12"/>
  <c r="L12"/>
  <c r="E13"/>
  <c r="F13"/>
  <c r="G13"/>
  <c r="H13"/>
  <c r="I13"/>
  <c r="J13"/>
  <c r="K13"/>
  <c r="L13"/>
  <c r="C6"/>
  <c r="C7"/>
  <c r="C8"/>
  <c r="C9"/>
  <c r="C10"/>
  <c r="C11"/>
  <c r="C12"/>
  <c r="C13"/>
  <c r="C5"/>
  <c r="C14" l="1"/>
  <c r="L14"/>
  <c r="E14"/>
  <c r="F4"/>
  <c r="K4"/>
  <c r="I4"/>
  <c r="E4"/>
  <c r="J4"/>
  <c r="G4"/>
  <c r="C4"/>
  <c r="L4"/>
  <c r="H4"/>
  <c r="D4"/>
  <c r="F14"/>
  <c r="D14"/>
  <c r="K14"/>
  <c r="I14"/>
  <c r="J14"/>
  <c r="G14"/>
</calcChain>
</file>

<file path=xl/sharedStrings.xml><?xml version="1.0" encoding="utf-8"?>
<sst xmlns="http://schemas.openxmlformats.org/spreadsheetml/2006/main" count="247" uniqueCount="88">
  <si>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</si>
  <si>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</si>
  <si>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</si>
  <si>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</si>
  <si>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</si>
  <si>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</si>
  <si>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</si>
  <si>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</si>
  <si>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</si>
  <si>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</si>
  <si>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</si>
  <si>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</si>
  <si>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</si>
  <si>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</si>
  <si>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</si>
  <si>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</si>
  <si>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</si>
  <si>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</si>
  <si>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</si>
  <si>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</si>
  <si>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</si>
  <si>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</si>
  <si>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</si>
  <si>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</si>
  <si>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</si>
  <si>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</si>
  <si>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</si>
  <si>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</si>
  <si>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</si>
  <si>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</si>
  <si>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</si>
  <si>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</si>
  <si>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</si>
  <si>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</si>
  <si>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</si>
  <si>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</si>
  <si>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</si>
  <si>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</si>
  <si>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</si>
  <si>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</si>
  <si>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</si>
  <si>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</si>
  <si>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</si>
  <si>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</si>
  <si>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</si>
  <si>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</si>
  <si>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</si>
  <si>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</si>
  <si>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</si>
  <si>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</si>
  <si>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</si>
  <si>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</si>
  <si>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</si>
  <si>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</si>
  <si>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</si>
  <si>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</si>
  <si>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</si>
  <si>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</si>
  <si>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Средства за еднократно изплащане
на осигурени лица, придобили право на пенсия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</si>
  <si>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</si>
  <si>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</si>
  <si>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</si>
  <si>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</si>
  <si>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</si>
  <si>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</si>
  <si>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</si>
  <si>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</si>
  <si>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</si>
  <si>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</si>
  <si>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</si>
  <si>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I трим.</t>
  </si>
  <si>
    <t>(брой лица)</t>
  </si>
  <si>
    <t>ППФ 
Показатели</t>
  </si>
  <si>
    <t>ППФ "ДОВЕРИЕ"</t>
  </si>
  <si>
    <t>"ЕН EН  ППФ"</t>
  </si>
  <si>
    <t>ППФ "ПЕНСИОНО-ОСИГУРИТЕЛЕН ИНСТИТУТ"</t>
  </si>
  <si>
    <t xml:space="preserve">  Пенсионери - общо</t>
  </si>
  <si>
    <t xml:space="preserve">     в т.ч. със срочна пенсия за ранно пенсиониране</t>
  </si>
  <si>
    <t>Пенсии</t>
  </si>
  <si>
    <t>Инвестиционен портфейл и балансови активи на ППФ към 31.03.2021 г.</t>
  </si>
  <si>
    <t>Структура на инвестиционния портфейл и балансовите активи на ППФ към 31.03.2021 г.</t>
  </si>
  <si>
    <t>Брой на пенсионерите в ППФ към 31.03.2021 г.</t>
  </si>
  <si>
    <t>Начислени и изплатени суми от ППФ за периода 01.01.2021 г. - 31.03.2021 г.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</si>
  <si>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</si>
  <si>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r>
      <t xml:space="preserve">Среден размер* на натрупаните средства </t>
    </r>
    <r>
      <rPr>
        <b/>
        <sz val="12"/>
        <rFont val="Times New Roman"/>
        <family val="1"/>
      </rPr>
      <t xml:space="preserve">на лицата, за които през предходните 12 месеца е постъпила поне една осигурителна вноска
</t>
    </r>
    <r>
      <rPr>
        <sz val="12"/>
        <rFont val="Times New Roman"/>
        <family val="1"/>
      </rPr>
      <t xml:space="preserve">(към края на съответния месец) </t>
    </r>
  </si>
  <si>
    <t>Забележка:</t>
  </si>
  <si>
    <t>Средства за изплащане на наследници на пенсионери
на осигурени лица</t>
  </si>
  <si>
    <t>Динамика на нетните активи в ППФ през 2021 г. (по месеци)</t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</si>
</sst>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_ ;\-#,##0\ "/>
    <numFmt numFmtId="168" formatCode="_-* #,##0.00\ _л_в_-;\-* #,##0.00\ _л_в_-;_-* &quot;-&quot;\ _л_в_-;_-@_-"/>
    <numFmt numFmtId="169" formatCode="_-* #,##0.000\ _л_в_-;\-* #,##0.000\ _л_в_-;_-* &quot;-&quot;\ _л_в_-;_-@_-"/>
  </numFmts>
  <fonts count="18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6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4" xfId="0" applyFont="1" applyBorder="1" applyAlignment="1">
      <alignment horizontal="right" vertical="justify" wrapText="1"/>
    </xf>
    <xf numFmtId="0" fontId="2" fillId="0" borderId="5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4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6" xfId="0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7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43" fontId="2" fillId="0" borderId="0" xfId="4" applyNumberFormat="1" applyFont="1" applyFill="1" applyBorder="1" applyAlignment="1">
      <alignment vertical="center"/>
    </xf>
    <xf numFmtId="168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right" vertical="center" wrapText="1"/>
    </xf>
    <xf numFmtId="168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64" fontId="11" fillId="0" borderId="1" xfId="4" applyNumberFormat="1" applyFont="1" applyFill="1" applyBorder="1" applyAlignment="1">
      <alignment horizontal="righ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167" fontId="2" fillId="0" borderId="1" xfId="4" applyNumberFormat="1" applyFont="1" applyFill="1" applyBorder="1" applyAlignment="1">
      <alignment horizontal="right" vertical="center" wrapText="1"/>
    </xf>
    <xf numFmtId="168" fontId="15" fillId="0" borderId="1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/>
    <xf numFmtId="0" fontId="4" fillId="0" borderId="0" xfId="2" applyFont="1" applyAlignment="1">
      <alignment horizontal="center" vertical="center" wrapText="1"/>
    </xf>
    <xf numFmtId="165" fontId="2" fillId="0" borderId="7" xfId="8" applyFont="1" applyFill="1" applyBorder="1" applyAlignment="1">
      <alignment horizontal="center" vertical="center" wrapText="1"/>
    </xf>
    <xf numFmtId="3" fontId="13" fillId="0" borderId="1" xfId="7" applyNumberFormat="1" applyFont="1" applyFill="1" applyBorder="1" applyAlignment="1">
      <alignment horizontal="center" vertical="center" wrapText="1"/>
    </xf>
    <xf numFmtId="3" fontId="10" fillId="0" borderId="1" xfId="7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 wrapText="1"/>
    </xf>
    <xf numFmtId="3" fontId="10" fillId="0" borderId="1" xfId="9" applyNumberFormat="1" applyFont="1" applyFill="1" applyBorder="1" applyAlignment="1">
      <alignment horizontal="center" vertical="center" wrapText="1"/>
    </xf>
    <xf numFmtId="3" fontId="10" fillId="0" borderId="1" xfId="7" applyNumberFormat="1" applyFont="1" applyBorder="1" applyAlignment="1">
      <alignment horizontal="center" vertical="center"/>
    </xf>
    <xf numFmtId="0" fontId="8" fillId="0" borderId="1" xfId="7" applyFont="1" applyBorder="1" applyAlignment="1">
      <alignment horizontal="left" vertical="center" wrapText="1"/>
    </xf>
    <xf numFmtId="164" fontId="4" fillId="0" borderId="1" xfId="7" applyNumberFormat="1" applyFont="1" applyFill="1" applyBorder="1" applyAlignment="1">
      <alignment horizontal="right" wrapText="1"/>
    </xf>
    <xf numFmtId="10" fontId="2" fillId="0" borderId="0" xfId="2" applyNumberFormat="1" applyFont="1" applyAlignment="1">
      <alignment horizontal="center" vertical="center" wrapText="1"/>
    </xf>
    <xf numFmtId="3" fontId="8" fillId="0" borderId="1" xfId="7" applyNumberFormat="1" applyFont="1" applyFill="1" applyBorder="1" applyAlignment="1">
      <alignment horizontal="left" vertical="center" wrapText="1"/>
    </xf>
    <xf numFmtId="10" fontId="4" fillId="0" borderId="0" xfId="10" applyNumberFormat="1" applyFont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7" fillId="0" borderId="0" xfId="2" applyFont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165" fontId="2" fillId="0" borderId="1" xfId="1" applyFont="1" applyBorder="1" applyAlignment="1">
      <alignment horizontal="right" vertical="center" wrapText="1"/>
    </xf>
    <xf numFmtId="165" fontId="2" fillId="0" borderId="1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169" fontId="2" fillId="0" borderId="0" xfId="4" applyNumberFormat="1" applyFont="1" applyFill="1" applyAlignment="1">
      <alignment vertical="center"/>
    </xf>
    <xf numFmtId="3" fontId="8" fillId="0" borderId="1" xfId="0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vertical="top" wrapText="1"/>
    </xf>
    <xf numFmtId="0" fontId="4" fillId="0" borderId="4" xfId="0" applyFont="1" applyBorder="1" applyAlignment="1">
      <alignment horizontal="right" vertical="justify" wrapText="1"/>
    </xf>
    <xf numFmtId="0" fontId="4" fillId="0" borderId="3" xfId="0" applyFont="1" applyBorder="1" applyAlignment="1">
      <alignment vertical="center"/>
    </xf>
    <xf numFmtId="165" fontId="4" fillId="0" borderId="1" xfId="1" applyFont="1" applyFill="1" applyBorder="1" applyAlignment="1">
      <alignment wrapText="1"/>
    </xf>
    <xf numFmtId="0" fontId="4" fillId="0" borderId="0" xfId="0" applyFont="1" applyBorder="1" applyAlignment="1">
      <alignment vertical="top" wrapText="1"/>
    </xf>
    <xf numFmtId="168" fontId="15" fillId="3" borderId="1" xfId="0" applyNumberFormat="1" applyFont="1" applyFill="1" applyBorder="1" applyAlignment="1">
      <alignment horizontal="right" vertical="center" wrapText="1"/>
    </xf>
    <xf numFmtId="4" fontId="6" fillId="0" borderId="1" xfId="1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2" fontId="2" fillId="0" borderId="0" xfId="0" applyNumberFormat="1" applyFont="1" applyBorder="1" applyAlignment="1">
      <alignment vertical="center" wrapText="1"/>
    </xf>
    <xf numFmtId="2" fontId="2" fillId="0" borderId="0" xfId="0" applyNumberFormat="1" applyFont="1" applyBorder="1"/>
    <xf numFmtId="4" fontId="2" fillId="0" borderId="0" xfId="0" applyNumberFormat="1" applyFont="1" applyBorder="1"/>
    <xf numFmtId="3" fontId="2" fillId="0" borderId="6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3" xfId="0" applyBorder="1"/>
    <xf numFmtId="0" fontId="7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7" applyFont="1" applyBorder="1" applyAlignment="1">
      <alignment horizontal="right"/>
    </xf>
    <xf numFmtId="0" fontId="16" fillId="0" borderId="0" xfId="7" applyFont="1" applyBorder="1" applyAlignment="1"/>
    <xf numFmtId="0" fontId="2" fillId="0" borderId="0" xfId="2" applyFont="1" applyFill="1" applyAlignment="1">
      <alignment horizontal="center" vertical="center" wrapText="1"/>
    </xf>
  </cellXfs>
  <cellStyles count="11">
    <cellStyle name="Comma" xfId="1" builtinId="3"/>
    <cellStyle name="Comma 2" xfId="8"/>
    <cellStyle name="Comma_DPF_Q2_2005_bul" xfId="9"/>
    <cellStyle name="Normal" xfId="0" builtinId="0"/>
    <cellStyle name="Normal 2" xfId="7"/>
    <cellStyle name="Normal_DPF" xfId="2"/>
    <cellStyle name="Normal_Gragh_02_U" xfId="3"/>
    <cellStyle name="Normal_Spr_06_04" xfId="4"/>
    <cellStyle name="Normal_Таблица № 7- П" xfId="5"/>
    <cellStyle name="Percent" xfId="6" builtinId="5"/>
    <cellStyle name="Percent 2" xfId="10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</a:t>
            </a:r>
            <a:r>
              <a:rPr lang="bg-BG" sz="1200"/>
              <a:t>.03.20</a:t>
            </a:r>
            <a:r>
              <a:rPr lang="en-US" sz="1200"/>
              <a:t>2</a:t>
            </a:r>
            <a:r>
              <a:rPr lang="bg-BG" sz="1200"/>
              <a:t>1 г.</a:t>
            </a:r>
          </a:p>
        </c:rich>
      </c:tx>
      <c:layout>
        <c:manualLayout>
          <c:xMode val="edge"/>
          <c:yMode val="edge"/>
          <c:x val="0.21647707080093298"/>
          <c:y val="2.5423728813559407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1613236814891421"/>
          <c:y val="0.36779661016949322"/>
          <c:w val="0.60703205791106518"/>
          <c:h val="0.3949152542372904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1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5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357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592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№1.1-П'!$E$5:$E$13</c:f>
              <c:numCache>
                <c:formatCode>#,##0.00</c:formatCode>
                <c:ptCount val="9"/>
                <c:pt idx="0">
                  <c:v>22.23</c:v>
                </c:pt>
                <c:pt idx="1">
                  <c:v>14.3</c:v>
                </c:pt>
                <c:pt idx="2">
                  <c:v>15.38</c:v>
                </c:pt>
                <c:pt idx="3">
                  <c:v>15.49</c:v>
                </c:pt>
                <c:pt idx="4">
                  <c:v>7.58</c:v>
                </c:pt>
                <c:pt idx="5">
                  <c:v>10.66</c:v>
                </c:pt>
                <c:pt idx="6">
                  <c:v>5.0999999999999996</c:v>
                </c:pt>
                <c:pt idx="7">
                  <c:v>6.3</c:v>
                </c:pt>
                <c:pt idx="8">
                  <c:v>2.96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003-4A64-A9BE-A8A5EF6099A7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.03.20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1 г. </a:t>
            </a:r>
          </a:p>
        </c:rich>
      </c:tx>
      <c:layout>
        <c:manualLayout>
          <c:xMode val="edge"/>
          <c:yMode val="edge"/>
          <c:x val="0.24336436206343817"/>
          <c:y val="2.0339031225157782E-2"/>
        </c:manualLayout>
      </c:layout>
      <c:spPr>
        <a:noFill/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3267838676318511"/>
          <c:y val="0.39152542372881666"/>
          <c:w val="0.58738366080661075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042317745442392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28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638E-2"/>
                  <c:y val="7.391343031273710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43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658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5974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4.6633498630664946E-2"/>
                  <c:y val="-0.1462100627252112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№2.1-П'!$E$5:$E$13</c:f>
              <c:numCache>
                <c:formatCode>#,##0.00</c:formatCode>
                <c:ptCount val="9"/>
                <c:pt idx="0">
                  <c:v>23.09</c:v>
                </c:pt>
                <c:pt idx="1">
                  <c:v>15.54</c:v>
                </c:pt>
                <c:pt idx="2">
                  <c:v>17.47</c:v>
                </c:pt>
                <c:pt idx="3">
                  <c:v>17.43</c:v>
                </c:pt>
                <c:pt idx="4">
                  <c:v>7.28</c:v>
                </c:pt>
                <c:pt idx="5">
                  <c:v>10.44</c:v>
                </c:pt>
                <c:pt idx="6">
                  <c:v>2.63</c:v>
                </c:pt>
                <c:pt idx="7">
                  <c:v>4.45</c:v>
                </c:pt>
                <c:pt idx="8">
                  <c:v>1.67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B103-4154-ABF5-575F447E8213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.03.20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1 г.</a:t>
            </a:r>
          </a:p>
        </c:rich>
      </c:tx>
      <c:layout>
        <c:manualLayout>
          <c:xMode val="edge"/>
          <c:yMode val="edge"/>
          <c:x val="0.29365481488727058"/>
          <c:y val="3.4463230167295092E-2"/>
        </c:manualLayout>
      </c:layout>
      <c:spPr>
        <a:noFill/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8407445708376421"/>
          <c:y val="0.38305084745762941"/>
          <c:w val="0.57497414684591519"/>
          <c:h val="0.37457627118644576"/>
        </c:manualLayout>
      </c:layout>
      <c:pie3DChart>
        <c:varyColors val="1"/>
        <c:ser>
          <c:idx val="0"/>
          <c:order val="0"/>
          <c:explosion val="20"/>
          <c:dPt>
            <c:idx val="2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spPr>
              <a:solidFill>
                <a:srgbClr val="92D05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48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7E-4"/>
                  <c:y val="0.1583806085153064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0963E-2"/>
                  <c:y val="-1.5701766092797804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116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1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44"/>
                  <c:y val="-9.402731438231302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№4.1-П'!$L$7:$L$8,'Таблица №4.1-П'!$L$12:$L$13)</c:f>
              <c:numCache>
                <c:formatCode>_-* #,##0.00\ _л_в_-;\-* #,##0.00\ _л_в_-;_-* "-"\ _л_в_-;_-@_-</c:formatCode>
                <c:ptCount val="6"/>
                <c:pt idx="0">
                  <c:v>47.78</c:v>
                </c:pt>
                <c:pt idx="1">
                  <c:v>11.54</c:v>
                </c:pt>
                <c:pt idx="2">
                  <c:v>0.08</c:v>
                </c:pt>
                <c:pt idx="3">
                  <c:v>38.01</c:v>
                </c:pt>
                <c:pt idx="4">
                  <c:v>0.52</c:v>
                </c:pt>
                <c:pt idx="5">
                  <c:v>2.0699999999999998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8F9A-4D15-BC9D-4128CA9C0CFE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E15"/>
  <sheetViews>
    <sheetView showGridLines="0" tabSelected="1" zoomScaleNormal="75" zoomScaleSheetLayoutView="100" workbookViewId="0">
      <selection sqref="A1:E1"/>
    </sheetView>
  </sheetViews>
  <sheetFormatPr defaultColWidth="9" defaultRowHeight="16.7" customHeight="1"/>
  <cols>
    <col min="1" max="1" width="32.77734375" style="4" customWidth="1"/>
    <col min="2" max="5" width="7.88671875" style="4" customWidth="1"/>
    <col min="6" max="16384" width="9" style="4"/>
  </cols>
  <sheetData>
    <row r="1" spans="1:5" ht="34.5" customHeight="1">
      <c r="A1" s="150" t="s">
        <v>57</v>
      </c>
      <c r="B1" s="150"/>
      <c r="C1" s="150"/>
      <c r="D1" s="150"/>
      <c r="E1" s="150"/>
    </row>
    <row r="2" spans="1:5" ht="16.7" customHeight="1">
      <c r="A2" s="25"/>
      <c r="B2" s="25"/>
      <c r="C2" s="26"/>
      <c r="D2" s="26"/>
    </row>
    <row r="3" spans="1:5" ht="16.7" customHeight="1">
      <c r="A3" s="40" t="s">
        <v>42</v>
      </c>
      <c r="B3" s="6">
        <v>2020</v>
      </c>
      <c r="C3" s="147">
        <v>2021</v>
      </c>
      <c r="D3" s="148"/>
      <c r="E3" s="149"/>
    </row>
    <row r="4" spans="1:5" ht="16.7" customHeight="1">
      <c r="A4" s="39" t="s">
        <v>45</v>
      </c>
      <c r="B4" s="7">
        <v>12</v>
      </c>
      <c r="C4" s="5">
        <v>1</v>
      </c>
      <c r="D4" s="5">
        <v>2</v>
      </c>
      <c r="E4" s="57">
        <v>3</v>
      </c>
    </row>
    <row r="5" spans="1:5" ht="16.7" customHeight="1">
      <c r="A5" s="44" t="s">
        <v>5</v>
      </c>
      <c r="B5" s="89">
        <v>69510</v>
      </c>
      <c r="C5" s="23">
        <v>69403</v>
      </c>
      <c r="D5" s="89">
        <v>69897</v>
      </c>
      <c r="E5" s="89">
        <v>69787</v>
      </c>
    </row>
    <row r="6" spans="1:5" ht="16.7" customHeight="1">
      <c r="A6" s="44" t="s">
        <v>6</v>
      </c>
      <c r="B6" s="89">
        <v>44847</v>
      </c>
      <c r="C6" s="23">
        <v>44802</v>
      </c>
      <c r="D6" s="89">
        <v>44873</v>
      </c>
      <c r="E6" s="89">
        <v>44895</v>
      </c>
    </row>
    <row r="7" spans="1:5" ht="16.7" customHeight="1">
      <c r="A7" s="44" t="s">
        <v>7</v>
      </c>
      <c r="B7" s="89">
        <v>47091</v>
      </c>
      <c r="C7" s="23">
        <v>46909</v>
      </c>
      <c r="D7" s="89">
        <v>48342</v>
      </c>
      <c r="E7" s="89">
        <v>48291</v>
      </c>
    </row>
    <row r="8" spans="1:5" ht="16.7" customHeight="1">
      <c r="A8" s="44" t="s">
        <v>8</v>
      </c>
      <c r="B8" s="89">
        <v>48708</v>
      </c>
      <c r="C8" s="23">
        <v>48506</v>
      </c>
      <c r="D8" s="89">
        <v>48679</v>
      </c>
      <c r="E8" s="89">
        <v>48610</v>
      </c>
    </row>
    <row r="9" spans="1:5" ht="16.7" customHeight="1">
      <c r="A9" s="44" t="s">
        <v>51</v>
      </c>
      <c r="B9" s="89">
        <v>23979</v>
      </c>
      <c r="C9" s="23">
        <v>23872</v>
      </c>
      <c r="D9" s="89">
        <v>23833</v>
      </c>
      <c r="E9" s="89">
        <v>23804</v>
      </c>
    </row>
    <row r="10" spans="1:5" ht="16.7" customHeight="1">
      <c r="A10" s="44" t="s">
        <v>9</v>
      </c>
      <c r="B10" s="89">
        <v>33746</v>
      </c>
      <c r="C10" s="23">
        <v>33702</v>
      </c>
      <c r="D10" s="89">
        <v>33438</v>
      </c>
      <c r="E10" s="89">
        <v>33451</v>
      </c>
    </row>
    <row r="11" spans="1:5" ht="16.7" customHeight="1">
      <c r="A11" s="44" t="s">
        <v>36</v>
      </c>
      <c r="B11" s="89">
        <v>16034</v>
      </c>
      <c r="C11" s="23">
        <v>16023</v>
      </c>
      <c r="D11" s="89">
        <v>16015</v>
      </c>
      <c r="E11" s="89">
        <v>16003</v>
      </c>
    </row>
    <row r="12" spans="1:5" ht="16.7" customHeight="1">
      <c r="A12" s="44" t="s">
        <v>30</v>
      </c>
      <c r="B12" s="89">
        <v>19597</v>
      </c>
      <c r="C12" s="23">
        <v>19579</v>
      </c>
      <c r="D12" s="89">
        <v>19768</v>
      </c>
      <c r="E12" s="89">
        <v>19768</v>
      </c>
    </row>
    <row r="13" spans="1:5" ht="30" customHeight="1">
      <c r="A13" s="44" t="s">
        <v>39</v>
      </c>
      <c r="B13" s="89">
        <v>9354</v>
      </c>
      <c r="C13" s="23">
        <v>9352</v>
      </c>
      <c r="D13" s="89">
        <v>9301</v>
      </c>
      <c r="E13" s="89">
        <v>9295</v>
      </c>
    </row>
    <row r="14" spans="1:5" ht="16.7" customHeight="1">
      <c r="A14" s="45" t="s">
        <v>10</v>
      </c>
      <c r="B14" s="89">
        <v>312866</v>
      </c>
      <c r="C14" s="23">
        <v>312148</v>
      </c>
      <c r="D14" s="89">
        <v>314146</v>
      </c>
      <c r="E14" s="89">
        <v>313904</v>
      </c>
    </row>
    <row r="15" spans="1:5" ht="16.7" customHeight="1">
      <c r="E15" s="94"/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showGridLines="0" zoomScaleNormal="75" workbookViewId="0">
      <selection sqref="A1:E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5" width="7.88671875" style="2" customWidth="1"/>
    <col min="6" max="6" width="10.109375" style="2" customWidth="1"/>
    <col min="7" max="16384" width="9" style="2"/>
  </cols>
  <sheetData>
    <row r="1" spans="1:7" ht="51" customHeight="1">
      <c r="A1" s="177" t="s">
        <v>84</v>
      </c>
      <c r="B1" s="177"/>
      <c r="C1" s="177"/>
      <c r="D1" s="177"/>
      <c r="E1" s="177"/>
    </row>
    <row r="2" spans="1:7">
      <c r="A2" s="10"/>
      <c r="E2" s="10" t="s">
        <v>22</v>
      </c>
    </row>
    <row r="3" spans="1:7" ht="15.75" customHeight="1">
      <c r="A3" s="137" t="s">
        <v>42</v>
      </c>
      <c r="B3" s="6">
        <v>2020</v>
      </c>
      <c r="C3" s="178">
        <v>2021</v>
      </c>
      <c r="D3" s="179"/>
      <c r="E3" s="180"/>
      <c r="F3" s="95"/>
    </row>
    <row r="4" spans="1:7" s="8" customFormat="1" ht="15.75" customHeight="1">
      <c r="A4" s="138" t="s">
        <v>45</v>
      </c>
      <c r="B4" s="5">
        <v>12</v>
      </c>
      <c r="C4" s="86">
        <v>1</v>
      </c>
      <c r="D4" s="57">
        <v>2</v>
      </c>
      <c r="E4" s="86">
        <v>3</v>
      </c>
      <c r="F4" s="95"/>
    </row>
    <row r="5" spans="1:7" ht="15.75" customHeight="1">
      <c r="A5" s="18" t="s">
        <v>5</v>
      </c>
      <c r="B5" s="47">
        <v>7626.855247039608</v>
      </c>
      <c r="C5" s="47">
        <v>7671.4088331739313</v>
      </c>
      <c r="D5" s="142">
        <v>7623.2879368279573</v>
      </c>
      <c r="E5" s="47">
        <v>7812.65613645539</v>
      </c>
      <c r="F5" s="145"/>
      <c r="G5" s="146"/>
    </row>
    <row r="6" spans="1:7" ht="15.75" customHeight="1">
      <c r="A6" s="18" t="s">
        <v>6</v>
      </c>
      <c r="B6" s="47">
        <v>7214.3301740479064</v>
      </c>
      <c r="C6" s="47">
        <v>7257.4448338525444</v>
      </c>
      <c r="D6" s="142">
        <v>7007.5662838569879</v>
      </c>
      <c r="E6" s="47">
        <v>7143.7493518838573</v>
      </c>
      <c r="F6" s="145"/>
      <c r="G6" s="146"/>
    </row>
    <row r="7" spans="1:7" ht="15.75" customHeight="1">
      <c r="A7" s="18" t="s">
        <v>7</v>
      </c>
      <c r="B7" s="47">
        <v>8585.8905376663206</v>
      </c>
      <c r="C7" s="47">
        <v>8640.1176735347071</v>
      </c>
      <c r="D7" s="142">
        <v>8612.9174172704134</v>
      </c>
      <c r="E7" s="47">
        <v>8737.9477165202279</v>
      </c>
      <c r="F7" s="145"/>
      <c r="G7" s="146"/>
    </row>
    <row r="8" spans="1:7" ht="15.75" customHeight="1">
      <c r="A8" s="18" t="s">
        <v>8</v>
      </c>
      <c r="B8" s="47">
        <v>9746.5502814814809</v>
      </c>
      <c r="C8" s="47">
        <v>9215.9313967861563</v>
      </c>
      <c r="D8" s="142">
        <v>9205.3553746842554</v>
      </c>
      <c r="E8" s="47">
        <v>9385.7767618198031</v>
      </c>
      <c r="F8" s="145"/>
      <c r="G8" s="146"/>
    </row>
    <row r="9" spans="1:7" ht="15.75" customHeight="1">
      <c r="A9" s="18" t="s">
        <v>52</v>
      </c>
      <c r="B9" s="47">
        <v>7318.5597227884227</v>
      </c>
      <c r="C9" s="47">
        <v>7386.3345713401422</v>
      </c>
      <c r="D9" s="142">
        <v>7422.4672770783482</v>
      </c>
      <c r="E9" s="47">
        <v>7684.3165708311553</v>
      </c>
      <c r="F9" s="145"/>
      <c r="G9" s="146"/>
    </row>
    <row r="10" spans="1:7" ht="15.75" customHeight="1">
      <c r="A10" s="18" t="s">
        <v>9</v>
      </c>
      <c r="B10" s="47">
        <v>7017.0051375650646</v>
      </c>
      <c r="C10" s="47">
        <v>7147.5594857492688</v>
      </c>
      <c r="D10" s="142">
        <v>7170.1137778392585</v>
      </c>
      <c r="E10" s="47">
        <v>7305.4985438912772</v>
      </c>
      <c r="F10" s="145"/>
      <c r="G10" s="146"/>
    </row>
    <row r="11" spans="1:7" ht="15.75" customHeight="1">
      <c r="A11" s="18" t="s">
        <v>36</v>
      </c>
      <c r="B11" s="47">
        <v>3309.0535595031388</v>
      </c>
      <c r="C11" s="47">
        <v>3407.0766020463111</v>
      </c>
      <c r="D11" s="142">
        <v>3478.7138529330764</v>
      </c>
      <c r="E11" s="47">
        <v>3647.8561520321819</v>
      </c>
      <c r="F11" s="145"/>
      <c r="G11" s="146"/>
    </row>
    <row r="12" spans="1:7" ht="15.75" customHeight="1">
      <c r="A12" s="18" t="s">
        <v>30</v>
      </c>
      <c r="B12" s="47">
        <v>4530.3499213217938</v>
      </c>
      <c r="C12" s="47">
        <v>4628.9010869565218</v>
      </c>
      <c r="D12" s="142">
        <v>4526.5258837164383</v>
      </c>
      <c r="E12" s="47">
        <v>4607.7756646613625</v>
      </c>
      <c r="F12" s="145"/>
      <c r="G12" s="146"/>
    </row>
    <row r="13" spans="1:7" ht="30.75" customHeight="1">
      <c r="A13" s="18" t="s">
        <v>39</v>
      </c>
      <c r="B13" s="47">
        <v>3829.2837220485694</v>
      </c>
      <c r="C13" s="47">
        <v>3888.0974903474903</v>
      </c>
      <c r="D13" s="142">
        <v>3881.1519980387352</v>
      </c>
      <c r="E13" s="47">
        <v>4023.1348619329387</v>
      </c>
      <c r="F13" s="145"/>
      <c r="G13" s="146"/>
    </row>
    <row r="14" spans="1:7">
      <c r="A14" s="139" t="s">
        <v>16</v>
      </c>
      <c r="B14" s="47">
        <v>7288.3806378617455</v>
      </c>
      <c r="C14" s="47">
        <v>7294.8285951213784</v>
      </c>
      <c r="D14" s="142">
        <v>7245.3694772072904</v>
      </c>
      <c r="E14" s="47">
        <v>7410.9459059208029</v>
      </c>
      <c r="F14" s="145"/>
      <c r="G14" s="146"/>
    </row>
    <row r="16" spans="1:7" ht="12.75" customHeight="1">
      <c r="A16" s="79" t="s">
        <v>85</v>
      </c>
    </row>
    <row r="17" spans="1:6" ht="82.5" customHeight="1">
      <c r="A17" s="181" t="s">
        <v>56</v>
      </c>
      <c r="B17" s="181"/>
      <c r="C17" s="181"/>
      <c r="D17" s="181"/>
      <c r="E17" s="181"/>
      <c r="F17" s="140"/>
    </row>
  </sheetData>
  <mergeCells count="3">
    <mergeCell ref="A1:E1"/>
    <mergeCell ref="C3:E3"/>
    <mergeCell ref="A17:E17"/>
  </mergeCells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1" customWidth="1"/>
    <col min="2" max="2" width="8.33203125" style="20" bestFit="1" customWidth="1"/>
    <col min="3" max="3" width="9.6640625" style="20" bestFit="1" customWidth="1"/>
    <col min="4" max="4" width="8.109375" style="20" bestFit="1" customWidth="1"/>
    <col min="5" max="5" width="9" style="20" bestFit="1" customWidth="1"/>
    <col min="6" max="6" width="9.77734375" style="20" bestFit="1" customWidth="1"/>
    <col min="7" max="7" width="9.44140625" style="20" customWidth="1"/>
    <col min="8" max="8" width="7.109375" style="20" bestFit="1" customWidth="1"/>
    <col min="9" max="9" width="9.109375" style="20" bestFit="1" customWidth="1"/>
    <col min="10" max="10" width="12.6640625" style="20" bestFit="1" customWidth="1"/>
    <col min="11" max="11" width="10.33203125" style="20" customWidth="1"/>
    <col min="12" max="12" width="8.88671875" style="20" customWidth="1"/>
    <col min="13" max="16384" width="8" style="20"/>
  </cols>
  <sheetData>
    <row r="1" spans="1:12">
      <c r="A1" s="182" t="s">
        <v>81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2" ht="6" customHeight="1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2">
      <c r="H3" s="183" t="s">
        <v>71</v>
      </c>
      <c r="I3" s="183"/>
      <c r="J3" s="183"/>
      <c r="K3" s="184"/>
    </row>
    <row r="4" spans="1:12" ht="54" customHeight="1">
      <c r="A4" s="111" t="s">
        <v>72</v>
      </c>
      <c r="B4" s="112" t="s">
        <v>73</v>
      </c>
      <c r="C4" s="112" t="s">
        <v>6</v>
      </c>
      <c r="D4" s="112" t="s">
        <v>7</v>
      </c>
      <c r="E4" s="112" t="s">
        <v>8</v>
      </c>
      <c r="F4" s="113" t="s">
        <v>74</v>
      </c>
      <c r="G4" s="112" t="s">
        <v>9</v>
      </c>
      <c r="H4" s="114" t="s">
        <v>36</v>
      </c>
      <c r="I4" s="114" t="s">
        <v>30</v>
      </c>
      <c r="J4" s="115" t="s">
        <v>75</v>
      </c>
      <c r="K4" s="116" t="s">
        <v>10</v>
      </c>
    </row>
    <row r="5" spans="1:12">
      <c r="A5" s="117" t="s">
        <v>76</v>
      </c>
      <c r="B5" s="118">
        <v>0</v>
      </c>
      <c r="C5" s="118">
        <v>3</v>
      </c>
      <c r="D5" s="118">
        <v>0</v>
      </c>
      <c r="E5" s="118">
        <v>0</v>
      </c>
      <c r="F5" s="118">
        <v>0</v>
      </c>
      <c r="G5" s="118">
        <v>1</v>
      </c>
      <c r="H5" s="118">
        <v>0</v>
      </c>
      <c r="I5" s="118">
        <v>0</v>
      </c>
      <c r="J5" s="118">
        <v>0</v>
      </c>
      <c r="K5" s="129">
        <v>4</v>
      </c>
      <c r="L5" s="119"/>
    </row>
    <row r="6" spans="1:12" s="110" customFormat="1" ht="31.5">
      <c r="A6" s="120" t="s">
        <v>77</v>
      </c>
      <c r="B6" s="118">
        <v>0</v>
      </c>
      <c r="C6" s="118">
        <v>3</v>
      </c>
      <c r="D6" s="118">
        <v>0</v>
      </c>
      <c r="E6" s="118">
        <v>0</v>
      </c>
      <c r="F6" s="118">
        <v>0</v>
      </c>
      <c r="G6" s="118">
        <v>1</v>
      </c>
      <c r="H6" s="118">
        <v>0</v>
      </c>
      <c r="I6" s="118">
        <v>0</v>
      </c>
      <c r="J6" s="118">
        <v>0</v>
      </c>
      <c r="K6" s="130">
        <v>4</v>
      </c>
      <c r="L6" s="121"/>
    </row>
    <row r="7" spans="1:12">
      <c r="A7" s="122"/>
      <c r="B7" s="123"/>
      <c r="C7" s="123"/>
      <c r="D7" s="123"/>
      <c r="E7" s="123"/>
    </row>
    <row r="8" spans="1:12">
      <c r="A8" s="122"/>
      <c r="B8" s="123"/>
      <c r="C8" s="123"/>
      <c r="D8" s="123"/>
      <c r="E8" s="123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K25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1" s="30" customFormat="1">
      <c r="A1" s="185" t="s">
        <v>82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1">
      <c r="A2" s="21"/>
      <c r="B2" s="20"/>
      <c r="C2" s="20" t="s">
        <v>0</v>
      </c>
      <c r="D2" s="20"/>
      <c r="E2" s="20"/>
      <c r="F2" s="20"/>
      <c r="G2" s="20"/>
      <c r="H2" s="170" t="s">
        <v>23</v>
      </c>
      <c r="I2" s="170"/>
      <c r="J2" s="170"/>
      <c r="K2" s="170"/>
    </row>
    <row r="3" spans="1:11" ht="58.5" customHeight="1">
      <c r="A3" s="68" t="s">
        <v>47</v>
      </c>
      <c r="B3" s="71" t="s">
        <v>5</v>
      </c>
      <c r="C3" s="71" t="s">
        <v>6</v>
      </c>
      <c r="D3" s="71" t="s">
        <v>7</v>
      </c>
      <c r="E3" s="71" t="s">
        <v>8</v>
      </c>
      <c r="F3" s="72" t="s">
        <v>51</v>
      </c>
      <c r="G3" s="73" t="s">
        <v>9</v>
      </c>
      <c r="H3" s="74" t="s">
        <v>36</v>
      </c>
      <c r="I3" s="74" t="s">
        <v>30</v>
      </c>
      <c r="J3" s="62" t="s">
        <v>40</v>
      </c>
      <c r="K3" s="5" t="s">
        <v>10</v>
      </c>
    </row>
    <row r="4" spans="1:11" ht="15" customHeight="1">
      <c r="A4" s="69" t="s">
        <v>78</v>
      </c>
      <c r="B4" s="125">
        <v>0</v>
      </c>
      <c r="C4" s="87">
        <v>14</v>
      </c>
      <c r="D4" s="125">
        <v>0</v>
      </c>
      <c r="E4" s="124">
        <v>5</v>
      </c>
      <c r="F4" s="125">
        <v>0</v>
      </c>
      <c r="G4" s="128">
        <v>3</v>
      </c>
      <c r="H4" s="125">
        <v>0</v>
      </c>
      <c r="I4" s="125">
        <v>0</v>
      </c>
      <c r="J4" s="126">
        <v>0</v>
      </c>
      <c r="K4" s="127">
        <v>22</v>
      </c>
    </row>
    <row r="5" spans="1:11" ht="48.75" customHeight="1">
      <c r="A5" s="69" t="s">
        <v>58</v>
      </c>
      <c r="B5" s="87">
        <v>130</v>
      </c>
      <c r="C5" s="125">
        <v>0</v>
      </c>
      <c r="D5" s="125">
        <v>0</v>
      </c>
      <c r="E5" s="125">
        <v>0</v>
      </c>
      <c r="F5" s="125">
        <v>0</v>
      </c>
      <c r="G5" s="87">
        <v>72</v>
      </c>
      <c r="H5" s="125">
        <v>0</v>
      </c>
      <c r="I5" s="125">
        <v>0</v>
      </c>
      <c r="J5" s="126">
        <v>0</v>
      </c>
      <c r="K5" s="87">
        <v>202</v>
      </c>
    </row>
    <row r="6" spans="1:11" ht="33.75" customHeight="1">
      <c r="A6" s="69" t="s">
        <v>17</v>
      </c>
      <c r="B6" s="87">
        <v>54</v>
      </c>
      <c r="C6" s="87">
        <v>100</v>
      </c>
      <c r="D6" s="87">
        <v>48</v>
      </c>
      <c r="E6" s="87">
        <v>108</v>
      </c>
      <c r="F6" s="87">
        <v>58</v>
      </c>
      <c r="G6" s="87">
        <v>0</v>
      </c>
      <c r="H6" s="87">
        <v>29</v>
      </c>
      <c r="I6" s="87">
        <v>35</v>
      </c>
      <c r="J6" s="87">
        <v>4</v>
      </c>
      <c r="K6" s="87">
        <v>436</v>
      </c>
    </row>
    <row r="7" spans="1:11" ht="31.5" customHeight="1">
      <c r="A7" s="69" t="s">
        <v>18</v>
      </c>
      <c r="B7" s="87">
        <v>418</v>
      </c>
      <c r="C7" s="87">
        <v>311</v>
      </c>
      <c r="D7" s="87">
        <v>168</v>
      </c>
      <c r="E7" s="87">
        <v>235</v>
      </c>
      <c r="F7" s="87">
        <v>158</v>
      </c>
      <c r="G7" s="87">
        <v>155</v>
      </c>
      <c r="H7" s="87">
        <v>28</v>
      </c>
      <c r="I7" s="87">
        <v>91</v>
      </c>
      <c r="J7" s="87">
        <v>33</v>
      </c>
      <c r="K7" s="87">
        <v>1597</v>
      </c>
    </row>
    <row r="8" spans="1:11" ht="31.5" customHeight="1">
      <c r="A8" s="69" t="s">
        <v>86</v>
      </c>
      <c r="B8" s="125">
        <v>0</v>
      </c>
      <c r="C8" s="125">
        <v>0</v>
      </c>
      <c r="D8" s="125">
        <v>0</v>
      </c>
      <c r="E8" s="125">
        <v>0</v>
      </c>
      <c r="F8" s="125">
        <v>0</v>
      </c>
      <c r="G8" s="125">
        <v>0</v>
      </c>
      <c r="H8" s="125">
        <v>0</v>
      </c>
      <c r="I8" s="125">
        <v>0</v>
      </c>
      <c r="J8" s="125">
        <v>0</v>
      </c>
      <c r="K8" s="125">
        <v>0</v>
      </c>
    </row>
    <row r="9" spans="1:11" ht="15" customHeight="1">
      <c r="A9" s="70" t="s">
        <v>10</v>
      </c>
      <c r="B9" s="87">
        <v>602</v>
      </c>
      <c r="C9" s="87">
        <v>425</v>
      </c>
      <c r="D9" s="87">
        <v>216</v>
      </c>
      <c r="E9" s="87">
        <v>348</v>
      </c>
      <c r="F9" s="87">
        <v>216</v>
      </c>
      <c r="G9" s="87">
        <v>230</v>
      </c>
      <c r="H9" s="87">
        <v>57</v>
      </c>
      <c r="I9" s="87">
        <v>126</v>
      </c>
      <c r="J9" s="87">
        <v>37</v>
      </c>
      <c r="K9" s="87">
        <v>2257</v>
      </c>
    </row>
    <row r="25" spans="3:3">
      <c r="C25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E16"/>
  <sheetViews>
    <sheetView showGridLines="0" zoomScaleNormal="75" workbookViewId="0">
      <selection sqref="A1:E1"/>
    </sheetView>
  </sheetViews>
  <sheetFormatPr defaultColWidth="8.44140625" defaultRowHeight="15.75"/>
  <cols>
    <col min="1" max="1" width="32.77734375" style="1" customWidth="1"/>
    <col min="2" max="5" width="6.88671875" style="1" customWidth="1"/>
    <col min="6" max="16384" width="8.44140625" style="1"/>
  </cols>
  <sheetData>
    <row r="1" spans="1:5" ht="15.75" customHeight="1">
      <c r="A1" s="150" t="s">
        <v>24</v>
      </c>
      <c r="B1" s="150"/>
      <c r="C1" s="150"/>
      <c r="D1" s="150"/>
      <c r="E1" s="150"/>
    </row>
    <row r="2" spans="1:5" ht="15.75" customHeight="1">
      <c r="A2" s="10"/>
      <c r="E2" s="10" t="s">
        <v>21</v>
      </c>
    </row>
    <row r="3" spans="1:5" ht="15.75" customHeight="1">
      <c r="A3" s="40" t="s">
        <v>42</v>
      </c>
      <c r="B3" s="6">
        <v>2020</v>
      </c>
      <c r="C3" s="151">
        <v>2021</v>
      </c>
      <c r="D3" s="152"/>
      <c r="E3" s="153"/>
    </row>
    <row r="4" spans="1:5" ht="15.75" customHeight="1">
      <c r="A4" s="39" t="s">
        <v>45</v>
      </c>
      <c r="B4" s="11">
        <v>12</v>
      </c>
      <c r="C4" s="5">
        <v>1</v>
      </c>
      <c r="D4" s="5">
        <v>2</v>
      </c>
      <c r="E4" s="5">
        <v>3</v>
      </c>
    </row>
    <row r="5" spans="1:5" ht="15.75" customHeight="1">
      <c r="A5" s="18" t="s">
        <v>5</v>
      </c>
      <c r="B5" s="17">
        <v>22.22</v>
      </c>
      <c r="C5" s="17">
        <v>22.23</v>
      </c>
      <c r="D5" s="109">
        <v>22.25</v>
      </c>
      <c r="E5" s="17">
        <v>22.23</v>
      </c>
    </row>
    <row r="6" spans="1:5" ht="15.75" customHeight="1">
      <c r="A6" s="18" t="s">
        <v>6</v>
      </c>
      <c r="B6" s="17">
        <v>14.33</v>
      </c>
      <c r="C6" s="17">
        <v>14.35</v>
      </c>
      <c r="D6" s="109">
        <v>14.28</v>
      </c>
      <c r="E6" s="17">
        <v>14.3</v>
      </c>
    </row>
    <row r="7" spans="1:5" ht="15.75" customHeight="1">
      <c r="A7" s="18" t="s">
        <v>7</v>
      </c>
      <c r="B7" s="17">
        <v>15.05</v>
      </c>
      <c r="C7" s="17">
        <v>15.03</v>
      </c>
      <c r="D7" s="109">
        <v>15.39</v>
      </c>
      <c r="E7" s="17">
        <v>15.38</v>
      </c>
    </row>
    <row r="8" spans="1:5" ht="15.75" customHeight="1">
      <c r="A8" s="18" t="s">
        <v>8</v>
      </c>
      <c r="B8" s="17">
        <v>15.57</v>
      </c>
      <c r="C8" s="17">
        <v>15.54</v>
      </c>
      <c r="D8" s="109">
        <v>15.5</v>
      </c>
      <c r="E8" s="17">
        <v>15.49</v>
      </c>
    </row>
    <row r="9" spans="1:5" ht="15.75" customHeight="1">
      <c r="A9" s="44" t="s">
        <v>51</v>
      </c>
      <c r="B9" s="17">
        <v>7.66</v>
      </c>
      <c r="C9" s="17">
        <v>7.65</v>
      </c>
      <c r="D9" s="109">
        <v>7.59</v>
      </c>
      <c r="E9" s="17">
        <v>7.58</v>
      </c>
    </row>
    <row r="10" spans="1:5" ht="15.75" customHeight="1">
      <c r="A10" s="18" t="s">
        <v>9</v>
      </c>
      <c r="B10" s="17">
        <v>10.79</v>
      </c>
      <c r="C10" s="17">
        <v>10.8</v>
      </c>
      <c r="D10" s="109">
        <v>10.64</v>
      </c>
      <c r="E10" s="17">
        <v>10.66</v>
      </c>
    </row>
    <row r="11" spans="1:5" ht="15.75" customHeight="1">
      <c r="A11" s="18" t="s">
        <v>36</v>
      </c>
      <c r="B11" s="17">
        <v>5.13</v>
      </c>
      <c r="C11" s="17">
        <v>5.13</v>
      </c>
      <c r="D11" s="109">
        <v>5.0999999999999996</v>
      </c>
      <c r="E11" s="17">
        <v>5.0999999999999996</v>
      </c>
    </row>
    <row r="12" spans="1:5" ht="15.75" customHeight="1">
      <c r="A12" s="18" t="s">
        <v>30</v>
      </c>
      <c r="B12" s="17">
        <v>6.26</v>
      </c>
      <c r="C12" s="17">
        <v>6.27</v>
      </c>
      <c r="D12" s="109">
        <v>6.29</v>
      </c>
      <c r="E12" s="17">
        <v>6.3</v>
      </c>
    </row>
    <row r="13" spans="1:5" ht="33" customHeight="1">
      <c r="A13" s="18" t="s">
        <v>39</v>
      </c>
      <c r="B13" s="103">
        <v>2.99</v>
      </c>
      <c r="C13" s="103">
        <v>3</v>
      </c>
      <c r="D13" s="143">
        <v>2.96</v>
      </c>
      <c r="E13" s="103">
        <v>2.96</v>
      </c>
    </row>
    <row r="14" spans="1:5" ht="15.75" customHeight="1">
      <c r="A14" s="19" t="s">
        <v>10</v>
      </c>
      <c r="B14" s="109">
        <v>99.999999999999972</v>
      </c>
      <c r="C14" s="17">
        <v>100</v>
      </c>
      <c r="D14" s="109">
        <v>100</v>
      </c>
      <c r="E14" s="17">
        <v>99.999999999999986</v>
      </c>
    </row>
    <row r="15" spans="1:5" ht="15.75" customHeight="1"/>
    <row r="16" spans="1:5" ht="15.75" customHeight="1"/>
  </sheetData>
  <mergeCells count="2">
    <mergeCell ref="C3:E3"/>
    <mergeCell ref="A1:E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showGridLines="0" zoomScaleNormal="75" workbookViewId="0">
      <selection sqref="A1:E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16384" width="8.109375" style="3"/>
  </cols>
  <sheetData>
    <row r="1" spans="1:5" ht="15.75" customHeight="1">
      <c r="A1" s="150" t="s">
        <v>87</v>
      </c>
      <c r="B1" s="150"/>
      <c r="C1" s="150"/>
      <c r="D1" s="150"/>
      <c r="E1" s="150"/>
    </row>
    <row r="2" spans="1:5" ht="15.75" customHeight="1">
      <c r="A2" s="12"/>
      <c r="B2" s="12"/>
      <c r="E2" s="12" t="s">
        <v>23</v>
      </c>
    </row>
    <row r="3" spans="1:5" ht="15.75" customHeight="1">
      <c r="A3" s="40" t="s">
        <v>42</v>
      </c>
      <c r="B3" s="6">
        <v>2020</v>
      </c>
      <c r="C3" s="154">
        <v>2021</v>
      </c>
      <c r="D3" s="155"/>
      <c r="E3" s="156"/>
    </row>
    <row r="4" spans="1:5">
      <c r="A4" s="39" t="s">
        <v>45</v>
      </c>
      <c r="B4" s="6">
        <v>12</v>
      </c>
      <c r="C4" s="6">
        <v>1</v>
      </c>
      <c r="D4" s="6">
        <v>2</v>
      </c>
      <c r="E4" s="6">
        <v>3</v>
      </c>
    </row>
    <row r="5" spans="1:5" s="16" customFormat="1">
      <c r="A5" s="18" t="s">
        <v>5</v>
      </c>
      <c r="B5" s="14">
        <v>294330</v>
      </c>
      <c r="C5" s="14">
        <v>295914</v>
      </c>
      <c r="D5" s="14">
        <v>297943</v>
      </c>
      <c r="E5" s="14">
        <v>303353</v>
      </c>
    </row>
    <row r="6" spans="1:5" s="16" customFormat="1">
      <c r="A6" s="18" t="s">
        <v>6</v>
      </c>
      <c r="B6" s="14">
        <v>207191</v>
      </c>
      <c r="C6" s="14">
        <v>207717</v>
      </c>
      <c r="D6" s="14">
        <v>201043</v>
      </c>
      <c r="E6" s="14">
        <v>204184</v>
      </c>
    </row>
    <row r="7" spans="1:5" s="16" customFormat="1">
      <c r="A7" s="18" t="s">
        <v>7</v>
      </c>
      <c r="B7" s="14">
        <v>220001</v>
      </c>
      <c r="C7" s="14">
        <v>219607</v>
      </c>
      <c r="D7" s="14">
        <v>225610</v>
      </c>
      <c r="E7" s="14">
        <v>229541</v>
      </c>
    </row>
    <row r="8" spans="1:5" s="16" customFormat="1">
      <c r="A8" s="18" t="s">
        <v>8</v>
      </c>
      <c r="B8" s="14">
        <v>224259</v>
      </c>
      <c r="C8" s="14">
        <v>224194</v>
      </c>
      <c r="D8" s="14">
        <v>224715</v>
      </c>
      <c r="E8" s="14">
        <v>228972</v>
      </c>
    </row>
    <row r="9" spans="1:5" s="16" customFormat="1">
      <c r="A9" s="44" t="s">
        <v>51</v>
      </c>
      <c r="B9" s="14">
        <v>93155</v>
      </c>
      <c r="C9" s="14">
        <v>93031</v>
      </c>
      <c r="D9" s="14">
        <v>93143</v>
      </c>
      <c r="E9" s="14">
        <v>95661</v>
      </c>
    </row>
    <row r="10" spans="1:5" s="16" customFormat="1">
      <c r="A10" s="18" t="s">
        <v>9</v>
      </c>
      <c r="B10" s="14">
        <v>134329</v>
      </c>
      <c r="C10" s="14">
        <v>136146</v>
      </c>
      <c r="D10" s="14">
        <v>134739</v>
      </c>
      <c r="E10" s="14">
        <v>137221</v>
      </c>
    </row>
    <row r="11" spans="1:5" s="16" customFormat="1">
      <c r="A11" s="18" t="s">
        <v>36</v>
      </c>
      <c r="B11" s="14">
        <v>32318</v>
      </c>
      <c r="C11" s="14">
        <v>33112</v>
      </c>
      <c r="D11" s="14">
        <v>33994</v>
      </c>
      <c r="E11" s="14">
        <v>34560</v>
      </c>
    </row>
    <row r="12" spans="1:5" s="16" customFormat="1">
      <c r="A12" s="18" t="s">
        <v>30</v>
      </c>
      <c r="B12" s="14">
        <v>57158</v>
      </c>
      <c r="C12" s="14">
        <v>58167</v>
      </c>
      <c r="D12" s="14">
        <v>57782</v>
      </c>
      <c r="E12" s="14">
        <v>58457</v>
      </c>
    </row>
    <row r="13" spans="1:5" s="16" customFormat="1" ht="30" customHeight="1">
      <c r="A13" s="18" t="s">
        <v>39</v>
      </c>
      <c r="B13" s="14">
        <v>21408</v>
      </c>
      <c r="C13" s="14">
        <v>21674</v>
      </c>
      <c r="D13" s="14">
        <v>21375</v>
      </c>
      <c r="E13" s="14">
        <v>21947</v>
      </c>
    </row>
    <row r="14" spans="1:5" s="16" customFormat="1">
      <c r="A14" s="19" t="s">
        <v>10</v>
      </c>
      <c r="B14" s="14">
        <v>1284149</v>
      </c>
      <c r="C14" s="14">
        <v>1289562</v>
      </c>
      <c r="D14" s="14">
        <v>1290344</v>
      </c>
      <c r="E14" s="14">
        <v>1313896</v>
      </c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14"/>
  <sheetViews>
    <sheetView showGridLines="0" zoomScaleNormal="75" workbookViewId="0">
      <selection sqref="A1:E1"/>
    </sheetView>
  </sheetViews>
  <sheetFormatPr defaultColWidth="7.77734375" defaultRowHeight="15.75"/>
  <cols>
    <col min="1" max="1" width="32.77734375" style="1" customWidth="1"/>
    <col min="2" max="5" width="7.21875" style="1" customWidth="1"/>
    <col min="6" max="16384" width="7.77734375" style="1"/>
  </cols>
  <sheetData>
    <row r="1" spans="1:5" ht="15.75" customHeight="1">
      <c r="A1" s="150" t="s">
        <v>25</v>
      </c>
      <c r="B1" s="150"/>
      <c r="C1" s="150"/>
      <c r="D1" s="150"/>
      <c r="E1" s="150"/>
    </row>
    <row r="2" spans="1:5">
      <c r="A2" s="10"/>
      <c r="E2" s="10" t="s">
        <v>21</v>
      </c>
    </row>
    <row r="3" spans="1:5" ht="15.75" customHeight="1">
      <c r="A3" s="40" t="s">
        <v>42</v>
      </c>
      <c r="B3" s="6">
        <v>2020</v>
      </c>
      <c r="C3" s="151">
        <v>2021</v>
      </c>
      <c r="D3" s="152"/>
      <c r="E3" s="153"/>
    </row>
    <row r="4" spans="1:5">
      <c r="A4" s="39" t="s">
        <v>45</v>
      </c>
      <c r="B4" s="6">
        <v>12</v>
      </c>
      <c r="C4" s="27">
        <v>1</v>
      </c>
      <c r="D4" s="27">
        <v>2</v>
      </c>
      <c r="E4" s="27">
        <v>3</v>
      </c>
    </row>
    <row r="5" spans="1:5">
      <c r="A5" s="18" t="s">
        <v>5</v>
      </c>
      <c r="B5" s="15">
        <v>22.92</v>
      </c>
      <c r="C5" s="15">
        <v>22.95</v>
      </c>
      <c r="D5" s="15">
        <v>23.09</v>
      </c>
      <c r="E5" s="15">
        <v>23.09</v>
      </c>
    </row>
    <row r="6" spans="1:5">
      <c r="A6" s="18" t="s">
        <v>6</v>
      </c>
      <c r="B6" s="15">
        <v>16.13</v>
      </c>
      <c r="C6" s="15">
        <v>16.11</v>
      </c>
      <c r="D6" s="15">
        <v>15.58</v>
      </c>
      <c r="E6" s="15">
        <v>15.54</v>
      </c>
    </row>
    <row r="7" spans="1:5">
      <c r="A7" s="18" t="s">
        <v>7</v>
      </c>
      <c r="B7" s="15">
        <v>17.13</v>
      </c>
      <c r="C7" s="15">
        <v>17.03</v>
      </c>
      <c r="D7" s="15">
        <v>17.48</v>
      </c>
      <c r="E7" s="15">
        <v>17.47</v>
      </c>
    </row>
    <row r="8" spans="1:5">
      <c r="A8" s="18" t="s">
        <v>8</v>
      </c>
      <c r="B8" s="15">
        <v>17.46</v>
      </c>
      <c r="C8" s="15">
        <v>17.38</v>
      </c>
      <c r="D8" s="15">
        <v>17.420000000000002</v>
      </c>
      <c r="E8" s="15">
        <v>17.43</v>
      </c>
    </row>
    <row r="9" spans="1:5">
      <c r="A9" s="44" t="s">
        <v>51</v>
      </c>
      <c r="B9" s="15">
        <v>7.26</v>
      </c>
      <c r="C9" s="15">
        <v>7.21</v>
      </c>
      <c r="D9" s="15">
        <v>7.22</v>
      </c>
      <c r="E9" s="15">
        <v>7.28</v>
      </c>
    </row>
    <row r="10" spans="1:5">
      <c r="A10" s="18" t="s">
        <v>9</v>
      </c>
      <c r="B10" s="15">
        <v>10.46</v>
      </c>
      <c r="C10" s="15">
        <v>10.56</v>
      </c>
      <c r="D10" s="15">
        <v>10.44</v>
      </c>
      <c r="E10" s="15">
        <v>10.44</v>
      </c>
    </row>
    <row r="11" spans="1:5">
      <c r="A11" s="18" t="s">
        <v>36</v>
      </c>
      <c r="B11" s="15">
        <v>2.52</v>
      </c>
      <c r="C11" s="15">
        <v>2.57</v>
      </c>
      <c r="D11" s="15">
        <v>2.63</v>
      </c>
      <c r="E11" s="15">
        <v>2.63</v>
      </c>
    </row>
    <row r="12" spans="1:5">
      <c r="A12" s="18" t="s">
        <v>30</v>
      </c>
      <c r="B12" s="15">
        <v>4.45</v>
      </c>
      <c r="C12" s="15">
        <v>4.51</v>
      </c>
      <c r="D12" s="15">
        <v>4.4800000000000004</v>
      </c>
      <c r="E12" s="15">
        <v>4.45</v>
      </c>
    </row>
    <row r="13" spans="1:5" ht="30.75" customHeight="1">
      <c r="A13" s="18" t="s">
        <v>39</v>
      </c>
      <c r="B13" s="15">
        <v>1.67</v>
      </c>
      <c r="C13" s="15">
        <v>1.68</v>
      </c>
      <c r="D13" s="15">
        <v>1.66</v>
      </c>
      <c r="E13" s="15">
        <v>1.67</v>
      </c>
    </row>
    <row r="14" spans="1:5">
      <c r="A14" s="19" t="s">
        <v>10</v>
      </c>
      <c r="B14" s="15">
        <v>99.999999999999986</v>
      </c>
      <c r="C14" s="15">
        <v>100</v>
      </c>
      <c r="D14" s="15">
        <v>100</v>
      </c>
      <c r="E14" s="15">
        <v>100</v>
      </c>
    </row>
  </sheetData>
  <mergeCells count="2">
    <mergeCell ref="C3:E3"/>
    <mergeCell ref="A1:E1"/>
  </mergeCells>
  <phoneticPr fontId="0" type="noConversion"/>
  <conditionalFormatting sqref="C14:E14">
    <cfRule type="cellIs" dxfId="1" priority="7" stopIfTrue="1" operator="notEqual">
      <formula>100</formula>
    </cfRule>
  </conditionalFormatting>
  <conditionalFormatting sqref="B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18"/>
  <sheetViews>
    <sheetView showGridLines="0" workbookViewId="0">
      <selection sqref="A1:G1"/>
    </sheetView>
  </sheetViews>
  <sheetFormatPr defaultColWidth="6.6640625" defaultRowHeight="16.7" customHeight="1"/>
  <cols>
    <col min="1" max="1" width="32.77734375" style="3" customWidth="1"/>
    <col min="2" max="2" width="7.88671875" style="3" customWidth="1"/>
    <col min="3" max="3" width="7.6640625" style="3" customWidth="1"/>
    <col min="4" max="6" width="6.21875" style="3" customWidth="1"/>
    <col min="7" max="7" width="7.6640625" style="3" customWidth="1"/>
    <col min="8" max="16384" width="6.6640625" style="3"/>
  </cols>
  <sheetData>
    <row r="1" spans="1:9" ht="16.7" customHeight="1">
      <c r="A1" s="150" t="s">
        <v>27</v>
      </c>
      <c r="B1" s="150"/>
      <c r="C1" s="150"/>
      <c r="D1" s="150"/>
      <c r="E1" s="150"/>
      <c r="F1" s="150"/>
      <c r="G1" s="150"/>
    </row>
    <row r="2" spans="1:9" ht="16.7" customHeight="1">
      <c r="A2" s="12"/>
      <c r="B2" s="12"/>
      <c r="G2" s="22" t="s">
        <v>23</v>
      </c>
    </row>
    <row r="3" spans="1:9" ht="16.7" customHeight="1">
      <c r="A3" s="43" t="s">
        <v>43</v>
      </c>
      <c r="B3" s="158">
        <v>2020</v>
      </c>
      <c r="C3" s="159"/>
      <c r="D3" s="158">
        <v>2021</v>
      </c>
      <c r="E3" s="159"/>
      <c r="F3" s="159"/>
      <c r="G3" s="160"/>
    </row>
    <row r="4" spans="1:9" ht="16.7" customHeight="1">
      <c r="A4" s="41"/>
      <c r="B4" s="161" t="s">
        <v>70</v>
      </c>
      <c r="C4" s="163" t="s">
        <v>20</v>
      </c>
      <c r="D4" s="158" t="s">
        <v>12</v>
      </c>
      <c r="E4" s="159"/>
      <c r="F4" s="159"/>
      <c r="G4" s="161" t="s">
        <v>70</v>
      </c>
    </row>
    <row r="5" spans="1:9" ht="16.7" customHeight="1">
      <c r="A5" s="42" t="s">
        <v>41</v>
      </c>
      <c r="B5" s="162"/>
      <c r="C5" s="164"/>
      <c r="D5" s="28">
        <v>1</v>
      </c>
      <c r="E5" s="29">
        <v>2</v>
      </c>
      <c r="F5" s="28">
        <v>3</v>
      </c>
      <c r="G5" s="162"/>
    </row>
    <row r="6" spans="1:9" ht="16.7" customHeight="1">
      <c r="A6" s="18" t="s">
        <v>5</v>
      </c>
      <c r="B6" s="101">
        <v>6568</v>
      </c>
      <c r="C6" s="132">
        <v>25793</v>
      </c>
      <c r="D6" s="80">
        <v>647</v>
      </c>
      <c r="E6" s="80">
        <v>3928</v>
      </c>
      <c r="F6" s="80">
        <v>3509</v>
      </c>
      <c r="G6" s="80">
        <v>8084</v>
      </c>
      <c r="I6" s="82"/>
    </row>
    <row r="7" spans="1:9" ht="16.7" customHeight="1">
      <c r="A7" s="18" t="s">
        <v>6</v>
      </c>
      <c r="B7" s="101">
        <v>4786</v>
      </c>
      <c r="C7" s="132">
        <v>18994</v>
      </c>
      <c r="D7" s="80">
        <v>493</v>
      </c>
      <c r="E7" s="80">
        <v>2994</v>
      </c>
      <c r="F7" s="80">
        <v>2492</v>
      </c>
      <c r="G7" s="101">
        <v>5979</v>
      </c>
      <c r="I7" s="82"/>
    </row>
    <row r="8" spans="1:9" ht="16.7" customHeight="1">
      <c r="A8" s="18" t="s">
        <v>7</v>
      </c>
      <c r="B8" s="101">
        <v>4653</v>
      </c>
      <c r="C8" s="132">
        <v>18669</v>
      </c>
      <c r="D8" s="80">
        <v>510</v>
      </c>
      <c r="E8" s="80">
        <v>2703</v>
      </c>
      <c r="F8" s="80">
        <v>2584</v>
      </c>
      <c r="G8" s="101">
        <v>5797</v>
      </c>
      <c r="I8" s="82"/>
    </row>
    <row r="9" spans="1:9" ht="16.7" customHeight="1">
      <c r="A9" s="18" t="s">
        <v>8</v>
      </c>
      <c r="B9" s="101">
        <v>4789</v>
      </c>
      <c r="C9" s="132">
        <v>18721</v>
      </c>
      <c r="D9" s="80">
        <v>470</v>
      </c>
      <c r="E9" s="80">
        <v>2461</v>
      </c>
      <c r="F9" s="80">
        <v>2489</v>
      </c>
      <c r="G9" s="101">
        <v>5420</v>
      </c>
      <c r="I9" s="82"/>
    </row>
    <row r="10" spans="1:9" ht="16.7" customHeight="1">
      <c r="A10" s="44" t="s">
        <v>51</v>
      </c>
      <c r="B10" s="101">
        <v>2489</v>
      </c>
      <c r="C10" s="132">
        <v>9528</v>
      </c>
      <c r="D10" s="80">
        <v>232</v>
      </c>
      <c r="E10" s="80">
        <v>1222</v>
      </c>
      <c r="F10" s="80">
        <v>1231</v>
      </c>
      <c r="G10" s="101">
        <v>2685</v>
      </c>
      <c r="I10" s="82"/>
    </row>
    <row r="11" spans="1:9" ht="16.7" customHeight="1">
      <c r="A11" s="18" t="s">
        <v>9</v>
      </c>
      <c r="B11" s="101">
        <v>3590</v>
      </c>
      <c r="C11" s="132">
        <v>13221</v>
      </c>
      <c r="D11" s="80">
        <v>473</v>
      </c>
      <c r="E11" s="80">
        <v>1754</v>
      </c>
      <c r="F11" s="80">
        <v>1707</v>
      </c>
      <c r="G11" s="101">
        <v>3934</v>
      </c>
      <c r="I11" s="82"/>
    </row>
    <row r="12" spans="1:9" ht="16.7" customHeight="1">
      <c r="A12" s="18" t="s">
        <v>36</v>
      </c>
      <c r="B12" s="101">
        <v>1442</v>
      </c>
      <c r="C12" s="132">
        <v>5373</v>
      </c>
      <c r="D12" s="80">
        <v>122</v>
      </c>
      <c r="E12" s="80">
        <v>706</v>
      </c>
      <c r="F12" s="80">
        <v>646</v>
      </c>
      <c r="G12" s="101">
        <v>1474</v>
      </c>
      <c r="I12" s="82"/>
    </row>
    <row r="13" spans="1:9" ht="16.7" customHeight="1">
      <c r="A13" s="18" t="s">
        <v>30</v>
      </c>
      <c r="B13" s="101">
        <v>1898</v>
      </c>
      <c r="C13" s="132">
        <v>7162</v>
      </c>
      <c r="D13" s="80">
        <v>224</v>
      </c>
      <c r="E13" s="80">
        <v>1096</v>
      </c>
      <c r="F13" s="80">
        <v>831</v>
      </c>
      <c r="G13" s="101">
        <v>2151</v>
      </c>
      <c r="I13" s="82"/>
    </row>
    <row r="14" spans="1:9" ht="30.75" customHeight="1">
      <c r="A14" s="18" t="s">
        <v>39</v>
      </c>
      <c r="B14" s="102">
        <v>885</v>
      </c>
      <c r="C14" s="133">
        <v>3359</v>
      </c>
      <c r="D14" s="81">
        <v>81</v>
      </c>
      <c r="E14" s="81">
        <v>461</v>
      </c>
      <c r="F14" s="81">
        <v>394</v>
      </c>
      <c r="G14" s="102">
        <v>936</v>
      </c>
      <c r="I14" s="82"/>
    </row>
    <row r="15" spans="1:9" ht="16.7" customHeight="1">
      <c r="A15" s="19" t="s">
        <v>10</v>
      </c>
      <c r="B15" s="101">
        <v>31100</v>
      </c>
      <c r="C15" s="132">
        <v>120820</v>
      </c>
      <c r="D15" s="80">
        <v>3252</v>
      </c>
      <c r="E15" s="80">
        <v>17325</v>
      </c>
      <c r="F15" s="80">
        <v>15883</v>
      </c>
      <c r="G15" s="101">
        <v>36460</v>
      </c>
      <c r="H15" s="82"/>
      <c r="I15" s="82"/>
    </row>
    <row r="16" spans="1:9" ht="16.7" customHeight="1">
      <c r="I16" s="82"/>
    </row>
    <row r="17" spans="1:7" ht="16.7" customHeight="1">
      <c r="A17" s="48"/>
      <c r="B17" s="48"/>
      <c r="C17" s="49"/>
      <c r="D17" s="49"/>
      <c r="E17" s="50"/>
    </row>
    <row r="18" spans="1:7" ht="33.75" customHeight="1">
      <c r="A18" s="157"/>
      <c r="B18" s="157"/>
      <c r="C18" s="157"/>
      <c r="D18" s="157"/>
      <c r="E18" s="157"/>
      <c r="F18" s="157"/>
      <c r="G18" s="157"/>
    </row>
  </sheetData>
  <mergeCells count="8">
    <mergeCell ref="A18:G18"/>
    <mergeCell ref="A1:G1"/>
    <mergeCell ref="D3:G3"/>
    <mergeCell ref="G4:G5"/>
    <mergeCell ref="C4:C5"/>
    <mergeCell ref="D4:F4"/>
    <mergeCell ref="B3:C3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N26"/>
  <sheetViews>
    <sheetView showGridLines="0" zoomScaleNormal="75" zoomScaleSheetLayoutView="100" workbookViewId="0">
      <selection sqref="A1:G1"/>
    </sheetView>
  </sheetViews>
  <sheetFormatPr defaultColWidth="9" defaultRowHeight="15.75"/>
  <cols>
    <col min="1" max="1" width="32.77734375" style="3" customWidth="1"/>
    <col min="2" max="2" width="7.33203125" style="95" customWidth="1"/>
    <col min="3" max="6" width="7.33203125" style="3" customWidth="1"/>
    <col min="7" max="7" width="7.33203125" style="31" customWidth="1"/>
    <col min="8" max="8" width="9" style="31" bestFit="1" customWidth="1"/>
    <col min="9" max="9" width="7.21875" style="3" customWidth="1"/>
    <col min="10" max="10" width="8.109375" style="3" customWidth="1"/>
    <col min="11" max="16384" width="9" style="3"/>
  </cols>
  <sheetData>
    <row r="1" spans="1:9" ht="29.25" customHeight="1">
      <c r="A1" s="150" t="s">
        <v>11</v>
      </c>
      <c r="B1" s="150"/>
      <c r="C1" s="150"/>
      <c r="D1" s="150"/>
      <c r="E1" s="150"/>
      <c r="F1" s="150"/>
      <c r="G1" s="150"/>
      <c r="H1" s="35"/>
    </row>
    <row r="2" spans="1:9" ht="13.5" customHeight="1">
      <c r="A2" s="12"/>
      <c r="B2" s="96"/>
      <c r="C2" s="12"/>
      <c r="D2" s="12"/>
      <c r="G2" s="33" t="s">
        <v>22</v>
      </c>
    </row>
    <row r="3" spans="1:9" ht="15.75" customHeight="1">
      <c r="A3" s="43" t="s">
        <v>43</v>
      </c>
      <c r="B3" s="158">
        <v>2020</v>
      </c>
      <c r="C3" s="159"/>
      <c r="D3" s="158">
        <v>2021</v>
      </c>
      <c r="E3" s="159"/>
      <c r="F3" s="159"/>
      <c r="G3" s="160"/>
      <c r="H3" s="34"/>
    </row>
    <row r="4" spans="1:9" ht="18" customHeight="1">
      <c r="A4" s="41"/>
      <c r="B4" s="161" t="s">
        <v>70</v>
      </c>
      <c r="C4" s="163" t="s">
        <v>20</v>
      </c>
      <c r="D4" s="168" t="s">
        <v>12</v>
      </c>
      <c r="E4" s="169"/>
      <c r="F4" s="169"/>
      <c r="G4" s="161" t="s">
        <v>70</v>
      </c>
      <c r="H4" s="95"/>
    </row>
    <row r="5" spans="1:9">
      <c r="A5" s="42" t="s">
        <v>41</v>
      </c>
      <c r="B5" s="167"/>
      <c r="C5" s="164"/>
      <c r="D5" s="6">
        <v>1</v>
      </c>
      <c r="E5" s="6">
        <v>2</v>
      </c>
      <c r="F5" s="6">
        <v>3</v>
      </c>
      <c r="G5" s="167"/>
      <c r="H5" s="3"/>
    </row>
    <row r="6" spans="1:9">
      <c r="A6" s="18" t="s">
        <v>5</v>
      </c>
      <c r="B6" s="98">
        <v>117.90199653159273</v>
      </c>
      <c r="C6" s="134">
        <v>113.03431219969558</v>
      </c>
      <c r="D6" s="24">
        <v>97.984473883421657</v>
      </c>
      <c r="E6" s="134">
        <v>186.81761320395739</v>
      </c>
      <c r="F6" s="24">
        <v>167.2558255481411</v>
      </c>
      <c r="G6" s="24">
        <v>150.68597087850671</v>
      </c>
      <c r="H6" s="144"/>
      <c r="I6" s="144"/>
    </row>
    <row r="7" spans="1:9">
      <c r="A7" s="18" t="s">
        <v>6</v>
      </c>
      <c r="B7" s="98">
        <v>123.35345722812598</v>
      </c>
      <c r="C7" s="134">
        <v>121.67536948090866</v>
      </c>
      <c r="D7" s="24">
        <v>105.50452248394004</v>
      </c>
      <c r="E7" s="134">
        <v>207.41696064846892</v>
      </c>
      <c r="F7" s="24">
        <v>177.52985612535613</v>
      </c>
      <c r="G7" s="98">
        <v>163.48377975258836</v>
      </c>
      <c r="H7" s="144"/>
      <c r="I7" s="144"/>
    </row>
    <row r="8" spans="1:9">
      <c r="A8" s="18" t="s">
        <v>7</v>
      </c>
      <c r="B8" s="98">
        <v>112.92276724920021</v>
      </c>
      <c r="C8" s="134">
        <v>106.95791380971595</v>
      </c>
      <c r="D8" s="24">
        <v>98.343734104046248</v>
      </c>
      <c r="E8" s="134">
        <v>153.85463198041782</v>
      </c>
      <c r="F8" s="24">
        <v>148.95069740634005</v>
      </c>
      <c r="G8" s="98">
        <v>133.71635449693471</v>
      </c>
      <c r="H8" s="144"/>
      <c r="I8" s="144"/>
    </row>
    <row r="9" spans="1:9">
      <c r="A9" s="18" t="s">
        <v>8</v>
      </c>
      <c r="B9" s="98">
        <v>121.62257748271479</v>
      </c>
      <c r="C9" s="134">
        <v>114.49308314874155</v>
      </c>
      <c r="D9" s="24">
        <v>94.880105029287009</v>
      </c>
      <c r="E9" s="134">
        <v>159.86343855546897</v>
      </c>
      <c r="F9" s="24">
        <v>168.48432110464327</v>
      </c>
      <c r="G9" s="98">
        <v>141.07595489646641</v>
      </c>
      <c r="H9" s="144"/>
      <c r="I9" s="144"/>
    </row>
    <row r="10" spans="1:9">
      <c r="A10" s="44" t="s">
        <v>51</v>
      </c>
      <c r="B10" s="98">
        <v>115.45230389313674</v>
      </c>
      <c r="C10" s="134">
        <v>110.05883848625361</v>
      </c>
      <c r="D10" s="24">
        <v>92.140238663484482</v>
      </c>
      <c r="E10" s="134">
        <v>150.64207840236688</v>
      </c>
      <c r="F10" s="24">
        <v>160.76761917199948</v>
      </c>
      <c r="G10" s="98">
        <v>134.51664541261695</v>
      </c>
      <c r="H10" s="144"/>
      <c r="I10" s="144"/>
    </row>
    <row r="11" spans="1:9">
      <c r="A11" s="18" t="s">
        <v>9</v>
      </c>
      <c r="B11" s="98">
        <v>124.09525769099641</v>
      </c>
      <c r="C11" s="134">
        <v>113.44362140440421</v>
      </c>
      <c r="D11" s="24">
        <v>118.69527582748243</v>
      </c>
      <c r="E11" s="134">
        <v>163.03915225878418</v>
      </c>
      <c r="F11" s="24">
        <v>166.46323190949872</v>
      </c>
      <c r="G11" s="98">
        <v>149.39921999858845</v>
      </c>
      <c r="H11" s="144"/>
      <c r="I11" s="144"/>
    </row>
    <row r="12" spans="1:9">
      <c r="A12" s="18" t="s">
        <v>36</v>
      </c>
      <c r="B12" s="98">
        <v>98.332271023029946</v>
      </c>
      <c r="C12" s="134">
        <v>93.697544177322058</v>
      </c>
      <c r="D12" s="24">
        <v>83.509053497942389</v>
      </c>
      <c r="E12" s="134">
        <v>134.81158618056881</v>
      </c>
      <c r="F12" s="24">
        <v>129.4843418152675</v>
      </c>
      <c r="G12" s="98">
        <v>115.93499383125958</v>
      </c>
      <c r="H12" s="144"/>
      <c r="I12" s="144"/>
    </row>
    <row r="13" spans="1:9">
      <c r="A13" s="18" t="s">
        <v>30</v>
      </c>
      <c r="B13" s="98">
        <v>99.453707674566985</v>
      </c>
      <c r="C13" s="134">
        <v>90.07360008969124</v>
      </c>
      <c r="D13" s="24">
        <v>81.052535313292282</v>
      </c>
      <c r="E13" s="134">
        <v>128.83749382861174</v>
      </c>
      <c r="F13" s="24">
        <v>105.62673954493454</v>
      </c>
      <c r="G13" s="98">
        <v>105.17225622894618</v>
      </c>
      <c r="H13" s="144"/>
      <c r="I13" s="144"/>
    </row>
    <row r="14" spans="1:9" ht="30.75" customHeight="1">
      <c r="A14" s="18" t="s">
        <v>39</v>
      </c>
      <c r="B14" s="100">
        <v>101.81472425712816</v>
      </c>
      <c r="C14" s="135">
        <v>97.079230411096603</v>
      </c>
      <c r="D14" s="75">
        <v>84.373333333333349</v>
      </c>
      <c r="E14" s="135">
        <v>144.4750893697084</v>
      </c>
      <c r="F14" s="75">
        <v>130.6752185343411</v>
      </c>
      <c r="G14" s="100">
        <v>119.84121374579429</v>
      </c>
      <c r="H14" s="144"/>
      <c r="I14" s="144"/>
    </row>
    <row r="15" spans="1:9">
      <c r="A15" s="19" t="s">
        <v>19</v>
      </c>
      <c r="B15" s="98">
        <v>112.77211811449912</v>
      </c>
      <c r="C15" s="98">
        <v>106.72372368975883</v>
      </c>
      <c r="D15" s="24">
        <v>95.164808015136657</v>
      </c>
      <c r="E15" s="134">
        <v>158.86200493648369</v>
      </c>
      <c r="F15" s="98">
        <v>150.58198346228022</v>
      </c>
      <c r="G15" s="98">
        <v>134.86959880463351</v>
      </c>
      <c r="H15" s="36"/>
      <c r="I15" s="144"/>
    </row>
    <row r="16" spans="1:9">
      <c r="C16" s="38"/>
      <c r="D16" s="144"/>
      <c r="E16" s="144"/>
      <c r="F16" s="144"/>
      <c r="G16" s="144"/>
    </row>
    <row r="17" spans="1:14">
      <c r="A17" s="3" t="s">
        <v>55</v>
      </c>
      <c r="C17" s="36"/>
    </row>
    <row r="18" spans="1:14" ht="36" customHeight="1">
      <c r="A18" s="165" t="s">
        <v>54</v>
      </c>
      <c r="B18" s="165"/>
      <c r="C18" s="165"/>
      <c r="D18" s="165"/>
      <c r="E18" s="165"/>
      <c r="F18" s="165"/>
      <c r="G18" s="165"/>
      <c r="H18" s="35"/>
      <c r="I18" s="37"/>
      <c r="J18" s="37"/>
      <c r="K18" s="37"/>
      <c r="L18" s="37"/>
      <c r="M18" s="37"/>
      <c r="N18" s="37"/>
    </row>
    <row r="19" spans="1:14">
      <c r="A19" s="35"/>
      <c r="B19" s="99"/>
      <c r="C19" s="35"/>
      <c r="D19" s="35"/>
      <c r="E19" s="35"/>
      <c r="F19" s="35"/>
      <c r="G19" s="35"/>
      <c r="H19" s="35"/>
    </row>
    <row r="20" spans="1:14" ht="31.5" customHeight="1">
      <c r="A20" s="166"/>
      <c r="B20" s="166"/>
      <c r="C20" s="166"/>
      <c r="D20" s="166"/>
      <c r="E20" s="166"/>
      <c r="F20" s="166"/>
      <c r="G20" s="166"/>
      <c r="H20" s="166"/>
    </row>
    <row r="21" spans="1:14">
      <c r="A21" s="13"/>
      <c r="B21" s="97"/>
      <c r="C21" s="13"/>
      <c r="D21" s="13"/>
      <c r="E21" s="13"/>
      <c r="F21" s="13"/>
      <c r="G21" s="32"/>
    </row>
    <row r="22" spans="1:14">
      <c r="A22" s="13"/>
      <c r="B22" s="97"/>
      <c r="C22" s="13"/>
      <c r="D22" s="13"/>
      <c r="E22" s="13"/>
      <c r="F22" s="13"/>
      <c r="G22" s="32"/>
    </row>
    <row r="23" spans="1:14">
      <c r="A23" s="13"/>
      <c r="B23" s="97"/>
      <c r="C23" s="13"/>
      <c r="D23" s="13"/>
      <c r="E23" s="13"/>
      <c r="F23" s="13"/>
      <c r="G23" s="32"/>
    </row>
    <row r="24" spans="1:14">
      <c r="A24" s="13"/>
      <c r="B24" s="97"/>
      <c r="C24" s="13"/>
      <c r="D24" s="13"/>
      <c r="E24" s="13"/>
      <c r="F24" s="13"/>
      <c r="G24" s="32"/>
    </row>
    <row r="25" spans="1:14">
      <c r="A25" s="13"/>
      <c r="B25" s="97"/>
      <c r="C25" s="13"/>
      <c r="D25" s="13"/>
      <c r="E25" s="13"/>
      <c r="F25" s="13"/>
      <c r="G25" s="32"/>
      <c r="I25" s="3" t="s">
        <v>0</v>
      </c>
    </row>
    <row r="26" spans="1:14">
      <c r="A26" s="13"/>
      <c r="B26" s="97"/>
      <c r="C26" s="13"/>
      <c r="D26" s="13"/>
      <c r="E26" s="13"/>
      <c r="F26" s="13"/>
      <c r="G26" s="32"/>
    </row>
  </sheetData>
  <mergeCells count="9">
    <mergeCell ref="A18:G18"/>
    <mergeCell ref="A1:G1"/>
    <mergeCell ref="A20:H20"/>
    <mergeCell ref="D3:G3"/>
    <mergeCell ref="G4:G5"/>
    <mergeCell ref="C4:C5"/>
    <mergeCell ref="D4:F4"/>
    <mergeCell ref="B3:C3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77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24"/>
  <sheetViews>
    <sheetView showGridLines="0" topLeftCell="C1" zoomScaleNormal="75" workbookViewId="0">
      <selection sqref="A1:L1"/>
    </sheetView>
  </sheetViews>
  <sheetFormatPr defaultColWidth="9" defaultRowHeight="48.75" customHeight="1"/>
  <cols>
    <col min="1" max="1" width="4.5546875" style="52" customWidth="1"/>
    <col min="2" max="2" width="35.77734375" style="53" customWidth="1"/>
    <col min="3" max="3" width="8.88671875" style="53" customWidth="1"/>
    <col min="4" max="4" width="9.77734375" style="53" customWidth="1"/>
    <col min="5" max="6" width="8.88671875" style="53" customWidth="1"/>
    <col min="7" max="7" width="9.44140625" style="53" customWidth="1"/>
    <col min="8" max="9" width="8.88671875" style="53" customWidth="1"/>
    <col min="10" max="10" width="9" style="53" customWidth="1"/>
    <col min="11" max="11" width="11" style="53" customWidth="1"/>
    <col min="12" max="12" width="10.109375" style="53" customWidth="1"/>
    <col min="13" max="13" width="12" style="51" bestFit="1" customWidth="1"/>
    <col min="14" max="14" width="10.109375" style="51" bestFit="1" customWidth="1"/>
    <col min="15" max="16384" width="9" style="51"/>
  </cols>
  <sheetData>
    <row r="1" spans="1:14" ht="15.75" customHeight="1">
      <c r="A1" s="150" t="s">
        <v>79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4" ht="15.75" customHeight="1">
      <c r="I2" s="170" t="s">
        <v>23</v>
      </c>
      <c r="J2" s="170"/>
      <c r="K2" s="170"/>
      <c r="L2" s="170"/>
    </row>
    <row r="3" spans="1:14" ht="63.75" customHeight="1">
      <c r="A3" s="54" t="s">
        <v>4</v>
      </c>
      <c r="B3" s="55" t="s">
        <v>26</v>
      </c>
      <c r="C3" s="78" t="s">
        <v>5</v>
      </c>
      <c r="D3" s="64" t="s">
        <v>6</v>
      </c>
      <c r="E3" s="64" t="s">
        <v>7</v>
      </c>
      <c r="F3" s="64" t="s">
        <v>8</v>
      </c>
      <c r="G3" s="65" t="s">
        <v>51</v>
      </c>
      <c r="H3" s="66" t="s">
        <v>9</v>
      </c>
      <c r="I3" s="62" t="s">
        <v>37</v>
      </c>
      <c r="J3" s="62" t="s">
        <v>30</v>
      </c>
      <c r="K3" s="62" t="s">
        <v>48</v>
      </c>
      <c r="L3" s="57" t="s">
        <v>10</v>
      </c>
    </row>
    <row r="4" spans="1:14" ht="15.75" customHeight="1">
      <c r="A4" s="76" t="s">
        <v>31</v>
      </c>
      <c r="B4" s="58" t="s">
        <v>32</v>
      </c>
      <c r="C4" s="104">
        <v>288172</v>
      </c>
      <c r="D4" s="104">
        <v>187433</v>
      </c>
      <c r="E4" s="104">
        <v>222704</v>
      </c>
      <c r="F4" s="104">
        <v>219688</v>
      </c>
      <c r="G4" s="104">
        <v>90103</v>
      </c>
      <c r="H4" s="104">
        <v>118640</v>
      </c>
      <c r="I4" s="104">
        <v>31728</v>
      </c>
      <c r="J4" s="104">
        <v>56706</v>
      </c>
      <c r="K4" s="104">
        <v>19286</v>
      </c>
      <c r="L4" s="104">
        <v>1234460</v>
      </c>
      <c r="M4" s="85"/>
      <c r="N4" s="59"/>
    </row>
    <row r="5" spans="1:14" ht="63.75" customHeight="1">
      <c r="A5" s="90" t="s">
        <v>1</v>
      </c>
      <c r="B5" s="91" t="s">
        <v>59</v>
      </c>
      <c r="C5" s="105">
        <v>131985</v>
      </c>
      <c r="D5" s="105">
        <v>37801</v>
      </c>
      <c r="E5" s="105">
        <v>152302</v>
      </c>
      <c r="F5" s="105">
        <v>130776</v>
      </c>
      <c r="G5" s="105">
        <v>57607</v>
      </c>
      <c r="H5" s="105">
        <v>43983</v>
      </c>
      <c r="I5" s="105">
        <v>2436</v>
      </c>
      <c r="J5" s="105">
        <v>21708</v>
      </c>
      <c r="K5" s="105">
        <v>11225</v>
      </c>
      <c r="L5" s="105">
        <v>589823</v>
      </c>
      <c r="M5" s="85"/>
      <c r="N5" s="59"/>
    </row>
    <row r="6" spans="1:14" ht="15.75" customHeight="1">
      <c r="A6" s="92" t="s">
        <v>2</v>
      </c>
      <c r="B6" s="91" t="s">
        <v>13</v>
      </c>
      <c r="C6" s="105">
        <v>32839</v>
      </c>
      <c r="D6" s="105">
        <v>49794</v>
      </c>
      <c r="E6" s="105">
        <v>5415</v>
      </c>
      <c r="F6" s="105">
        <v>12895</v>
      </c>
      <c r="G6" s="105">
        <v>4073</v>
      </c>
      <c r="H6" s="105">
        <v>18720</v>
      </c>
      <c r="I6" s="105">
        <v>10593</v>
      </c>
      <c r="J6" s="105">
        <v>7390</v>
      </c>
      <c r="K6" s="105">
        <v>790</v>
      </c>
      <c r="L6" s="105">
        <v>142509</v>
      </c>
      <c r="M6" s="85"/>
      <c r="N6" s="59"/>
    </row>
    <row r="7" spans="1:14" ht="15.75" customHeight="1">
      <c r="A7" s="92" t="s">
        <v>3</v>
      </c>
      <c r="B7" s="91" t="s">
        <v>14</v>
      </c>
      <c r="C7" s="105">
        <v>172</v>
      </c>
      <c r="D7" s="105">
        <v>853</v>
      </c>
      <c r="E7" s="105">
        <v>0</v>
      </c>
      <c r="F7" s="105">
        <v>0</v>
      </c>
      <c r="G7" s="105">
        <v>0</v>
      </c>
      <c r="H7" s="105">
        <v>0</v>
      </c>
      <c r="I7" s="105">
        <v>0</v>
      </c>
      <c r="J7" s="105">
        <v>0</v>
      </c>
      <c r="K7" s="105">
        <v>0</v>
      </c>
      <c r="L7" s="105">
        <v>1025</v>
      </c>
      <c r="M7" s="85"/>
      <c r="N7" s="59"/>
    </row>
    <row r="8" spans="1:14" ht="15.75" customHeight="1">
      <c r="A8" s="92" t="s">
        <v>60</v>
      </c>
      <c r="B8" s="91" t="s">
        <v>61</v>
      </c>
      <c r="C8" s="105">
        <v>115455</v>
      </c>
      <c r="D8" s="105">
        <v>89707</v>
      </c>
      <c r="E8" s="105">
        <v>64987</v>
      </c>
      <c r="F8" s="105">
        <v>72087</v>
      </c>
      <c r="G8" s="105">
        <v>28423</v>
      </c>
      <c r="H8" s="105">
        <v>49192</v>
      </c>
      <c r="I8" s="105">
        <v>17524</v>
      </c>
      <c r="J8" s="105">
        <v>26460</v>
      </c>
      <c r="K8" s="105">
        <v>5307</v>
      </c>
      <c r="L8" s="105">
        <v>469142</v>
      </c>
      <c r="M8" s="85"/>
      <c r="N8" s="59"/>
    </row>
    <row r="9" spans="1:14" ht="15.75" customHeight="1">
      <c r="A9" s="93" t="s">
        <v>62</v>
      </c>
      <c r="B9" s="91" t="s">
        <v>38</v>
      </c>
      <c r="C9" s="105">
        <v>3357</v>
      </c>
      <c r="D9" s="105">
        <v>10313</v>
      </c>
      <c r="E9" s="105">
        <v>1669</v>
      </c>
      <c r="F9" s="105">
        <v>390</v>
      </c>
      <c r="G9" s="105">
        <v>2165</v>
      </c>
      <c r="H9" s="105">
        <v>4624</v>
      </c>
      <c r="I9" s="105">
        <v>1665</v>
      </c>
      <c r="J9" s="105">
        <v>605</v>
      </c>
      <c r="K9" s="105">
        <v>509</v>
      </c>
      <c r="L9" s="105">
        <v>25297</v>
      </c>
      <c r="M9" s="85"/>
      <c r="N9" s="59"/>
    </row>
    <row r="10" spans="1:14" ht="15.75" customHeight="1">
      <c r="A10" s="93" t="s">
        <v>63</v>
      </c>
      <c r="B10" s="91" t="s">
        <v>64</v>
      </c>
      <c r="C10" s="105">
        <v>58895</v>
      </c>
      <c r="D10" s="105">
        <v>32593</v>
      </c>
      <c r="E10" s="105">
        <v>45294</v>
      </c>
      <c r="F10" s="105">
        <v>43770</v>
      </c>
      <c r="G10" s="105">
        <v>9109</v>
      </c>
      <c r="H10" s="105">
        <v>10305</v>
      </c>
      <c r="I10" s="105">
        <v>7205</v>
      </c>
      <c r="J10" s="105">
        <v>11613</v>
      </c>
      <c r="K10" s="105">
        <v>2132</v>
      </c>
      <c r="L10" s="106">
        <v>220916</v>
      </c>
      <c r="M10" s="85"/>
      <c r="N10" s="59"/>
    </row>
    <row r="11" spans="1:14" ht="30.75" customHeight="1">
      <c r="A11" s="93" t="s">
        <v>65</v>
      </c>
      <c r="B11" s="91" t="s">
        <v>66</v>
      </c>
      <c r="C11" s="105">
        <v>53203</v>
      </c>
      <c r="D11" s="105">
        <v>46801</v>
      </c>
      <c r="E11" s="105">
        <v>18024</v>
      </c>
      <c r="F11" s="105">
        <v>27927</v>
      </c>
      <c r="G11" s="105">
        <v>17149</v>
      </c>
      <c r="H11" s="105">
        <v>34263</v>
      </c>
      <c r="I11" s="105">
        <v>8654</v>
      </c>
      <c r="J11" s="105">
        <v>14242</v>
      </c>
      <c r="K11" s="105">
        <v>2666</v>
      </c>
      <c r="L11" s="105">
        <v>222929</v>
      </c>
      <c r="M11" s="85"/>
      <c r="N11" s="59"/>
    </row>
    <row r="12" spans="1:14" ht="15.75" customHeight="1">
      <c r="A12" s="92" t="s">
        <v>67</v>
      </c>
      <c r="B12" s="91" t="s">
        <v>68</v>
      </c>
      <c r="C12" s="105">
        <v>754</v>
      </c>
      <c r="D12" s="105">
        <v>0</v>
      </c>
      <c r="E12" s="105">
        <v>0</v>
      </c>
      <c r="F12" s="105">
        <v>3735</v>
      </c>
      <c r="G12" s="105">
        <v>0</v>
      </c>
      <c r="H12" s="105">
        <v>0</v>
      </c>
      <c r="I12" s="105">
        <v>0</v>
      </c>
      <c r="J12" s="105">
        <v>0</v>
      </c>
      <c r="K12" s="105">
        <v>1964</v>
      </c>
      <c r="L12" s="105">
        <v>6453</v>
      </c>
      <c r="M12" s="85"/>
      <c r="N12" s="59"/>
    </row>
    <row r="13" spans="1:14" ht="15.75" customHeight="1">
      <c r="A13" s="92" t="s">
        <v>69</v>
      </c>
      <c r="B13" s="91" t="s">
        <v>15</v>
      </c>
      <c r="C13" s="105">
        <v>6967</v>
      </c>
      <c r="D13" s="105">
        <v>9278</v>
      </c>
      <c r="E13" s="105">
        <v>0</v>
      </c>
      <c r="F13" s="105">
        <v>195</v>
      </c>
      <c r="G13" s="105">
        <v>0</v>
      </c>
      <c r="H13" s="105">
        <v>6745</v>
      </c>
      <c r="I13" s="105">
        <v>1175</v>
      </c>
      <c r="J13" s="105">
        <v>1148</v>
      </c>
      <c r="K13" s="105">
        <v>0</v>
      </c>
      <c r="L13" s="105">
        <v>25508</v>
      </c>
      <c r="M13" s="85"/>
    </row>
    <row r="14" spans="1:14" ht="15.75" customHeight="1">
      <c r="A14" s="77" t="s">
        <v>33</v>
      </c>
      <c r="B14" s="58" t="s">
        <v>34</v>
      </c>
      <c r="C14" s="104">
        <v>305988</v>
      </c>
      <c r="D14" s="104">
        <v>205005</v>
      </c>
      <c r="E14" s="104">
        <v>231206</v>
      </c>
      <c r="F14" s="104">
        <v>230664</v>
      </c>
      <c r="G14" s="104">
        <v>96095</v>
      </c>
      <c r="H14" s="104">
        <v>137724</v>
      </c>
      <c r="I14" s="104">
        <v>34941</v>
      </c>
      <c r="J14" s="104">
        <v>58883</v>
      </c>
      <c r="K14" s="104">
        <v>22064</v>
      </c>
      <c r="L14" s="104">
        <v>1322570</v>
      </c>
      <c r="M14" s="85"/>
      <c r="N14" s="85"/>
    </row>
    <row r="15" spans="1:14" ht="15.75" customHeight="1">
      <c r="A15" s="60" t="s">
        <v>1</v>
      </c>
      <c r="B15" s="61" t="s">
        <v>35</v>
      </c>
      <c r="C15" s="105">
        <v>288172</v>
      </c>
      <c r="D15" s="105">
        <v>187433</v>
      </c>
      <c r="E15" s="105">
        <v>222704</v>
      </c>
      <c r="F15" s="105">
        <v>219688</v>
      </c>
      <c r="G15" s="105">
        <v>90103</v>
      </c>
      <c r="H15" s="105">
        <v>118640</v>
      </c>
      <c r="I15" s="105">
        <v>31728</v>
      </c>
      <c r="J15" s="105">
        <v>56706</v>
      </c>
      <c r="K15" s="105">
        <v>19286</v>
      </c>
      <c r="L15" s="105">
        <v>1234460</v>
      </c>
      <c r="M15" s="85"/>
    </row>
    <row r="16" spans="1:14" ht="15.75" customHeight="1">
      <c r="A16" s="60" t="s">
        <v>2</v>
      </c>
      <c r="B16" s="61" t="s">
        <v>28</v>
      </c>
      <c r="C16" s="105">
        <v>17690</v>
      </c>
      <c r="D16" s="105">
        <v>7031</v>
      </c>
      <c r="E16" s="105">
        <v>8410</v>
      </c>
      <c r="F16" s="105">
        <v>10067</v>
      </c>
      <c r="G16" s="105">
        <v>5988</v>
      </c>
      <c r="H16" s="105">
        <v>11427</v>
      </c>
      <c r="I16" s="105">
        <v>1580</v>
      </c>
      <c r="J16" s="105">
        <v>2173</v>
      </c>
      <c r="K16" s="105">
        <v>2778</v>
      </c>
      <c r="L16" s="105">
        <v>67144</v>
      </c>
      <c r="M16" s="85"/>
    </row>
    <row r="17" spans="1:13" ht="15.75" customHeight="1">
      <c r="A17" s="60" t="s">
        <v>3</v>
      </c>
      <c r="B17" s="61" t="s">
        <v>29</v>
      </c>
      <c r="C17" s="105">
        <v>126</v>
      </c>
      <c r="D17" s="105">
        <v>10541</v>
      </c>
      <c r="E17" s="105">
        <v>92</v>
      </c>
      <c r="F17" s="105">
        <v>909</v>
      </c>
      <c r="G17" s="105">
        <v>4</v>
      </c>
      <c r="H17" s="105">
        <v>7657</v>
      </c>
      <c r="I17" s="105">
        <v>1633</v>
      </c>
      <c r="J17" s="105">
        <v>4</v>
      </c>
      <c r="K17" s="105">
        <v>0</v>
      </c>
      <c r="L17" s="105">
        <v>20966</v>
      </c>
      <c r="M17" s="85"/>
    </row>
    <row r="18" spans="1:13" ht="16.7" customHeight="1"/>
    <row r="19" spans="1:13" ht="16.7" customHeight="1"/>
    <row r="20" spans="1:13" ht="16.7" customHeight="1"/>
    <row r="21" spans="1:13" ht="16.7" customHeight="1"/>
    <row r="22" spans="1:13" ht="16.7" customHeight="1"/>
    <row r="23" spans="1:13" ht="16.7" customHeight="1"/>
    <row r="24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M501"/>
  <sheetViews>
    <sheetView showGridLines="0" topLeftCell="C1" zoomScaleNormal="75" workbookViewId="0">
      <selection sqref="A1:L1"/>
    </sheetView>
  </sheetViews>
  <sheetFormatPr defaultColWidth="9" defaultRowHeight="48.75" customHeight="1"/>
  <cols>
    <col min="1" max="1" width="4" style="52" customWidth="1"/>
    <col min="2" max="2" width="36.109375" style="53" customWidth="1"/>
    <col min="3" max="3" width="9" style="53" customWidth="1"/>
    <col min="4" max="4" width="9.88671875" style="53" customWidth="1"/>
    <col min="5" max="6" width="9" style="53" customWidth="1"/>
    <col min="7" max="7" width="9.33203125" style="53" customWidth="1"/>
    <col min="8" max="10" width="9" style="53" customWidth="1"/>
    <col min="11" max="12" width="11" style="53" customWidth="1"/>
    <col min="13" max="13" width="9.6640625" style="51" bestFit="1" customWidth="1"/>
    <col min="14" max="16384" width="9" style="51"/>
  </cols>
  <sheetData>
    <row r="1" spans="1:13" ht="15.75" customHeight="1">
      <c r="A1" s="150" t="s">
        <v>80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ht="15.75">
      <c r="I2" s="171" t="s">
        <v>46</v>
      </c>
      <c r="J2" s="171"/>
      <c r="K2" s="171"/>
      <c r="L2" s="171"/>
    </row>
    <row r="3" spans="1:13" ht="68.25" customHeight="1">
      <c r="A3" s="56" t="s">
        <v>4</v>
      </c>
      <c r="B3" s="63" t="s">
        <v>44</v>
      </c>
      <c r="C3" s="64" t="s">
        <v>5</v>
      </c>
      <c r="D3" s="64" t="s">
        <v>6</v>
      </c>
      <c r="E3" s="64" t="s">
        <v>7</v>
      </c>
      <c r="F3" s="64" t="s">
        <v>8</v>
      </c>
      <c r="G3" s="65" t="s">
        <v>51</v>
      </c>
      <c r="H3" s="66" t="s">
        <v>9</v>
      </c>
      <c r="I3" s="62" t="s">
        <v>37</v>
      </c>
      <c r="J3" s="62" t="s">
        <v>30</v>
      </c>
      <c r="K3" s="62" t="s">
        <v>48</v>
      </c>
      <c r="L3" s="67" t="s">
        <v>10</v>
      </c>
    </row>
    <row r="4" spans="1:13" ht="15.75">
      <c r="A4" s="76" t="s">
        <v>31</v>
      </c>
      <c r="B4" s="58" t="s">
        <v>32</v>
      </c>
      <c r="C4" s="107">
        <f>SUM(C5:C8)+C12+C13</f>
        <v>100</v>
      </c>
      <c r="D4" s="107">
        <f t="shared" ref="D4:L4" si="0">SUM(D5:D8)+D12+D13</f>
        <v>100.00000000000001</v>
      </c>
      <c r="E4" s="107">
        <f t="shared" si="0"/>
        <v>100</v>
      </c>
      <c r="F4" s="107">
        <f t="shared" si="0"/>
        <v>100.00000000000001</v>
      </c>
      <c r="G4" s="107">
        <f t="shared" si="0"/>
        <v>100</v>
      </c>
      <c r="H4" s="107">
        <f t="shared" si="0"/>
        <v>100</v>
      </c>
      <c r="I4" s="107">
        <f t="shared" si="0"/>
        <v>100</v>
      </c>
      <c r="J4" s="141">
        <f t="shared" si="0"/>
        <v>100</v>
      </c>
      <c r="K4" s="107">
        <f t="shared" si="0"/>
        <v>100</v>
      </c>
      <c r="L4" s="141">
        <f t="shared" si="0"/>
        <v>99.999999999999986</v>
      </c>
      <c r="M4" s="83"/>
    </row>
    <row r="5" spans="1:13" ht="63" customHeight="1">
      <c r="A5" s="90" t="s">
        <v>1</v>
      </c>
      <c r="B5" s="91" t="s">
        <v>59</v>
      </c>
      <c r="C5" s="108">
        <f>ROUND('Таблица №4-П'!C5/'Таблица №4-П'!C$4*100,2)</f>
        <v>45.8</v>
      </c>
      <c r="D5" s="108">
        <f>ROUND('Таблица №4-П'!D5/'Таблица №4-П'!D$4*100,2)</f>
        <v>20.170000000000002</v>
      </c>
      <c r="E5" s="108">
        <f>ROUND('Таблица №4-П'!E5/'Таблица №4-П'!E$4*100,2)</f>
        <v>68.39</v>
      </c>
      <c r="F5" s="108">
        <f>ROUND('Таблица №4-П'!F5/'Таблица №4-П'!F$4*100,2)</f>
        <v>59.53</v>
      </c>
      <c r="G5" s="108">
        <f>ROUND('Таблица №4-П'!G5/'Таблица №4-П'!G$4*100,2)</f>
        <v>63.93</v>
      </c>
      <c r="H5" s="108">
        <f>ROUND('Таблица №4-П'!H5/'Таблица №4-П'!H$4*100,2)</f>
        <v>37.07</v>
      </c>
      <c r="I5" s="108">
        <f>ROUND('Таблица №4-П'!I5/'Таблица №4-П'!I$4*100,2)</f>
        <v>7.68</v>
      </c>
      <c r="J5" s="108">
        <f>ROUND('Таблица №4-П'!J5/'Таблица №4-П'!J$4*100,2)</f>
        <v>38.28</v>
      </c>
      <c r="K5" s="108">
        <f>ROUND('Таблица №4-П'!K5/'Таблица №4-П'!K$4*100,2)</f>
        <v>58.2</v>
      </c>
      <c r="L5" s="108">
        <f>ROUND('Таблица №4-П'!L5/'Таблица №4-П'!L$4*100,2)</f>
        <v>47.78</v>
      </c>
      <c r="M5" s="88"/>
    </row>
    <row r="6" spans="1:13" ht="15.75" customHeight="1">
      <c r="A6" s="92" t="s">
        <v>2</v>
      </c>
      <c r="B6" s="91" t="s">
        <v>13</v>
      </c>
      <c r="C6" s="108">
        <f>ROUND('Таблица №4-П'!C6/'Таблица №4-П'!C$4*100,2)</f>
        <v>11.4</v>
      </c>
      <c r="D6" s="108">
        <f>ROUND('Таблица №4-П'!D6/'Таблица №4-П'!D$4*100,2)</f>
        <v>26.57</v>
      </c>
      <c r="E6" s="108">
        <f>ROUND('Таблица №4-П'!E6/'Таблица №4-П'!E$4*100,2)</f>
        <v>2.4300000000000002</v>
      </c>
      <c r="F6" s="108">
        <f>ROUND('Таблица №4-П'!F6/'Таблица №4-П'!F$4*100,2)</f>
        <v>5.87</v>
      </c>
      <c r="G6" s="108">
        <f>ROUND('Таблица №4-П'!G6/'Таблица №4-П'!G$4*100,2)</f>
        <v>4.5199999999999996</v>
      </c>
      <c r="H6" s="108">
        <f>ROUND('Таблица №4-П'!H6/'Таблица №4-П'!H$4*100,2)</f>
        <v>15.78</v>
      </c>
      <c r="I6" s="108">
        <f>ROUND('Таблица №4-П'!I6/'Таблица №4-П'!I$4*100,2)</f>
        <v>33.39</v>
      </c>
      <c r="J6" s="108">
        <f>ROUND('Таблица №4-П'!J6/'Таблица №4-П'!J$4*100,2)</f>
        <v>13.03</v>
      </c>
      <c r="K6" s="108">
        <f>ROUND('Таблица №4-П'!K6/'Таблица №4-П'!K$4*100,2)</f>
        <v>4.0999999999999996</v>
      </c>
      <c r="L6" s="108">
        <f>ROUND('Таблица №4-П'!L6/'Таблица №4-П'!L$4*100,2)</f>
        <v>11.54</v>
      </c>
      <c r="M6" s="88"/>
    </row>
    <row r="7" spans="1:13" ht="15.75" customHeight="1">
      <c r="A7" s="92" t="s">
        <v>3</v>
      </c>
      <c r="B7" s="91" t="s">
        <v>14</v>
      </c>
      <c r="C7" s="108">
        <f>ROUND('Таблица №4-П'!C7/'Таблица №4-П'!C$4*100,2)</f>
        <v>0.06</v>
      </c>
      <c r="D7" s="108">
        <v>0.45</v>
      </c>
      <c r="E7" s="108">
        <f>ROUND('Таблица №4-П'!E7/'Таблица №4-П'!E$4*100,2)</f>
        <v>0</v>
      </c>
      <c r="F7" s="108">
        <f>ROUND('Таблица №4-П'!F7/'Таблица №4-П'!F$4*100,2)</f>
        <v>0</v>
      </c>
      <c r="G7" s="108">
        <f>ROUND('Таблица №4-П'!G7/'Таблица №4-П'!G$4*100,2)</f>
        <v>0</v>
      </c>
      <c r="H7" s="108">
        <f>ROUND('Таблица №4-П'!H7/'Таблица №4-П'!H$4*100,2)</f>
        <v>0</v>
      </c>
      <c r="I7" s="108">
        <f>ROUND('Таблица №4-П'!I7/'Таблица №4-П'!I$4*100,2)</f>
        <v>0</v>
      </c>
      <c r="J7" s="108">
        <f>ROUND('Таблица №4-П'!J7/'Таблица №4-П'!J$4*100,2)</f>
        <v>0</v>
      </c>
      <c r="K7" s="108">
        <f>ROUND('Таблица №4-П'!K7/'Таблица №4-П'!K$4*100,2)</f>
        <v>0</v>
      </c>
      <c r="L7" s="108">
        <f>ROUND('Таблица №4-П'!L7/'Таблица №4-П'!L$4*100,2)</f>
        <v>0.08</v>
      </c>
      <c r="M7" s="88"/>
    </row>
    <row r="8" spans="1:13" ht="15.75" customHeight="1">
      <c r="A8" s="92" t="s">
        <v>60</v>
      </c>
      <c r="B8" s="91" t="s">
        <v>61</v>
      </c>
      <c r="C8" s="108">
        <f>ROUND('Таблица №4-П'!C8/'Таблица №4-П'!C$4*100,2)</f>
        <v>40.06</v>
      </c>
      <c r="D8" s="108">
        <f>ROUND('Таблица №4-П'!D8/'Таблица №4-П'!D$4*100,2)</f>
        <v>47.86</v>
      </c>
      <c r="E8" s="108">
        <f>ROUND('Таблица №4-П'!E8/'Таблица №4-П'!E$4*100,2)</f>
        <v>29.18</v>
      </c>
      <c r="F8" s="108">
        <f>ROUND('Таблица №4-П'!F8/'Таблица №4-П'!F$4*100,2)</f>
        <v>32.81</v>
      </c>
      <c r="G8" s="108">
        <f>ROUND('Таблица №4-П'!G8/'Таблица №4-П'!G$4*100,2)</f>
        <v>31.55</v>
      </c>
      <c r="H8" s="108">
        <f>ROUND('Таблица №4-П'!H8/'Таблица №4-П'!H$4*100,2)</f>
        <v>41.46</v>
      </c>
      <c r="I8" s="108">
        <f>ROUND('Таблица №4-П'!I8/'Таблица №4-П'!I$4*100,2)</f>
        <v>55.23</v>
      </c>
      <c r="J8" s="108">
        <v>46.67</v>
      </c>
      <c r="K8" s="108">
        <f>ROUND('Таблица №4-П'!K8/'Таблица №4-П'!K$4*100,2)</f>
        <v>27.52</v>
      </c>
      <c r="L8" s="108">
        <v>38.01</v>
      </c>
      <c r="M8" s="88"/>
    </row>
    <row r="9" spans="1:13" ht="15.75" customHeight="1">
      <c r="A9" s="93" t="s">
        <v>62</v>
      </c>
      <c r="B9" s="91" t="s">
        <v>38</v>
      </c>
      <c r="C9" s="108">
        <f>ROUND('Таблица №4-П'!C9/'Таблица №4-П'!C$4*100,2)</f>
        <v>1.1599999999999999</v>
      </c>
      <c r="D9" s="108">
        <f>ROUND('Таблица №4-П'!D9/'Таблица №4-П'!D$4*100,2)</f>
        <v>5.5</v>
      </c>
      <c r="E9" s="108">
        <f>ROUND('Таблица №4-П'!E9/'Таблица №4-П'!E$4*100,2)</f>
        <v>0.75</v>
      </c>
      <c r="F9" s="108">
        <f>ROUND('Таблица №4-П'!F9/'Таблица №4-П'!F$4*100,2)</f>
        <v>0.18</v>
      </c>
      <c r="G9" s="108">
        <f>ROUND('Таблица №4-П'!G9/'Таблица №4-П'!G$4*100,2)</f>
        <v>2.4</v>
      </c>
      <c r="H9" s="108">
        <f>ROUND('Таблица №4-П'!H9/'Таблица №4-П'!H$4*100,2)</f>
        <v>3.9</v>
      </c>
      <c r="I9" s="108">
        <f>ROUND('Таблица №4-П'!I9/'Таблица №4-П'!I$4*100,2)</f>
        <v>5.25</v>
      </c>
      <c r="J9" s="108">
        <f>ROUND('Таблица №4-П'!J9/'Таблица №4-П'!J$4*100,2)</f>
        <v>1.07</v>
      </c>
      <c r="K9" s="108">
        <f>ROUND('Таблица №4-П'!K9/'Таблица №4-П'!K$4*100,2)</f>
        <v>2.64</v>
      </c>
      <c r="L9" s="108">
        <f>ROUND('Таблица №4-П'!L9/'Таблица №4-П'!L$4*100,2)</f>
        <v>2.0499999999999998</v>
      </c>
      <c r="M9" s="88"/>
    </row>
    <row r="10" spans="1:13" ht="15.75" customHeight="1">
      <c r="A10" s="93" t="s">
        <v>63</v>
      </c>
      <c r="B10" s="91" t="s">
        <v>64</v>
      </c>
      <c r="C10" s="108">
        <f>ROUND('Таблица №4-П'!C10/'Таблица №4-П'!C$4*100,2)</f>
        <v>20.440000000000001</v>
      </c>
      <c r="D10" s="108">
        <f>ROUND('Таблица №4-П'!D10/'Таблица №4-П'!D$4*100,2)</f>
        <v>17.39</v>
      </c>
      <c r="E10" s="108">
        <f>ROUND('Таблица №4-П'!E10/'Таблица №4-П'!E$4*100,2)</f>
        <v>20.34</v>
      </c>
      <c r="F10" s="108">
        <f>ROUND('Таблица №4-П'!F10/'Таблица №4-П'!F$4*100,2)</f>
        <v>19.920000000000002</v>
      </c>
      <c r="G10" s="108">
        <f>ROUND('Таблица №4-П'!G10/'Таблица №4-П'!G$4*100,2)</f>
        <v>10.11</v>
      </c>
      <c r="H10" s="108">
        <v>8.68</v>
      </c>
      <c r="I10" s="108">
        <f>ROUND('Таблица №4-П'!I10/'Таблица №4-П'!I$4*100,2)</f>
        <v>22.71</v>
      </c>
      <c r="J10" s="108">
        <f>ROUND('Таблица №4-П'!J10/'Таблица №4-П'!J$4*100,2)</f>
        <v>20.48</v>
      </c>
      <c r="K10" s="108">
        <f>ROUND('Таблица №4-П'!K10/'Таблица №4-П'!K$4*100,2)</f>
        <v>11.05</v>
      </c>
      <c r="L10" s="108">
        <f>ROUND('Таблица №4-П'!L10/'Таблица №4-П'!L$4*100,2)</f>
        <v>17.899999999999999</v>
      </c>
      <c r="M10" s="88"/>
    </row>
    <row r="11" spans="1:13" ht="32.25" customHeight="1">
      <c r="A11" s="93" t="s">
        <v>65</v>
      </c>
      <c r="B11" s="91" t="s">
        <v>66</v>
      </c>
      <c r="C11" s="108">
        <f>ROUND('Таблица №4-П'!C11/'Таблица №4-П'!C$4*100,2)</f>
        <v>18.46</v>
      </c>
      <c r="D11" s="108">
        <f>ROUND('Таблица №4-П'!D11/'Таблица №4-П'!D$4*100,2)</f>
        <v>24.97</v>
      </c>
      <c r="E11" s="108">
        <f>ROUND('Таблица №4-П'!E11/'Таблица №4-П'!E$4*100,2)</f>
        <v>8.09</v>
      </c>
      <c r="F11" s="108">
        <f>ROUND('Таблица №4-П'!F11/'Таблица №4-П'!F$4*100,2)</f>
        <v>12.71</v>
      </c>
      <c r="G11" s="108">
        <v>19.04</v>
      </c>
      <c r="H11" s="108">
        <f>ROUND('Таблица №4-П'!H11/'Таблица №4-П'!H$4*100,2)</f>
        <v>28.88</v>
      </c>
      <c r="I11" s="108">
        <v>27.27</v>
      </c>
      <c r="J11" s="108">
        <f>ROUND('Таблица №4-П'!J11/'Таблица №4-П'!J$4*100,2)</f>
        <v>25.12</v>
      </c>
      <c r="K11" s="108">
        <f>ROUND('Таблица №4-П'!K11/'Таблица №4-П'!K$4*100,2)</f>
        <v>13.82</v>
      </c>
      <c r="L11" s="108">
        <f>ROUND('Таблица №4-П'!L11/'Таблица №4-П'!L$4*100,2)</f>
        <v>18.059999999999999</v>
      </c>
      <c r="M11" s="88"/>
    </row>
    <row r="12" spans="1:13" ht="15.75" customHeight="1">
      <c r="A12" s="92" t="s">
        <v>67</v>
      </c>
      <c r="B12" s="91" t="s">
        <v>68</v>
      </c>
      <c r="C12" s="108">
        <f>ROUND('Таблица №4-П'!C12/'Таблица №4-П'!C$4*100,2)</f>
        <v>0.26</v>
      </c>
      <c r="D12" s="108">
        <f>ROUND('Таблица №4-П'!D12/'Таблица №4-П'!D$4*100,2)</f>
        <v>0</v>
      </c>
      <c r="E12" s="108">
        <f>ROUND('Таблица №4-П'!E12/'Таблица №4-П'!E$4*100,2)</f>
        <v>0</v>
      </c>
      <c r="F12" s="108">
        <f>ROUND('Таблица №4-П'!F12/'Таблица №4-П'!F$4*100,2)</f>
        <v>1.7</v>
      </c>
      <c r="G12" s="108">
        <f>ROUND('Таблица №4-П'!G12/'Таблица №4-П'!G$4*100,2)</f>
        <v>0</v>
      </c>
      <c r="H12" s="108">
        <f>ROUND('Таблица №4-П'!H12/'Таблица №4-П'!H$4*100,2)</f>
        <v>0</v>
      </c>
      <c r="I12" s="108">
        <f>ROUND('Таблица №4-П'!I12/'Таблица №4-П'!I$4*100,2)</f>
        <v>0</v>
      </c>
      <c r="J12" s="108">
        <f>ROUND('Таблица №4-П'!J12/'Таблица №4-П'!J$4*100,2)</f>
        <v>0</v>
      </c>
      <c r="K12" s="108">
        <f>ROUND('Таблица №4-П'!K12/'Таблица №4-П'!K$4*100,2)</f>
        <v>10.18</v>
      </c>
      <c r="L12" s="108">
        <f>ROUND('Таблица №4-П'!L12/'Таблица №4-П'!L$4*100,2)</f>
        <v>0.52</v>
      </c>
      <c r="M12" s="88"/>
    </row>
    <row r="13" spans="1:13" ht="15.75" customHeight="1">
      <c r="A13" s="92" t="s">
        <v>69</v>
      </c>
      <c r="B13" s="91" t="s">
        <v>15</v>
      </c>
      <c r="C13" s="108">
        <f>ROUND('Таблица №4-П'!C13/'Таблица №4-П'!C$4*100,2)</f>
        <v>2.42</v>
      </c>
      <c r="D13" s="108">
        <f>ROUND('Таблица №4-П'!D13/'Таблица №4-П'!D$4*100,2)</f>
        <v>4.95</v>
      </c>
      <c r="E13" s="108">
        <f>ROUND('Таблица №4-П'!E13/'Таблица №4-П'!E$4*100,2)</f>
        <v>0</v>
      </c>
      <c r="F13" s="108">
        <f>ROUND('Таблица №4-П'!F13/'Таблица №4-П'!F$4*100,2)</f>
        <v>0.09</v>
      </c>
      <c r="G13" s="108">
        <f>ROUND('Таблица №4-П'!G13/'Таблица №4-П'!G$4*100,2)</f>
        <v>0</v>
      </c>
      <c r="H13" s="108">
        <f>ROUND('Таблица №4-П'!H13/'Таблица №4-П'!H$4*100,2)</f>
        <v>5.69</v>
      </c>
      <c r="I13" s="108">
        <f>ROUND('Таблица №4-П'!I13/'Таблица №4-П'!I$4*100,2)</f>
        <v>3.7</v>
      </c>
      <c r="J13" s="108">
        <f>ROUND('Таблица №4-П'!J13/'Таблица №4-П'!J$4*100,2)</f>
        <v>2.02</v>
      </c>
      <c r="K13" s="108">
        <f>ROUND('Таблица №4-П'!K13/'Таблица №4-П'!K$4*100,2)</f>
        <v>0</v>
      </c>
      <c r="L13" s="108">
        <f>ROUND('Таблица №4-П'!L13/'Таблица №4-П'!L$4*100,2)</f>
        <v>2.0699999999999998</v>
      </c>
      <c r="M13" s="88"/>
    </row>
    <row r="14" spans="1:13" ht="15.75" customHeight="1">
      <c r="A14" s="76" t="s">
        <v>33</v>
      </c>
      <c r="B14" s="58" t="s">
        <v>34</v>
      </c>
      <c r="C14" s="107">
        <f>SUM(C15:C17)</f>
        <v>100.00000000000001</v>
      </c>
      <c r="D14" s="107">
        <f t="shared" ref="D14:I14" si="1">SUM(D15:D17)</f>
        <v>100.00000000000001</v>
      </c>
      <c r="E14" s="107">
        <f t="shared" si="1"/>
        <v>100</v>
      </c>
      <c r="F14" s="107">
        <f t="shared" si="1"/>
        <v>100</v>
      </c>
      <c r="G14" s="107">
        <f t="shared" si="1"/>
        <v>100</v>
      </c>
      <c r="H14" s="107">
        <f t="shared" si="1"/>
        <v>100</v>
      </c>
      <c r="I14" s="107">
        <f t="shared" si="1"/>
        <v>100</v>
      </c>
      <c r="J14" s="107">
        <f>SUM(J15:J17)</f>
        <v>100</v>
      </c>
      <c r="K14" s="107">
        <f t="shared" ref="K14" si="2">SUM(K15:K17)</f>
        <v>100</v>
      </c>
      <c r="L14" s="107">
        <f t="shared" ref="L14" si="3">SUM(L15:L17)</f>
        <v>100</v>
      </c>
    </row>
    <row r="15" spans="1:13" ht="15.75" customHeight="1">
      <c r="A15" s="60" t="s">
        <v>1</v>
      </c>
      <c r="B15" s="61" t="s">
        <v>35</v>
      </c>
      <c r="C15" s="108">
        <f>ROUND('Таблица №4-П'!C15/'Таблица №4-П'!C$14*100,2)</f>
        <v>94.18</v>
      </c>
      <c r="D15" s="108">
        <f>ROUND('Таблица №4-П'!D15/'Таблица №4-П'!D$14*100,2)</f>
        <v>91.43</v>
      </c>
      <c r="E15" s="108">
        <f>ROUND('Таблица №4-П'!E15/'Таблица №4-П'!E$14*100,2)</f>
        <v>96.32</v>
      </c>
      <c r="F15" s="108">
        <f>ROUND('Таблица №4-П'!F15/'Таблица №4-П'!F$14*100,2)</f>
        <v>95.24</v>
      </c>
      <c r="G15" s="108">
        <v>93.77</v>
      </c>
      <c r="H15" s="108">
        <f>ROUND('Таблица №4-П'!H15/'Таблица №4-П'!H$14*100,2)</f>
        <v>86.14</v>
      </c>
      <c r="I15" s="108">
        <v>90.81</v>
      </c>
      <c r="J15" s="108">
        <f>ROUND('Таблица №4-П'!J15/'Таблица №4-П'!J$14*100,2)</f>
        <v>96.3</v>
      </c>
      <c r="K15" s="108">
        <f>ROUND('Таблица №4-П'!K15/'Таблица №4-П'!K$14*100,2)</f>
        <v>87.41</v>
      </c>
      <c r="L15" s="108">
        <f>ROUND('Таблица №4-П'!L15/'Таблица №4-П'!L$14*100,2)</f>
        <v>93.34</v>
      </c>
    </row>
    <row r="16" spans="1:13" ht="15.75" customHeight="1">
      <c r="A16" s="60" t="s">
        <v>2</v>
      </c>
      <c r="B16" s="61" t="s">
        <v>28</v>
      </c>
      <c r="C16" s="108">
        <f>ROUND('Таблица №4-П'!C16/'Таблица №4-П'!C$14*100,2)</f>
        <v>5.78</v>
      </c>
      <c r="D16" s="108">
        <f>ROUND('Таблица №4-П'!D16/'Таблица №4-П'!D$14*100,2)</f>
        <v>3.43</v>
      </c>
      <c r="E16" s="108">
        <f>ROUND('Таблица №4-П'!E16/'Таблица №4-П'!E$14*100,2)</f>
        <v>3.64</v>
      </c>
      <c r="F16" s="108">
        <f>ROUND('Таблица №4-П'!F16/'Таблица №4-П'!F$14*100,2)</f>
        <v>4.3600000000000003</v>
      </c>
      <c r="G16" s="108">
        <f>ROUND('Таблица №4-П'!G16/'Таблица №4-П'!G$14*100,2)</f>
        <v>6.23</v>
      </c>
      <c r="H16" s="108">
        <f>ROUND('Таблица №4-П'!H16/'Таблица №4-П'!H$14*100,2)</f>
        <v>8.3000000000000007</v>
      </c>
      <c r="I16" s="108">
        <f>ROUND('Таблица №4-П'!I16/'Таблица №4-П'!I$14*100,2)</f>
        <v>4.5199999999999996</v>
      </c>
      <c r="J16" s="108">
        <f>ROUND('Таблица №4-П'!J16/'Таблица №4-П'!J$14*100,2)</f>
        <v>3.69</v>
      </c>
      <c r="K16" s="108">
        <f>ROUND('Таблица №4-П'!K16/'Таблица №4-П'!K$14*100,2)</f>
        <v>12.59</v>
      </c>
      <c r="L16" s="108">
        <f>ROUND('Таблица №4-П'!L16/'Таблица №4-П'!L$14*100,2)</f>
        <v>5.08</v>
      </c>
    </row>
    <row r="17" spans="1:12" ht="15.75" customHeight="1">
      <c r="A17" s="60" t="s">
        <v>3</v>
      </c>
      <c r="B17" s="61" t="s">
        <v>29</v>
      </c>
      <c r="C17" s="108">
        <f>ROUND('Таблица №4-П'!C17/'Таблица №4-П'!C$14*100,2)</f>
        <v>0.04</v>
      </c>
      <c r="D17" s="108">
        <f>ROUND('Таблица №4-П'!D17/'Таблица №4-П'!D$14*100,2)</f>
        <v>5.14</v>
      </c>
      <c r="E17" s="108">
        <f>ROUND('Таблица №4-П'!E17/'Таблица №4-П'!E$14*100,2)</f>
        <v>0.04</v>
      </c>
      <c r="F17" s="108">
        <v>0.4</v>
      </c>
      <c r="G17" s="108">
        <f>ROUND('Таблица №4-П'!G17/'Таблица №4-П'!G$14*100,2)</f>
        <v>0</v>
      </c>
      <c r="H17" s="108">
        <f>ROUND('Таблица №4-П'!H17/'Таблица №4-П'!H$14*100,2)</f>
        <v>5.56</v>
      </c>
      <c r="I17" s="108">
        <f>ROUND('Таблица №4-П'!I17/'Таблица №4-П'!I$14*100,2)</f>
        <v>4.67</v>
      </c>
      <c r="J17" s="108">
        <f>ROUND('Таблица №4-П'!J17/'Таблица №4-П'!J$14*100,2)</f>
        <v>0.01</v>
      </c>
      <c r="K17" s="108">
        <f>ROUND('Таблица №4-П'!K17/'Таблица №4-П'!K$14*100,2)</f>
        <v>0</v>
      </c>
      <c r="L17" s="108">
        <v>1.58</v>
      </c>
    </row>
    <row r="18" spans="1:12" ht="21" customHeight="1">
      <c r="C18" s="84"/>
      <c r="D18" s="84"/>
      <c r="E18" s="84"/>
      <c r="F18" s="84"/>
      <c r="G18" s="84"/>
      <c r="H18" s="84"/>
      <c r="I18" s="84"/>
      <c r="J18" s="84"/>
      <c r="K18" s="84"/>
      <c r="L18" s="84"/>
    </row>
    <row r="19" spans="1:12" ht="21" customHeight="1">
      <c r="C19" s="84"/>
      <c r="D19" s="84"/>
      <c r="E19" s="84"/>
      <c r="F19" s="84"/>
      <c r="G19" s="84"/>
      <c r="H19" s="84"/>
      <c r="I19" s="84"/>
      <c r="J19" s="84"/>
      <c r="K19" s="84"/>
      <c r="L19" s="84"/>
    </row>
    <row r="20" spans="1:12" ht="21" customHeight="1">
      <c r="C20" s="84"/>
      <c r="D20" s="84"/>
      <c r="E20" s="131"/>
      <c r="F20" s="84"/>
      <c r="G20" s="84"/>
      <c r="H20" s="131"/>
      <c r="I20" s="84"/>
      <c r="J20" s="84"/>
      <c r="K20" s="84"/>
      <c r="L20" s="84"/>
    </row>
    <row r="21" spans="1:12" ht="21" customHeight="1">
      <c r="C21" s="84"/>
      <c r="D21" s="84"/>
      <c r="E21" s="131"/>
      <c r="F21" s="84"/>
      <c r="G21" s="84"/>
      <c r="H21" s="131"/>
      <c r="I21" s="84"/>
      <c r="J21" s="84"/>
      <c r="K21" s="84"/>
      <c r="L21" s="84"/>
    </row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J18"/>
  <sheetViews>
    <sheetView showGridLines="0" zoomScaleNormal="75" workbookViewId="0">
      <selection sqref="A1:E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5" width="7.88671875" style="2" customWidth="1"/>
    <col min="6" max="6" width="22.5546875" style="2" customWidth="1"/>
    <col min="7" max="16384" width="9" style="2"/>
  </cols>
  <sheetData>
    <row r="1" spans="1:6" ht="33" customHeight="1">
      <c r="A1" s="177" t="s">
        <v>53</v>
      </c>
      <c r="B1" s="177"/>
      <c r="C1" s="177"/>
      <c r="D1" s="177"/>
      <c r="E1" s="177"/>
    </row>
    <row r="2" spans="1:6">
      <c r="A2" s="10"/>
      <c r="E2" s="10" t="s">
        <v>22</v>
      </c>
    </row>
    <row r="3" spans="1:6" ht="15.75" customHeight="1">
      <c r="A3" s="40" t="s">
        <v>42</v>
      </c>
      <c r="B3" s="6">
        <v>2020</v>
      </c>
      <c r="C3" s="172">
        <v>2021</v>
      </c>
      <c r="D3" s="173"/>
      <c r="E3" s="174"/>
      <c r="F3" s="95"/>
    </row>
    <row r="4" spans="1:6" s="8" customFormat="1" ht="15.75" customHeight="1">
      <c r="A4" s="46" t="s">
        <v>45</v>
      </c>
      <c r="B4" s="5">
        <v>12</v>
      </c>
      <c r="C4" s="86">
        <v>1</v>
      </c>
      <c r="D4" s="57">
        <v>2</v>
      </c>
      <c r="E4" s="86">
        <v>3</v>
      </c>
      <c r="F4" s="95"/>
    </row>
    <row r="5" spans="1:6" ht="15.75" customHeight="1">
      <c r="A5" s="18" t="s">
        <v>5</v>
      </c>
      <c r="B5" s="47">
        <v>4493.3819825046185</v>
      </c>
      <c r="C5" s="142">
        <v>4524.886462681774</v>
      </c>
      <c r="D5" s="142">
        <v>4521.5497617385499</v>
      </c>
      <c r="E5" s="142">
        <v>4611.06888794309</v>
      </c>
    </row>
    <row r="6" spans="1:6" ht="15.75" customHeight="1">
      <c r="A6" s="18" t="s">
        <v>6</v>
      </c>
      <c r="B6" s="47">
        <v>4864.2094142504993</v>
      </c>
      <c r="C6" s="142">
        <v>4881.7156286721502</v>
      </c>
      <c r="D6" s="142">
        <v>4716.9939701086323</v>
      </c>
      <c r="E6" s="142">
        <v>4788.218464929766</v>
      </c>
    </row>
    <row r="7" spans="1:6" ht="15.75" customHeight="1">
      <c r="A7" s="18" t="s">
        <v>7</v>
      </c>
      <c r="B7" s="47">
        <v>4733.1382715518166</v>
      </c>
      <c r="C7" s="142">
        <v>4742.5171684015031</v>
      </c>
      <c r="D7" s="142">
        <v>4725.8064516129034</v>
      </c>
      <c r="E7" s="142">
        <v>4813.1893478716711</v>
      </c>
    </row>
    <row r="8" spans="1:6" ht="15.75" customHeight="1">
      <c r="A8" s="18" t="s">
        <v>8</v>
      </c>
      <c r="B8" s="47">
        <v>4714.6911659588786</v>
      </c>
      <c r="C8" s="142">
        <v>4731.9276472698875</v>
      </c>
      <c r="D8" s="142">
        <v>4725.4699920090843</v>
      </c>
      <c r="E8" s="142">
        <v>4821.782803714701</v>
      </c>
    </row>
    <row r="9" spans="1:6" ht="15.75" customHeight="1">
      <c r="A9" s="18" t="s">
        <v>52</v>
      </c>
      <c r="B9" s="47">
        <v>3995.8392313301592</v>
      </c>
      <c r="C9" s="142">
        <v>4008.4019130509714</v>
      </c>
      <c r="D9" s="142">
        <v>4019.6357673053685</v>
      </c>
      <c r="E9" s="142">
        <v>4133.2958866228828</v>
      </c>
    </row>
    <row r="10" spans="1:6" ht="15.75" customHeight="1">
      <c r="A10" s="18" t="s">
        <v>9</v>
      </c>
      <c r="B10" s="47">
        <v>4146.0847557023362</v>
      </c>
      <c r="C10" s="142">
        <v>4207.8813166434866</v>
      </c>
      <c r="D10" s="142">
        <v>4198.130549929896</v>
      </c>
      <c r="E10" s="142">
        <v>4273.5993023762812</v>
      </c>
    </row>
    <row r="11" spans="1:6" ht="15.75" customHeight="1">
      <c r="A11" s="18" t="s">
        <v>36</v>
      </c>
      <c r="B11" s="47">
        <v>2070.6048180420298</v>
      </c>
      <c r="C11" s="142">
        <v>2122.9723664807334</v>
      </c>
      <c r="D11" s="142">
        <v>2180.6401950093014</v>
      </c>
      <c r="E11" s="142">
        <v>2218.655710342171</v>
      </c>
    </row>
    <row r="12" spans="1:6" ht="15.75" customHeight="1">
      <c r="A12" s="18" t="s">
        <v>30</v>
      </c>
      <c r="B12" s="47">
        <v>2995.5453068497459</v>
      </c>
      <c r="C12" s="142">
        <v>3051.3035723653152</v>
      </c>
      <c r="D12" s="142">
        <v>3001.3505090380222</v>
      </c>
      <c r="E12" s="142">
        <v>3036.4118013712859</v>
      </c>
    </row>
    <row r="13" spans="1:6" ht="30.75" customHeight="1">
      <c r="A13" s="18" t="s">
        <v>39</v>
      </c>
      <c r="B13" s="47">
        <v>2289.6256684491977</v>
      </c>
      <c r="C13" s="142">
        <v>2318.5708172871205</v>
      </c>
      <c r="D13" s="142">
        <v>2299.1287512100675</v>
      </c>
      <c r="E13" s="142">
        <v>2362.1784522656335</v>
      </c>
    </row>
    <row r="14" spans="1:6">
      <c r="A14" s="19" t="s">
        <v>16</v>
      </c>
      <c r="B14" s="47">
        <v>4253.6138272782682</v>
      </c>
      <c r="C14" s="142">
        <v>4281.3574852923603</v>
      </c>
      <c r="D14" s="142">
        <v>4255.55548226665</v>
      </c>
      <c r="E14" s="142">
        <v>4336.5623586957599</v>
      </c>
    </row>
    <row r="16" spans="1:6" ht="12.75" customHeight="1">
      <c r="A16" s="79" t="s">
        <v>49</v>
      </c>
    </row>
    <row r="17" spans="1:10" ht="97.5" customHeight="1">
      <c r="A17" s="175" t="s">
        <v>83</v>
      </c>
      <c r="B17" s="175"/>
      <c r="C17" s="175"/>
      <c r="D17" s="175"/>
      <c r="E17" s="175"/>
      <c r="F17" s="136"/>
      <c r="G17" s="136"/>
      <c r="H17" s="136"/>
      <c r="I17" s="136"/>
      <c r="J17" s="136"/>
    </row>
    <row r="18" spans="1:10" ht="58.5" customHeight="1">
      <c r="A18" s="176" t="s">
        <v>50</v>
      </c>
      <c r="B18" s="176"/>
      <c r="C18" s="176"/>
      <c r="D18" s="176"/>
      <c r="E18" s="176"/>
    </row>
  </sheetData>
  <mergeCells count="4">
    <mergeCell ref="C3:E3"/>
    <mergeCell ref="A17:E17"/>
    <mergeCell ref="A18:E18"/>
    <mergeCell ref="A1:E1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</cp:lastModifiedBy>
  <cp:lastPrinted>2020-05-18T09:36:52Z</cp:lastPrinted>
  <dcterms:created xsi:type="dcterms:W3CDTF">2001-08-22T09:40:37Z</dcterms:created>
  <dcterms:modified xsi:type="dcterms:W3CDTF">2021-05-20T09:39:32Z</dcterms:modified>
</cp:coreProperties>
</file>