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/>
  <bookViews>
    <workbookView xWindow="0" yWindow="0" windowWidth="15360" windowHeight="4650" tabRatio="871"/>
  </bookViews>
  <sheets>
    <sheet name="Таблица №1-У" sheetId="1" r:id="rId1"/>
    <sheet name="Таблица №1.1-У" sheetId="2" r:id="rId2"/>
    <sheet name="Таблица №2-У" sheetId="3" r:id="rId3"/>
    <sheet name="Таблица №2.1-У" sheetId="4" r:id="rId4"/>
    <sheet name="Таблица № 3-У" sheetId="51806" r:id="rId5"/>
    <sheet name="Таблица № 3.1-У" sheetId="51804" r:id="rId6"/>
    <sheet name="Таблица №4-У" sheetId="51808" r:id="rId7"/>
    <sheet name="Таблица №4.1-У" sheetId="51809" r:id="rId8"/>
    <sheet name="Таблица № 5-У" sheetId="10541" r:id="rId9"/>
    <sheet name="Таблица № 5.1-У" sheetId="51813" r:id="rId10"/>
    <sheet name="Таблица №6-У" sheetId="51805" r:id="rId11"/>
    <sheet name="Графика №1-У" sheetId="51810" r:id="rId12"/>
    <sheet name="Графика №2-У" sheetId="51811" r:id="rId13"/>
    <sheet name="Графика №3-У" sheetId="51812" r:id="rId14"/>
  </sheets>
  <definedNames>
    <definedName name="_xlnm.Print_Area" localSheetId="10">'Таблица №6-У'!$A$1:$K$7</definedName>
  </definedNames>
  <calcPr calcId="124519"/>
</workbook>
</file>

<file path=xl/calcChain.xml><?xml version="1.0" encoding="utf-8"?>
<calcChain xmlns="http://schemas.openxmlformats.org/spreadsheetml/2006/main">
  <c r="K10" i="51809"/>
  <c r="K11"/>
  <c r="J5"/>
  <c r="J13"/>
  <c r="I5"/>
  <c r="I6"/>
  <c r="I8"/>
  <c r="G9"/>
  <c r="G10"/>
  <c r="E9"/>
  <c r="E11"/>
  <c r="C15"/>
  <c r="C14" s="1"/>
  <c r="C16"/>
  <c r="D5"/>
  <c r="D4" s="1"/>
  <c r="E5"/>
  <c r="E4" s="1"/>
  <c r="F5"/>
  <c r="G5"/>
  <c r="G4" s="1"/>
  <c r="H5"/>
  <c r="H4" s="1"/>
  <c r="K5"/>
  <c r="K4" s="1"/>
  <c r="L5"/>
  <c r="L4" s="1"/>
  <c r="D6"/>
  <c r="E6"/>
  <c r="F6"/>
  <c r="F4" s="1"/>
  <c r="G6"/>
  <c r="H6"/>
  <c r="K6"/>
  <c r="L6"/>
  <c r="D7"/>
  <c r="F7"/>
  <c r="G7"/>
  <c r="H7"/>
  <c r="I7"/>
  <c r="J7"/>
  <c r="K7"/>
  <c r="L7"/>
  <c r="D8"/>
  <c r="E8"/>
  <c r="F8"/>
  <c r="G8"/>
  <c r="H8"/>
  <c r="J8"/>
  <c r="K8"/>
  <c r="L8"/>
  <c r="D9"/>
  <c r="F9"/>
  <c r="H9"/>
  <c r="I9"/>
  <c r="J9"/>
  <c r="L9"/>
  <c r="D10"/>
  <c r="F10"/>
  <c r="H10"/>
  <c r="I10"/>
  <c r="J10"/>
  <c r="L10"/>
  <c r="D11"/>
  <c r="F11"/>
  <c r="H11"/>
  <c r="I11"/>
  <c r="J11"/>
  <c r="L11"/>
  <c r="D12"/>
  <c r="F12"/>
  <c r="G12"/>
  <c r="H12"/>
  <c r="I12"/>
  <c r="J12"/>
  <c r="K12"/>
  <c r="L12"/>
  <c r="D13"/>
  <c r="F13"/>
  <c r="G13"/>
  <c r="H13"/>
  <c r="K13"/>
  <c r="L13"/>
  <c r="D15"/>
  <c r="E15"/>
  <c r="E14" s="1"/>
  <c r="F15"/>
  <c r="G15"/>
  <c r="G14" s="1"/>
  <c r="H15"/>
  <c r="I15"/>
  <c r="I14" s="1"/>
  <c r="J15"/>
  <c r="K15"/>
  <c r="K14" s="1"/>
  <c r="L15"/>
  <c r="D16"/>
  <c r="D14" s="1"/>
  <c r="E16"/>
  <c r="F16"/>
  <c r="F14" s="1"/>
  <c r="G16"/>
  <c r="H16"/>
  <c r="H14" s="1"/>
  <c r="I16"/>
  <c r="J16"/>
  <c r="J14" s="1"/>
  <c r="K16"/>
  <c r="L16"/>
  <c r="L14" s="1"/>
  <c r="D17"/>
  <c r="E17"/>
  <c r="F17"/>
  <c r="G17"/>
  <c r="H17"/>
  <c r="I17"/>
  <c r="J17"/>
  <c r="K17"/>
  <c r="L17"/>
  <c r="C4"/>
  <c r="C6"/>
  <c r="C7"/>
  <c r="C9"/>
  <c r="C10"/>
  <c r="C11"/>
  <c r="C12"/>
  <c r="C13"/>
  <c r="C5"/>
  <c r="J4" l="1"/>
  <c r="I4"/>
</calcChain>
</file>

<file path=xl/sharedStrings.xml><?xml version="1.0" encoding="utf-8"?>
<sst xmlns="http://schemas.openxmlformats.org/spreadsheetml/2006/main" count="227" uniqueCount="78">
  <si>
    <t xml:space="preserve">№ </t>
  </si>
  <si>
    <t>1.</t>
  </si>
  <si>
    <t>2.</t>
  </si>
  <si>
    <t>3.</t>
  </si>
  <si>
    <t xml:space="preserve">УПФ "ДОВЕРИЕ" </t>
  </si>
  <si>
    <t>УПФ "СЪГЛАСИЕ"</t>
  </si>
  <si>
    <t xml:space="preserve">УПФ "ДСК-РОДИНА" </t>
  </si>
  <si>
    <t>ЗУПФ "АЛИАНЦ БЪЛГАРИЯ"</t>
  </si>
  <si>
    <t xml:space="preserve">УПФ "ЦКБ-СИЛА" </t>
  </si>
  <si>
    <t>ОБЩО</t>
  </si>
  <si>
    <t xml:space="preserve">Общо </t>
  </si>
  <si>
    <t>Среден размер за всички УПФ</t>
  </si>
  <si>
    <t>УПФ "ДОВЕРИЕ"</t>
  </si>
  <si>
    <t>УПФ "ДСК-РОДИНА"</t>
  </si>
  <si>
    <t>УПФ "ЦКБ-СИЛА"</t>
  </si>
  <si>
    <t>Корпоративни облигации</t>
  </si>
  <si>
    <t>Общински облигации</t>
  </si>
  <si>
    <t>Инвестиционни имоти</t>
  </si>
  <si>
    <t>Инвестиции общо</t>
  </si>
  <si>
    <t xml:space="preserve">(хил. лв.) </t>
  </si>
  <si>
    <t>(%)</t>
  </si>
  <si>
    <t>(лв.)</t>
  </si>
  <si>
    <t>УПФ</t>
  </si>
  <si>
    <t>Година, месец</t>
  </si>
  <si>
    <t xml:space="preserve">(лв.) </t>
  </si>
  <si>
    <t>*Средния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</si>
  <si>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 </t>
  </si>
  <si>
    <t>Общо</t>
  </si>
  <si>
    <t>Средства за еднократно изплащане
на осигурени лица</t>
  </si>
  <si>
    <t>Средства за изплащане на наследници 
на осигурени лица</t>
  </si>
  <si>
    <t>Показател</t>
  </si>
  <si>
    <t>Динамика на броя на осигурените лица в универсалните пенсионни фондове (УПФ)</t>
  </si>
  <si>
    <t xml:space="preserve">Пазарен  дял на УПФ по броя на осигурените в тях лица                      </t>
  </si>
  <si>
    <t xml:space="preserve">Пазарен дял на УПФ по размер на нетните им активи </t>
  </si>
  <si>
    <t>Брутни постъпления от осигурителни вноски в УПФ</t>
  </si>
  <si>
    <t>УПФ "ТОПЛИНА"</t>
  </si>
  <si>
    <t>Парични средства</t>
  </si>
  <si>
    <t>Краткосрочни вземания</t>
  </si>
  <si>
    <t>Година</t>
  </si>
  <si>
    <t xml:space="preserve">месец </t>
  </si>
  <si>
    <t>І.</t>
  </si>
  <si>
    <t>Инвестиции общо, в т.ч.</t>
  </si>
  <si>
    <t xml:space="preserve">"УПФ - БЪДЕЩЕ" </t>
  </si>
  <si>
    <t xml:space="preserve">УПФ "ТОПЛИНА" </t>
  </si>
  <si>
    <t>Акции и права на АДСИЦ</t>
  </si>
  <si>
    <t xml:space="preserve">ІІ. </t>
  </si>
  <si>
    <t xml:space="preserve">Балансови активи общо, в т.ч. </t>
  </si>
  <si>
    <t>УПФ "ПЕНСИОННООСИГУРИТЕЛЕН ИНСТИТУТ"</t>
  </si>
  <si>
    <t xml:space="preserve">                                    Година,период                            УПФ</t>
  </si>
  <si>
    <t>(хил. лв.)</t>
  </si>
  <si>
    <t>Година, период</t>
  </si>
  <si>
    <t>4.</t>
  </si>
  <si>
    <t>6.</t>
  </si>
  <si>
    <t>5.</t>
  </si>
  <si>
    <t xml:space="preserve">                                                     УПФ                           Инвестиционни инструменти </t>
  </si>
  <si>
    <t>месец</t>
  </si>
  <si>
    <t>Забележка:</t>
  </si>
  <si>
    <t>"ЕН ЕН УПФ"</t>
  </si>
  <si>
    <t>Среден размер на месечните постъпления от осигурителни вноски на едно осигурено лице в УПФ*</t>
  </si>
  <si>
    <t xml:space="preserve">Среден размер* на натрупаните средства на едно осигурено лице в УПФ
(към края на съответния месец)  </t>
  </si>
  <si>
    <t>УПФ "ПЕНСИОННО-ОСИГУРИТЕЛЕН ИНСТИТУТ"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</si>
  <si>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</si>
  <si>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</si>
  <si>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</si>
  <si>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</si>
  <si>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Акции и права и варанти, различни от тези на АДСИЦ, КИС и АИФ</t>
  </si>
  <si>
    <t>4.1</t>
  </si>
  <si>
    <t>4.2</t>
  </si>
  <si>
    <t>4.3</t>
  </si>
  <si>
    <t>Влогове в банки</t>
  </si>
  <si>
    <t xml:space="preserve">Инвестиции общо
</t>
  </si>
  <si>
    <t>I-во трим.</t>
  </si>
  <si>
    <t>Инвестиционен портфейл и балансови активи на УПФ към 31.03.2021 г.</t>
  </si>
  <si>
    <t>Структура на инвестиционния портфейл и балансовите активи на УПФ към 31.03.2021 г.</t>
  </si>
  <si>
    <t>Начислени и изплатени суми от УПФ за периода 01.01.2021 г. - 31.03.2021 г.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</si>
  <si>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№5.1-У.</t>
  </si>
  <si>
    <r>
      <t>Среден размер* на натрупаните средства на</t>
    </r>
    <r>
      <rPr>
        <b/>
        <sz val="12"/>
        <rFont val="Times New Roman"/>
        <family val="1"/>
      </rPr>
      <t xml:space="preserve"> лицата, за които през предходните 12 месеца е постъпила поне една осигурителна вноска </t>
    </r>
    <r>
      <rPr>
        <sz val="12"/>
        <rFont val="Times New Roman"/>
        <family val="1"/>
        <charset val="204"/>
      </rPr>
      <t xml:space="preserve">
(към края на съответния месец)  </t>
    </r>
  </si>
  <si>
    <t>Динамика на нетните активи в УПФ през 2021 г. (по месеци)</t>
  </si>
</sst>
</file>

<file path=xl/styles.xml><?xml version="1.0" encoding="utf-8"?>
<styleSheet xmlns="http://schemas.openxmlformats.org/spreadsheetml/2006/main">
  <numFmts count="7">
    <numFmt numFmtId="43" formatCode="_-* #,##0.00\ _л_в_._-;\-* #,##0.00\ _л_в_._-;_-* &quot;-&quot;??\ _л_в_._-;_-@_-"/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  <numFmt numFmtId="168" formatCode="#,##0.00_ ;\-#,##0.00\ "/>
    <numFmt numFmtId="169" formatCode="#,##0.000"/>
  </numFmts>
  <fonts count="20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14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" fillId="0" borderId="0"/>
  </cellStyleXfs>
  <cellXfs count="190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Border="1"/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5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7" applyFont="1" applyBorder="1"/>
    <xf numFmtId="0" fontId="4" fillId="0" borderId="2" xfId="7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3" fontId="4" fillId="0" borderId="0" xfId="0" applyNumberFormat="1" applyFont="1" applyBorder="1" applyAlignment="1">
      <alignment horizontal="center" vertical="center"/>
    </xf>
    <xf numFmtId="165" fontId="3" fillId="0" borderId="0" xfId="3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166" fontId="4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5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5" applyFont="1"/>
    <xf numFmtId="0" fontId="4" fillId="0" borderId="4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 wrapText="1"/>
    </xf>
    <xf numFmtId="166" fontId="14" fillId="0" borderId="2" xfId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3" fillId="0" borderId="2" xfId="6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166" fontId="14" fillId="0" borderId="2" xfId="1" applyFont="1" applyBorder="1" applyAlignment="1">
      <alignment horizontal="left" wrapText="1"/>
    </xf>
    <xf numFmtId="166" fontId="9" fillId="0" borderId="2" xfId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11" fillId="0" borderId="6" xfId="0" applyFont="1" applyBorder="1" applyAlignment="1">
      <alignment vertical="justify"/>
    </xf>
    <xf numFmtId="0" fontId="11" fillId="0" borderId="4" xfId="0" applyFont="1" applyBorder="1" applyAlignment="1">
      <alignment vertical="justify"/>
    </xf>
    <xf numFmtId="0" fontId="11" fillId="0" borderId="5" xfId="0" applyFont="1" applyBorder="1" applyAlignment="1">
      <alignment horizontal="right" vertical="justify"/>
    </xf>
    <xf numFmtId="1" fontId="4" fillId="0" borderId="2" xfId="0" quotePrefix="1" applyNumberFormat="1" applyFont="1" applyBorder="1" applyAlignment="1">
      <alignment horizontal="right" vertical="center" wrapText="1" indent="1"/>
    </xf>
    <xf numFmtId="0" fontId="4" fillId="0" borderId="2" xfId="6" quotePrefix="1" applyFont="1" applyFill="1" applyBorder="1" applyAlignment="1">
      <alignment horizontal="right" vertical="center" wrapText="1" indent="1"/>
    </xf>
    <xf numFmtId="0" fontId="3" fillId="0" borderId="2" xfId="6" applyFont="1" applyFill="1" applyBorder="1" applyAlignment="1">
      <alignment horizontal="center" vertical="center" wrapText="1"/>
    </xf>
    <xf numFmtId="165" fontId="11" fillId="0" borderId="5" xfId="2" applyFont="1" applyFill="1" applyBorder="1" applyAlignment="1">
      <alignment horizontal="right" vertical="justify" wrapText="1"/>
    </xf>
    <xf numFmtId="165" fontId="11" fillId="0" borderId="4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2" xfId="5" applyFont="1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horizontal="center" vertical="center" wrapText="1"/>
    </xf>
    <xf numFmtId="166" fontId="14" fillId="0" borderId="5" xfId="1" applyFont="1" applyBorder="1" applyAlignment="1">
      <alignment horizontal="center" vertical="center" wrapText="1"/>
    </xf>
    <xf numFmtId="166" fontId="9" fillId="0" borderId="5" xfId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12" fillId="0" borderId="9" xfId="0" applyFont="1" applyFill="1" applyBorder="1" applyAlignment="1">
      <alignment horizontal="justify" vertical="justify" wrapText="1"/>
    </xf>
    <xf numFmtId="3" fontId="4" fillId="2" borderId="2" xfId="0" applyNumberFormat="1" applyFont="1" applyFill="1" applyBorder="1"/>
    <xf numFmtId="3" fontId="4" fillId="2" borderId="2" xfId="0" applyNumberFormat="1" applyFont="1" applyFill="1" applyBorder="1" applyAlignment="1">
      <alignment vertical="center"/>
    </xf>
    <xf numFmtId="3" fontId="4" fillId="2" borderId="2" xfId="0" applyNumberFormat="1" applyFont="1" applyFill="1" applyBorder="1" applyAlignment="1">
      <alignment wrapText="1"/>
    </xf>
    <xf numFmtId="3" fontId="4" fillId="2" borderId="2" xfId="0" applyNumberFormat="1" applyFont="1" applyFill="1" applyBorder="1" applyAlignment="1">
      <alignment vertical="center" wrapText="1"/>
    </xf>
    <xf numFmtId="2" fontId="4" fillId="2" borderId="2" xfId="1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vertical="center" wrapText="1"/>
    </xf>
    <xf numFmtId="2" fontId="5" fillId="2" borderId="2" xfId="0" applyNumberFormat="1" applyFont="1" applyFill="1" applyBorder="1" applyAlignment="1">
      <alignment wrapText="1"/>
    </xf>
    <xf numFmtId="2" fontId="5" fillId="2" borderId="2" xfId="0" applyNumberFormat="1" applyFont="1" applyFill="1" applyBorder="1" applyAlignment="1">
      <alignment vertical="center" wrapText="1"/>
    </xf>
    <xf numFmtId="3" fontId="4" fillId="2" borderId="0" xfId="0" applyNumberFormat="1" applyFont="1" applyFill="1" applyBorder="1" applyAlignment="1">
      <alignment horizontal="right" vertical="center"/>
    </xf>
    <xf numFmtId="0" fontId="0" fillId="2" borderId="0" xfId="0" applyFill="1"/>
    <xf numFmtId="10" fontId="4" fillId="2" borderId="0" xfId="9" applyNumberFormat="1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right" vertical="center"/>
    </xf>
    <xf numFmtId="4" fontId="4" fillId="2" borderId="2" xfId="1" applyNumberFormat="1" applyFont="1" applyFill="1" applyBorder="1" applyAlignment="1">
      <alignment horizontal="right" wrapText="1"/>
    </xf>
    <xf numFmtId="4" fontId="4" fillId="2" borderId="2" xfId="1" applyNumberFormat="1" applyFont="1" applyFill="1" applyBorder="1" applyAlignment="1">
      <alignment horizontal="right" vertical="center" wrapText="1"/>
    </xf>
    <xf numFmtId="2" fontId="4" fillId="2" borderId="2" xfId="10" applyNumberFormat="1" applyFont="1" applyFill="1" applyBorder="1" applyAlignment="1">
      <alignment horizontal="right" wrapText="1"/>
    </xf>
    <xf numFmtId="2" fontId="4" fillId="2" borderId="2" xfId="10" applyNumberFormat="1" applyFont="1" applyFill="1" applyBorder="1" applyAlignment="1">
      <alignment horizontal="right" vertical="center" wrapText="1"/>
    </xf>
    <xf numFmtId="0" fontId="1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7" applyFont="1" applyBorder="1"/>
    <xf numFmtId="0" fontId="4" fillId="0" borderId="0" xfId="7" applyFont="1" applyBorder="1" applyAlignment="1">
      <alignment horizontal="right"/>
    </xf>
    <xf numFmtId="4" fontId="4" fillId="0" borderId="0" xfId="0" applyNumberFormat="1" applyFont="1" applyFill="1" applyBorder="1" applyAlignment="1">
      <alignment horizontal="right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3" fontId="12" fillId="0" borderId="2" xfId="8" applyNumberFormat="1" applyFont="1" applyFill="1" applyBorder="1" applyAlignment="1">
      <alignment horizontal="right" vertical="center" wrapText="1" indent="1"/>
    </xf>
    <xf numFmtId="0" fontId="4" fillId="2" borderId="0" xfId="0" applyNumberFormat="1" applyFont="1" applyFill="1" applyBorder="1" applyAlignment="1">
      <alignment horizontal="right" vertical="center"/>
    </xf>
    <xf numFmtId="3" fontId="4" fillId="0" borderId="0" xfId="0" applyNumberFormat="1" applyFont="1" applyBorder="1"/>
    <xf numFmtId="0" fontId="5" fillId="0" borderId="2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167" fontId="15" fillId="0" borderId="2" xfId="0" applyNumberFormat="1" applyFont="1" applyFill="1" applyBorder="1" applyAlignment="1">
      <alignment horizontal="right" vertical="center" wrapText="1"/>
    </xf>
    <xf numFmtId="168" fontId="5" fillId="0" borderId="2" xfId="0" applyNumberFormat="1" applyFont="1" applyFill="1" applyBorder="1" applyAlignment="1">
      <alignment horizontal="right" vertical="center" wrapText="1"/>
    </xf>
    <xf numFmtId="2" fontId="4" fillId="2" borderId="2" xfId="10" applyNumberFormat="1" applyFont="1" applyFill="1" applyBorder="1" applyAlignment="1">
      <alignment vertical="center" wrapText="1"/>
    </xf>
    <xf numFmtId="3" fontId="11" fillId="0" borderId="0" xfId="5" applyNumberFormat="1" applyFont="1"/>
    <xf numFmtId="169" fontId="4" fillId="0" borderId="0" xfId="0" applyNumberFormat="1" applyFont="1" applyBorder="1" applyAlignment="1">
      <alignment horizontal="center" vertical="center"/>
    </xf>
    <xf numFmtId="2" fontId="4" fillId="0" borderId="2" xfId="10" applyNumberFormat="1" applyFont="1" applyFill="1" applyBorder="1" applyAlignment="1">
      <alignment horizontal="right" wrapText="1"/>
    </xf>
    <xf numFmtId="2" fontId="4" fillId="0" borderId="2" xfId="10" applyNumberFormat="1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3" fontId="4" fillId="0" borderId="2" xfId="0" applyNumberFormat="1" applyFont="1" applyFill="1" applyBorder="1" applyAlignment="1">
      <alignment vertical="center" wrapText="1"/>
    </xf>
    <xf numFmtId="2" fontId="5" fillId="0" borderId="2" xfId="0" applyNumberFormat="1" applyFont="1" applyFill="1" applyBorder="1" applyAlignment="1">
      <alignment wrapText="1"/>
    </xf>
    <xf numFmtId="2" fontId="5" fillId="0" borderId="2" xfId="0" applyNumberFormat="1" applyFont="1" applyFill="1" applyBorder="1" applyAlignment="1">
      <alignment vertical="center" wrapText="1"/>
    </xf>
    <xf numFmtId="0" fontId="3" fillId="0" borderId="0" xfId="0" applyNumberFormat="1" applyFont="1" applyBorder="1" applyAlignment="1">
      <alignment vertical="top" wrapText="1"/>
    </xf>
    <xf numFmtId="0" fontId="3" fillId="0" borderId="0" xfId="7" applyFont="1" applyBorder="1"/>
    <xf numFmtId="0" fontId="4" fillId="0" borderId="0" xfId="13" applyFont="1" applyBorder="1" applyAlignment="1">
      <alignment horizontal="right" vertical="center" wrapText="1"/>
    </xf>
    <xf numFmtId="0" fontId="4" fillId="0" borderId="0" xfId="13" applyFont="1" applyBorder="1" applyAlignment="1">
      <alignment wrapText="1"/>
    </xf>
    <xf numFmtId="0" fontId="4" fillId="0" borderId="5" xfId="13" applyFont="1" applyBorder="1" applyAlignment="1">
      <alignment horizontal="right" vertical="center" wrapText="1"/>
    </xf>
    <xf numFmtId="0" fontId="4" fillId="0" borderId="2" xfId="13" applyFont="1" applyBorder="1" applyAlignment="1">
      <alignment horizontal="center" vertical="center"/>
    </xf>
    <xf numFmtId="0" fontId="4" fillId="0" borderId="4" xfId="13" applyFont="1" applyBorder="1" applyAlignment="1">
      <alignment vertical="center" wrapText="1"/>
    </xf>
    <xf numFmtId="0" fontId="4" fillId="0" borderId="2" xfId="13" applyFont="1" applyFill="1" applyBorder="1" applyAlignment="1">
      <alignment horizontal="center" vertical="center"/>
    </xf>
    <xf numFmtId="0" fontId="5" fillId="0" borderId="2" xfId="13" applyFont="1" applyBorder="1" applyAlignment="1">
      <alignment wrapText="1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vertical="center" wrapText="1"/>
    </xf>
    <xf numFmtId="2" fontId="4" fillId="0" borderId="2" xfId="10" applyNumberFormat="1" applyFont="1" applyFill="1" applyBorder="1" applyAlignment="1">
      <alignment vertical="center" wrapText="1"/>
    </xf>
    <xf numFmtId="4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/>
    </xf>
    <xf numFmtId="3" fontId="4" fillId="2" borderId="10" xfId="0" applyNumberFormat="1" applyFont="1" applyFill="1" applyBorder="1" applyAlignment="1">
      <alignment horizontal="center"/>
    </xf>
    <xf numFmtId="3" fontId="4" fillId="2" borderId="11" xfId="0" applyNumberFormat="1" applyFont="1" applyFill="1" applyBorder="1" applyAlignment="1">
      <alignment horizontal="center"/>
    </xf>
    <xf numFmtId="166" fontId="4" fillId="0" borderId="0" xfId="1" applyFont="1" applyFill="1" applyBorder="1" applyAlignment="1">
      <alignment horizontal="center" vertical="center" wrapText="1"/>
    </xf>
    <xf numFmtId="1" fontId="4" fillId="2" borderId="1" xfId="10" applyNumberFormat="1" applyFont="1" applyFill="1" applyBorder="1" applyAlignment="1">
      <alignment horizontal="center" vertical="center" wrapText="1"/>
    </xf>
    <xf numFmtId="1" fontId="4" fillId="2" borderId="10" xfId="10" applyNumberFormat="1" applyFont="1" applyFill="1" applyBorder="1" applyAlignment="1">
      <alignment horizontal="center" vertical="center" wrapText="1"/>
    </xf>
    <xf numFmtId="1" fontId="4" fillId="2" borderId="11" xfId="1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wrapText="1"/>
    </xf>
    <xf numFmtId="3" fontId="4" fillId="2" borderId="10" xfId="0" applyNumberFormat="1" applyFont="1" applyFill="1" applyBorder="1" applyAlignment="1">
      <alignment horizontal="center" wrapText="1"/>
    </xf>
    <xf numFmtId="3" fontId="4" fillId="2" borderId="11" xfId="0" applyNumberFormat="1" applyFont="1" applyFill="1" applyBorder="1" applyAlignment="1">
      <alignment horizontal="center" wrapText="1"/>
    </xf>
    <xf numFmtId="0" fontId="11" fillId="0" borderId="12" xfId="0" applyFont="1" applyBorder="1" applyAlignment="1">
      <alignment horizontal="justify" vertical="justify"/>
    </xf>
    <xf numFmtId="0" fontId="11" fillId="0" borderId="13" xfId="0" applyFont="1" applyBorder="1" applyAlignment="1">
      <alignment horizontal="justify" vertical="justify"/>
    </xf>
    <xf numFmtId="0" fontId="11" fillId="0" borderId="14" xfId="0" applyFont="1" applyBorder="1" applyAlignment="1">
      <alignment horizontal="justify" vertical="justify"/>
    </xf>
    <xf numFmtId="0" fontId="0" fillId="0" borderId="0" xfId="0" applyFill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center" wrapText="1"/>
    </xf>
    <xf numFmtId="0" fontId="11" fillId="0" borderId="1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/>
    </xf>
    <xf numFmtId="3" fontId="4" fillId="2" borderId="1" xfId="1" applyNumberFormat="1" applyFont="1" applyFill="1" applyBorder="1" applyAlignment="1">
      <alignment horizontal="center" wrapText="1"/>
    </xf>
    <xf numFmtId="3" fontId="4" fillId="2" borderId="10" xfId="1" applyNumberFormat="1" applyFont="1" applyFill="1" applyBorder="1" applyAlignment="1">
      <alignment horizontal="center" wrapText="1"/>
    </xf>
    <xf numFmtId="3" fontId="4" fillId="2" borderId="11" xfId="1" applyNumberFormat="1" applyFont="1" applyFill="1" applyBorder="1" applyAlignment="1">
      <alignment horizontal="center" wrapText="1"/>
    </xf>
    <xf numFmtId="0" fontId="3" fillId="0" borderId="0" xfId="0" applyNumberFormat="1" applyFont="1" applyBorder="1" applyAlignment="1">
      <alignment horizontal="left" vertical="top" wrapText="1"/>
    </xf>
    <xf numFmtId="0" fontId="4" fillId="0" borderId="0" xfId="13" applyFont="1" applyFill="1" applyBorder="1" applyAlignment="1">
      <alignment horizontal="center" vertical="center" wrapText="1"/>
    </xf>
    <xf numFmtId="0" fontId="4" fillId="0" borderId="0" xfId="13" applyNumberFormat="1" applyFont="1" applyBorder="1" applyAlignment="1">
      <alignment horizontal="left"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  <xf numFmtId="0" fontId="11" fillId="0" borderId="3" xfId="5" applyFont="1" applyBorder="1" applyAlignment="1">
      <alignment horizontal="right"/>
    </xf>
    <xf numFmtId="0" fontId="16" fillId="0" borderId="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2" fontId="16" fillId="0" borderId="5" xfId="0" applyNumberFormat="1" applyFont="1" applyBorder="1" applyAlignment="1">
      <alignment horizontal="center" vertical="center" wrapText="1"/>
    </xf>
    <xf numFmtId="2" fontId="16" fillId="0" borderId="4" xfId="0" applyNumberFormat="1" applyFont="1" applyBorder="1" applyAlignment="1">
      <alignment horizontal="center" vertical="center" wrapText="1"/>
    </xf>
    <xf numFmtId="166" fontId="17" fillId="0" borderId="5" xfId="1" applyFont="1" applyBorder="1" applyAlignment="1">
      <alignment horizontal="center" vertical="center" wrapText="1"/>
    </xf>
    <xf numFmtId="166" fontId="17" fillId="0" borderId="4" xfId="1" applyFont="1" applyBorder="1" applyAlignment="1">
      <alignment horizontal="center" vertical="center" wrapText="1"/>
    </xf>
  </cellXfs>
  <cellStyles count="14">
    <cellStyle name="Comma" xfId="1" builtinId="3"/>
    <cellStyle name="Comma 2" xfId="11"/>
    <cellStyle name="Comma_PPF_2006_Q2_BG" xfId="2"/>
    <cellStyle name="Comma_Таблица № 4-У" xfId="3"/>
    <cellStyle name="Normal" xfId="0" builtinId="0"/>
    <cellStyle name="Normal 2" xfId="13"/>
    <cellStyle name="Normal_DPF" xfId="4"/>
    <cellStyle name="Normal_PPF_2006_Q2_BG" xfId="5"/>
    <cellStyle name="Normal_Spr_06_04" xfId="6"/>
    <cellStyle name="Normal_ППФ0603" xfId="7"/>
    <cellStyle name="Normal_Таблица № 7- П" xfId="8"/>
    <cellStyle name="Normal_Таблица №4-У" xfId="9"/>
    <cellStyle name="Percent" xfId="10" builtinId="5"/>
    <cellStyle name="Percent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bg-BG" sz="1200" b="1"/>
              <a:t>Пазарен  дял на УПФ по броя на осигурените в тях лица към 3</a:t>
            </a:r>
            <a:r>
              <a:rPr lang="en-US" sz="1200" b="1"/>
              <a:t>1</a:t>
            </a:r>
            <a:r>
              <a:rPr lang="bg-BG" sz="1200" b="1"/>
              <a:t>.03.20</a:t>
            </a:r>
            <a:r>
              <a:rPr lang="en-US" sz="1200" b="1"/>
              <a:t>2</a:t>
            </a:r>
            <a:r>
              <a:rPr lang="bg-BG" sz="1200" b="1"/>
              <a:t>1 г.</a:t>
            </a:r>
          </a:p>
        </c:rich>
      </c:tx>
      <c:layout>
        <c:manualLayout>
          <c:xMode val="edge"/>
          <c:yMode val="edge"/>
          <c:x val="0.22543950361944159"/>
          <c:y val="2.5423728813559449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095139607032207"/>
          <c:y val="0.40847457627118688"/>
          <c:w val="0.58531540847983454"/>
          <c:h val="0.37966101694915338"/>
        </c:manualLayout>
      </c:layout>
      <c:pie3DChart>
        <c:varyColors val="1"/>
        <c:ser>
          <c:idx val="2"/>
          <c:order val="0"/>
          <c:explosion val="27"/>
          <c:dLbls>
            <c:dLbl>
              <c:idx val="0"/>
              <c:layout>
                <c:manualLayout>
                  <c:x val="-1.1985115097427838E-2"/>
                  <c:y val="-0.10900556074558541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AEB-4948-88D6-D3097A53C0FA}"/>
                </c:ext>
              </c:extLst>
            </c:dLbl>
            <c:dLbl>
              <c:idx val="1"/>
              <c:layout>
                <c:manualLayout>
                  <c:x val="1.1953831857974283E-2"/>
                  <c:y val="7.169763454350977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>
                    <c:manualLayout>
                      <c:w val="0.16563831694951175"/>
                      <c:h val="8.48546643533965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AEB-4948-88D6-D3097A53C0FA}"/>
                </c:ext>
              </c:extLst>
            </c:dLbl>
            <c:dLbl>
              <c:idx val="2"/>
              <c:layout>
                <c:manualLayout>
                  <c:x val="-6.4553561239627924E-2"/>
                  <c:y val="6.3789031447211528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AEB-4948-88D6-D3097A53C0FA}"/>
                </c:ext>
              </c:extLst>
            </c:dLbl>
            <c:dLbl>
              <c:idx val="3"/>
              <c:layout>
                <c:manualLayout>
                  <c:x val="3.2821698735434689E-2"/>
                  <c:y val="8.8884203033942746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AEB-4948-88D6-D3097A53C0FA}"/>
                </c:ext>
              </c:extLst>
            </c:dLbl>
            <c:dLbl>
              <c:idx val="4"/>
              <c:layout>
                <c:manualLayout>
                  <c:x val="-1.881469056285234E-2"/>
                  <c:y val="4.475288046620799E-4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AEB-4948-88D6-D3097A53C0FA}"/>
                </c:ext>
              </c:extLst>
            </c:dLbl>
            <c:dLbl>
              <c:idx val="5"/>
              <c:layout>
                <c:manualLayout>
                  <c:x val="-4.3700923113669791E-2"/>
                  <c:y val="-4.4716046087459403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AEB-4948-88D6-D3097A53C0FA}"/>
                </c:ext>
              </c:extLst>
            </c:dLbl>
            <c:dLbl>
              <c:idx val="6"/>
              <c:layout>
                <c:manualLayout>
                  <c:x val="-9.4586878811813768E-2"/>
                  <c:y val="-0.1016340584545577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AEB-4948-88D6-D3097A53C0FA}"/>
                </c:ext>
              </c:extLst>
            </c:dLbl>
            <c:dLbl>
              <c:idx val="7"/>
              <c:layout>
                <c:manualLayout>
                  <c:x val="7.4854123069156189E-2"/>
                  <c:y val="-0.16628942568619678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AEB-4948-88D6-D3097A53C0FA}"/>
                </c:ext>
              </c:extLst>
            </c:dLbl>
            <c:dLbl>
              <c:idx val="8"/>
              <c:layout>
                <c:manualLayout>
                  <c:x val="0.18833255977439298"/>
                  <c:y val="-8.7615819209039547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AEB-4948-88D6-D3097A53C0F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/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AEB-4948-88D6-D3097A53C0F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'Таблица №1.1-У'!$A$5:$A$13</c:f>
              <c:strCache>
                <c:ptCount val="9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"ЕН ЕН УПФ"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</c:strCache>
            </c:strRef>
          </c:cat>
          <c:val>
            <c:numRef>
              <c:f>'Таблица №1.1-У'!$E$5:$E$13</c:f>
              <c:numCache>
                <c:formatCode>0.00</c:formatCode>
                <c:ptCount val="9"/>
                <c:pt idx="0">
                  <c:v>25.54</c:v>
                </c:pt>
                <c:pt idx="1">
                  <c:v>10.45</c:v>
                </c:pt>
                <c:pt idx="2">
                  <c:v>16.73</c:v>
                </c:pt>
                <c:pt idx="3">
                  <c:v>20.260000000000002</c:v>
                </c:pt>
                <c:pt idx="4">
                  <c:v>8.98</c:v>
                </c:pt>
                <c:pt idx="5">
                  <c:v>8.41</c:v>
                </c:pt>
                <c:pt idx="6">
                  <c:v>5.27</c:v>
                </c:pt>
                <c:pt idx="7">
                  <c:v>2.41</c:v>
                </c:pt>
                <c:pt idx="8">
                  <c:v>1.95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CAEB-4948-88D6-D3097A53C0FA}"/>
            </c:ext>
          </c:extLst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 algn="ctr">
              <a:defRPr/>
            </a:pPr>
            <a:r>
              <a:rPr lang="bg-BG" sz="1200"/>
              <a:t>Пазарен дял на УПФ по размер на нетните им активи към 3</a:t>
            </a:r>
            <a:r>
              <a:rPr lang="en-US" sz="1200"/>
              <a:t>1</a:t>
            </a:r>
            <a:r>
              <a:rPr lang="bg-BG" sz="1200"/>
              <a:t>.03.20</a:t>
            </a:r>
            <a:r>
              <a:rPr lang="en-US" sz="1200"/>
              <a:t>2</a:t>
            </a:r>
            <a:r>
              <a:rPr lang="bg-BG" sz="1200"/>
              <a:t>1 г. </a:t>
            </a:r>
          </a:p>
        </c:rich>
      </c:tx>
      <c:layout>
        <c:manualLayout>
          <c:xMode val="edge"/>
          <c:yMode val="edge"/>
          <c:x val="0.23642186918982599"/>
          <c:y val="3.84180790960452E-2"/>
        </c:manualLayout>
      </c:layout>
      <c:spPr>
        <a:noFill/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6163391933815927"/>
          <c:y val="0.40677966101695068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6974461697975481E-2"/>
                  <c:y val="-0.10797686729836735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486-4068-BA4B-B2C9A6D2C40E}"/>
                </c:ext>
              </c:extLst>
            </c:dLbl>
            <c:dLbl>
              <c:idx val="1"/>
              <c:layout>
                <c:manualLayout>
                  <c:x val="-3.323458921305987E-2"/>
                  <c:y val="8.9639040882601564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486-4068-BA4B-B2C9A6D2C40E}"/>
                </c:ext>
              </c:extLst>
            </c:dLbl>
            <c:dLbl>
              <c:idx val="2"/>
              <c:layout>
                <c:manualLayout>
                  <c:x val="-2.8583138586477225E-2"/>
                  <c:y val="6.3723831131278511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486-4068-BA4B-B2C9A6D2C40E}"/>
                </c:ext>
              </c:extLst>
            </c:dLbl>
            <c:dLbl>
              <c:idx val="3"/>
              <c:layout>
                <c:manualLayout>
                  <c:x val="-1.6388266875120457E-2"/>
                  <c:y val="3.2857689398994548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486-4068-BA4B-B2C9A6D2C40E}"/>
                </c:ext>
              </c:extLst>
            </c:dLbl>
            <c:dLbl>
              <c:idx val="4"/>
              <c:layout>
                <c:manualLayout>
                  <c:x val="-2.2996794480317689E-2"/>
                  <c:y val="-2.1712887583967395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486-4068-BA4B-B2C9A6D2C40E}"/>
                </c:ext>
              </c:extLst>
            </c:dLbl>
            <c:dLbl>
              <c:idx val="5"/>
              <c:layout>
                <c:manualLayout>
                  <c:x val="-3.5152581108333525E-2"/>
                  <c:y val="-4.7250856354820028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486-4068-BA4B-B2C9A6D2C40E}"/>
                </c:ext>
              </c:extLst>
            </c:dLbl>
            <c:dLbl>
              <c:idx val="6"/>
              <c:layout>
                <c:manualLayout>
                  <c:x val="-0.10137867203000864"/>
                  <c:y val="-8.6999421682459208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486-4068-BA4B-B2C9A6D2C40E}"/>
                </c:ext>
              </c:extLst>
            </c:dLbl>
            <c:dLbl>
              <c:idx val="7"/>
              <c:layout>
                <c:manualLayout>
                  <c:x val="5.8181186503703568E-2"/>
                  <c:y val="-0.17584447706748627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486-4068-BA4B-B2C9A6D2C40E}"/>
                </c:ext>
              </c:extLst>
            </c:dLbl>
            <c:dLbl>
              <c:idx val="8"/>
              <c:layout>
                <c:manualLayout>
                  <c:x val="0.13847399891973169"/>
                  <c:y val="-7.2793629609858565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486-4068-BA4B-B2C9A6D2C40E}"/>
                </c:ext>
              </c:extLst>
            </c:dLbl>
            <c:dLbl>
              <c:idx val="9"/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486-4068-BA4B-B2C9A6D2C40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'Таблица №2.1-У'!$A$5:$A$13</c:f>
              <c:strCache>
                <c:ptCount val="9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"ЕН ЕН УПФ"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</c:strCache>
            </c:strRef>
          </c:cat>
          <c:val>
            <c:numRef>
              <c:f>'Таблица №2.1-У'!$E$5:$E$13</c:f>
              <c:numCache>
                <c:formatCode>0.00</c:formatCode>
                <c:ptCount val="9"/>
                <c:pt idx="0">
                  <c:v>25.64</c:v>
                </c:pt>
                <c:pt idx="1">
                  <c:v>10.38</c:v>
                </c:pt>
                <c:pt idx="2">
                  <c:v>18.25</c:v>
                </c:pt>
                <c:pt idx="3">
                  <c:v>20.82</c:v>
                </c:pt>
                <c:pt idx="4">
                  <c:v>10.83</c:v>
                </c:pt>
                <c:pt idx="5">
                  <c:v>9.0299999999999994</c:v>
                </c:pt>
                <c:pt idx="6">
                  <c:v>2.66</c:v>
                </c:pt>
                <c:pt idx="7">
                  <c:v>1.31</c:v>
                </c:pt>
                <c:pt idx="8">
                  <c:v>1.08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3486-4068-BA4B-B2C9A6D2C40E}"/>
            </c:ext>
          </c:extLst>
        </c:ser>
        <c:dLbls>
          <c:showCatName val="1"/>
          <c:showPercent val="1"/>
        </c:dLbls>
      </c:pie3DChart>
    </c:plotArea>
    <c:plotVisOnly val="1"/>
    <c:dispBlanksAs val="zero"/>
  </c:chart>
  <c:spPr>
    <a:noFill/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УПФ към 3</a:t>
            </a:r>
            <a:r>
              <a:rPr lang="en-US"/>
              <a:t>1</a:t>
            </a:r>
            <a:r>
              <a:rPr lang="bg-BG"/>
              <a:t>.03.20</a:t>
            </a:r>
            <a:r>
              <a:rPr lang="en-US"/>
              <a:t>2</a:t>
            </a:r>
            <a:r>
              <a:rPr lang="bg-BG"/>
              <a:t>1 г.</a:t>
            </a:r>
          </a:p>
        </c:rich>
      </c:tx>
      <c:layout>
        <c:manualLayout>
          <c:xMode val="edge"/>
          <c:yMode val="edge"/>
          <c:x val="0.29989658738366476"/>
          <c:y val="3.2203389830508473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612202688728024"/>
          <c:y val="0.38305084745762891"/>
          <c:w val="0.53050672182005609"/>
          <c:h val="0.34576271186440916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6.7344842764219676E-3"/>
                  <c:y val="-0.33276896225535363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980-444B-8AA0-0F6D6238633B}"/>
                </c:ext>
              </c:extLst>
            </c:dLbl>
            <c:dLbl>
              <c:idx val="1"/>
              <c:layout>
                <c:manualLayout>
                  <c:x val="0.17871939920553442"/>
                  <c:y val="0.13179814452127547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980-444B-8AA0-0F6D6238633B}"/>
                </c:ext>
              </c:extLst>
            </c:dLbl>
            <c:dLbl>
              <c:idx val="2"/>
              <c:layout>
                <c:manualLayout>
                  <c:x val="-5.3044456399471808E-3"/>
                  <c:y val="4.1473013842812913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980-444B-8AA0-0F6D6238633B}"/>
                </c:ext>
              </c:extLst>
            </c:dLbl>
            <c:dLbl>
              <c:idx val="3"/>
              <c:layout>
                <c:manualLayout>
                  <c:x val="-5.7940921810834031E-2"/>
                  <c:y val="7.6266737844210746E-3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980-444B-8AA0-0F6D6238633B}"/>
                </c:ext>
              </c:extLst>
            </c:dLbl>
            <c:dLbl>
              <c:idx val="4"/>
              <c:layout>
                <c:manualLayout>
                  <c:x val="-7.2272378996103753E-2"/>
                  <c:y val="-4.9404941133627533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980-444B-8AA0-0F6D6238633B}"/>
                </c:ext>
              </c:extLst>
            </c:dLbl>
            <c:dLbl>
              <c:idx val="5"/>
              <c:layout>
                <c:manualLayout>
                  <c:x val="9.0882770088521483E-2"/>
                  <c:y val="-0.10698127201104975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980-444B-8AA0-0F6D6238633B}"/>
                </c:ext>
              </c:extLst>
            </c:dLbl>
            <c:dLbl>
              <c:idx val="6"/>
              <c:layout>
                <c:manualLayout>
                  <c:x val="0.1374839520447742"/>
                  <c:y val="-8.3167044797367057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980-444B-8AA0-0F6D6238633B}"/>
                </c:ext>
              </c:extLst>
            </c:dLbl>
            <c:dLbl>
              <c:idx val="7"/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80-444B-8AA0-0F6D6238633B}"/>
                </c:ext>
              </c:extLst>
            </c:dLbl>
            <c:dLbl>
              <c:idx val="8"/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980-444B-8AA0-0F6D6238633B}"/>
                </c:ext>
              </c:extLst>
            </c:dLbl>
            <c:dLbl>
              <c:idx val="9"/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80-444B-8AA0-0F6D6238633B}"/>
                </c:ext>
              </c:extLst>
            </c:dLbl>
            <c:dLbl>
              <c:idx val="11"/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980-444B-8AA0-0F6D6238633B}"/>
                </c:ext>
              </c:extLst>
            </c:dLbl>
            <c:dLbl>
              <c:idx val="12"/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980-444B-8AA0-0F6D6238633B}"/>
                </c:ext>
              </c:extLst>
            </c:dLbl>
            <c:dLbl>
              <c:idx val="13"/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980-444B-8AA0-0F6D6238633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('Таблица №4.1-У'!$B$5:$B$6,'Таблица №4.1-У'!$B$7:$B$8,'Таблица №4.1-У'!$B$12:$B$13)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№4.1-У'!$L$5:$L$6,'Таблица №4.1-У'!$L$7:$L$8,'Таблица №4.1-У'!$L$12:$L$13)</c:f>
              <c:numCache>
                <c:formatCode>#,##0.00_ ;\-#,##0.00\ </c:formatCode>
                <c:ptCount val="6"/>
                <c:pt idx="0">
                  <c:v>55</c:v>
                </c:pt>
                <c:pt idx="1">
                  <c:v>9.51</c:v>
                </c:pt>
                <c:pt idx="2">
                  <c:v>0.02</c:v>
                </c:pt>
                <c:pt idx="3">
                  <c:v>33.18</c:v>
                </c:pt>
                <c:pt idx="4">
                  <c:v>0.74</c:v>
                </c:pt>
                <c:pt idx="5">
                  <c:v>1.55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9980-444B-8AA0-0F6D6238633B}"/>
            </c:ext>
          </c:extLst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70" name="Line 1"/>
        <xdr:cNvSpPr>
          <a:spLocks noChangeShapeType="1"/>
        </xdr:cNvSpPr>
      </xdr:nvSpPr>
      <xdr:spPr bwMode="auto">
        <a:xfrm>
          <a:off x="9525" y="600075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91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5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5" name="Line 1"/>
        <xdr:cNvSpPr>
          <a:spLocks noChangeShapeType="1"/>
        </xdr:cNvSpPr>
      </xdr:nvSpPr>
      <xdr:spPr bwMode="auto">
        <a:xfrm>
          <a:off x="9525" y="3619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7" name="Line 1"/>
        <xdr:cNvSpPr>
          <a:spLocks noChangeShapeType="1"/>
        </xdr:cNvSpPr>
      </xdr:nvSpPr>
      <xdr:spPr bwMode="auto">
        <a:xfrm>
          <a:off x="0" y="666750"/>
          <a:ext cx="2638425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9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90575"/>
          <a:ext cx="26479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11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E15"/>
  <sheetViews>
    <sheetView showGridLines="0" tabSelected="1" zoomScaleNormal="75" workbookViewId="0">
      <selection sqref="A1:E1"/>
    </sheetView>
  </sheetViews>
  <sheetFormatPr defaultRowHeight="15.75"/>
  <cols>
    <col min="1" max="1" width="39.140625" style="3" customWidth="1"/>
    <col min="2" max="5" width="10.42578125" style="3" customWidth="1"/>
    <col min="6" max="16384" width="9.140625" style="3"/>
  </cols>
  <sheetData>
    <row r="1" spans="1:5" ht="31.5" customHeight="1">
      <c r="A1" s="152" t="s">
        <v>31</v>
      </c>
      <c r="B1" s="152"/>
      <c r="C1" s="152"/>
      <c r="D1" s="152"/>
      <c r="E1" s="152"/>
    </row>
    <row r="2" spans="1:5" ht="15.75" customHeight="1">
      <c r="A2" s="2"/>
    </row>
    <row r="3" spans="1:5" ht="15.75" customHeight="1">
      <c r="A3" s="12" t="s">
        <v>23</v>
      </c>
      <c r="B3" s="9">
        <v>2020</v>
      </c>
      <c r="C3" s="149">
        <v>2021</v>
      </c>
      <c r="D3" s="150"/>
      <c r="E3" s="151"/>
    </row>
    <row r="4" spans="1:5" ht="15.75" customHeight="1">
      <c r="A4" s="7" t="s">
        <v>22</v>
      </c>
      <c r="B4" s="10">
        <v>12</v>
      </c>
      <c r="C4" s="10">
        <v>1</v>
      </c>
      <c r="D4" s="10">
        <v>2</v>
      </c>
      <c r="E4" s="111">
        <v>3</v>
      </c>
    </row>
    <row r="5" spans="1:5" ht="15.75" customHeight="1">
      <c r="A5" s="11" t="s">
        <v>4</v>
      </c>
      <c r="B5" s="88">
        <v>984040</v>
      </c>
      <c r="C5" s="88">
        <v>983561</v>
      </c>
      <c r="D5" s="88">
        <v>986774</v>
      </c>
      <c r="E5" s="88">
        <v>985431</v>
      </c>
    </row>
    <row r="6" spans="1:5" ht="15.75" customHeight="1">
      <c r="A6" s="11" t="s">
        <v>5</v>
      </c>
      <c r="B6" s="88">
        <v>405331</v>
      </c>
      <c r="C6" s="88">
        <v>405271</v>
      </c>
      <c r="D6" s="88">
        <v>403414</v>
      </c>
      <c r="E6" s="88">
        <v>403201</v>
      </c>
    </row>
    <row r="7" spans="1:5" ht="15.75" customHeight="1">
      <c r="A7" s="11" t="s">
        <v>6</v>
      </c>
      <c r="B7" s="88">
        <v>634160</v>
      </c>
      <c r="C7" s="88">
        <v>633302</v>
      </c>
      <c r="D7" s="88">
        <v>646222</v>
      </c>
      <c r="E7" s="88">
        <v>645571</v>
      </c>
    </row>
    <row r="8" spans="1:5" ht="15.75" customHeight="1">
      <c r="A8" s="11" t="s">
        <v>7</v>
      </c>
      <c r="B8" s="88">
        <v>784249</v>
      </c>
      <c r="C8" s="88">
        <v>783153</v>
      </c>
      <c r="D8" s="88">
        <v>782531</v>
      </c>
      <c r="E8" s="88">
        <v>781762</v>
      </c>
    </row>
    <row r="9" spans="1:5" ht="15.75" customHeight="1">
      <c r="A9" s="11" t="s">
        <v>57</v>
      </c>
      <c r="B9" s="88">
        <v>345767</v>
      </c>
      <c r="C9" s="88">
        <v>345446</v>
      </c>
      <c r="D9" s="88">
        <v>346812</v>
      </c>
      <c r="E9" s="88">
        <v>346506</v>
      </c>
    </row>
    <row r="10" spans="1:5" ht="15.75" customHeight="1">
      <c r="A10" s="11" t="s">
        <v>8</v>
      </c>
      <c r="B10" s="88">
        <v>327176</v>
      </c>
      <c r="C10" s="88">
        <v>327044</v>
      </c>
      <c r="D10" s="88">
        <v>324993</v>
      </c>
      <c r="E10" s="88">
        <v>324667</v>
      </c>
    </row>
    <row r="11" spans="1:5" ht="15.75" customHeight="1">
      <c r="A11" s="11" t="s">
        <v>42</v>
      </c>
      <c r="B11" s="88">
        <v>203340</v>
      </c>
      <c r="C11" s="88">
        <v>203317</v>
      </c>
      <c r="D11" s="88">
        <v>203542</v>
      </c>
      <c r="E11" s="88">
        <v>203583</v>
      </c>
    </row>
    <row r="12" spans="1:5" ht="15.75" customHeight="1">
      <c r="A12" s="11" t="s">
        <v>35</v>
      </c>
      <c r="B12" s="88">
        <v>90491</v>
      </c>
      <c r="C12" s="88">
        <v>90470</v>
      </c>
      <c r="D12" s="88">
        <v>93125</v>
      </c>
      <c r="E12" s="88">
        <v>93140</v>
      </c>
    </row>
    <row r="13" spans="1:5" ht="31.5" customHeight="1">
      <c r="A13" s="11" t="s">
        <v>47</v>
      </c>
      <c r="B13" s="89">
        <v>76012</v>
      </c>
      <c r="C13" s="89">
        <v>76006</v>
      </c>
      <c r="D13" s="89">
        <v>75205</v>
      </c>
      <c r="E13" s="89">
        <v>75189</v>
      </c>
    </row>
    <row r="14" spans="1:5" ht="15.75" customHeight="1">
      <c r="A14" s="6" t="s">
        <v>9</v>
      </c>
      <c r="B14" s="88">
        <v>3850566</v>
      </c>
      <c r="C14" s="88">
        <v>3847570</v>
      </c>
      <c r="D14" s="88">
        <v>3862618</v>
      </c>
      <c r="E14" s="88">
        <v>3859050</v>
      </c>
    </row>
    <row r="15" spans="1:5">
      <c r="C15" s="1"/>
      <c r="E15" s="118"/>
    </row>
  </sheetData>
  <mergeCells count="2">
    <mergeCell ref="C3:E3"/>
    <mergeCell ref="A1:E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showGridLines="0" workbookViewId="0">
      <selection sqref="A1:E1"/>
    </sheetView>
  </sheetViews>
  <sheetFormatPr defaultRowHeight="15.75" customHeight="1"/>
  <cols>
    <col min="1" max="1" width="39.85546875" style="112" customWidth="1"/>
    <col min="2" max="5" width="10" style="112" customWidth="1"/>
    <col min="6" max="16384" width="9.140625" style="112"/>
  </cols>
  <sheetData>
    <row r="1" spans="1:5" ht="46.5" customHeight="1">
      <c r="A1" s="178" t="s">
        <v>76</v>
      </c>
      <c r="B1" s="178"/>
      <c r="C1" s="178"/>
      <c r="D1" s="178"/>
      <c r="E1" s="178"/>
    </row>
    <row r="2" spans="1:5" ht="15.75" customHeight="1">
      <c r="A2" s="137"/>
      <c r="B2" s="138"/>
      <c r="E2" s="113" t="s">
        <v>21</v>
      </c>
    </row>
    <row r="3" spans="1:5" ht="15.75" customHeight="1">
      <c r="A3" s="139" t="s">
        <v>23</v>
      </c>
      <c r="B3" s="140">
        <v>2020</v>
      </c>
      <c r="C3" s="174">
        <v>2021</v>
      </c>
      <c r="D3" s="175"/>
      <c r="E3" s="176"/>
    </row>
    <row r="4" spans="1:5" ht="15.75" customHeight="1">
      <c r="A4" s="141" t="s">
        <v>22</v>
      </c>
      <c r="B4" s="142">
        <v>12</v>
      </c>
      <c r="C4" s="142">
        <v>1</v>
      </c>
      <c r="D4" s="142">
        <v>2</v>
      </c>
      <c r="E4" s="142">
        <v>3</v>
      </c>
    </row>
    <row r="5" spans="1:5" ht="15.75" customHeight="1">
      <c r="A5" s="143" t="s">
        <v>4</v>
      </c>
      <c r="B5" s="144">
        <v>5147.2222481766594</v>
      </c>
      <c r="C5" s="144">
        <v>5178.5451890211398</v>
      </c>
      <c r="D5" s="144">
        <v>5216.6186791375185</v>
      </c>
      <c r="E5" s="144">
        <v>5343.6415193122648</v>
      </c>
    </row>
    <row r="6" spans="1:5" ht="15.75" customHeight="1">
      <c r="A6" s="143" t="s">
        <v>5</v>
      </c>
      <c r="B6" s="144">
        <v>5230.4710806218136</v>
      </c>
      <c r="C6" s="144">
        <v>5276.6111313204801</v>
      </c>
      <c r="D6" s="144">
        <v>5282.4011011003449</v>
      </c>
      <c r="E6" s="144">
        <v>5512.3821608156468</v>
      </c>
    </row>
    <row r="7" spans="1:5" ht="15.75" customHeight="1">
      <c r="A7" s="143" t="s">
        <v>6</v>
      </c>
      <c r="B7" s="144">
        <v>5332.5635517890687</v>
      </c>
      <c r="C7" s="144">
        <v>5350.4618550620016</v>
      </c>
      <c r="D7" s="144">
        <v>5420.4185131397107</v>
      </c>
      <c r="E7" s="144">
        <v>5513.8733142071678</v>
      </c>
    </row>
    <row r="8" spans="1:5" ht="15.75" customHeight="1">
      <c r="A8" s="143" t="s">
        <v>7</v>
      </c>
      <c r="B8" s="144">
        <v>5455.3100709393057</v>
      </c>
      <c r="C8" s="144">
        <v>5504.9370288089722</v>
      </c>
      <c r="D8" s="144">
        <v>5548.7562166749394</v>
      </c>
      <c r="E8" s="144">
        <v>5674.1785126716086</v>
      </c>
    </row>
    <row r="9" spans="1:5" ht="15.75" customHeight="1">
      <c r="A9" s="143" t="s">
        <v>57</v>
      </c>
      <c r="B9" s="144">
        <v>6015.4075411581653</v>
      </c>
      <c r="C9" s="144">
        <v>6052.731582151866</v>
      </c>
      <c r="D9" s="144">
        <v>6146.8985041528067</v>
      </c>
      <c r="E9" s="144">
        <v>6304.9556527326895</v>
      </c>
    </row>
    <row r="10" spans="1:5" ht="15.75" customHeight="1">
      <c r="A10" s="143" t="s">
        <v>8</v>
      </c>
      <c r="B10" s="144">
        <v>5416.8339560557151</v>
      </c>
      <c r="C10" s="144">
        <v>5477.0199540863587</v>
      </c>
      <c r="D10" s="144">
        <v>5545.8552917736206</v>
      </c>
      <c r="E10" s="144">
        <v>5729.5773527119591</v>
      </c>
    </row>
    <row r="11" spans="1:5" ht="15.75" customHeight="1">
      <c r="A11" s="143" t="s">
        <v>42</v>
      </c>
      <c r="B11" s="144">
        <v>2775.3560626686135</v>
      </c>
      <c r="C11" s="144">
        <v>2869.0195123970361</v>
      </c>
      <c r="D11" s="144">
        <v>2935.2155958637059</v>
      </c>
      <c r="E11" s="144">
        <v>2998.8590397934822</v>
      </c>
    </row>
    <row r="12" spans="1:5" ht="15.75" customHeight="1">
      <c r="A12" s="143" t="s">
        <v>35</v>
      </c>
      <c r="B12" s="144">
        <v>2870.6134297238173</v>
      </c>
      <c r="C12" s="144">
        <v>2922.4924306067514</v>
      </c>
      <c r="D12" s="144">
        <v>2896.8440666439988</v>
      </c>
      <c r="E12" s="144">
        <v>2958.3650278214691</v>
      </c>
    </row>
    <row r="13" spans="1:5" ht="30" customHeight="1">
      <c r="A13" s="143" t="s">
        <v>47</v>
      </c>
      <c r="B13" s="145">
        <v>2916.2814268244656</v>
      </c>
      <c r="C13" s="145">
        <v>2964.3862893997712</v>
      </c>
      <c r="D13" s="145">
        <v>3017.8821228209704</v>
      </c>
      <c r="E13" s="145">
        <v>3098.8387138429753</v>
      </c>
    </row>
    <row r="14" spans="1:5">
      <c r="A14" s="23" t="s">
        <v>11</v>
      </c>
      <c r="B14" s="144">
        <v>5149.5149014217186</v>
      </c>
      <c r="C14" s="144">
        <v>5189.9605472564554</v>
      </c>
      <c r="D14" s="144">
        <v>5241.0242415593921</v>
      </c>
      <c r="E14" s="144">
        <v>5374.2496849123008</v>
      </c>
    </row>
    <row r="16" spans="1:5" ht="15.75" customHeight="1">
      <c r="A16" s="112" t="s">
        <v>56</v>
      </c>
    </row>
    <row r="17" spans="1:5" ht="37.5" customHeight="1">
      <c r="A17" s="179" t="s">
        <v>61</v>
      </c>
      <c r="B17" s="179"/>
      <c r="C17" s="179"/>
      <c r="D17" s="179"/>
      <c r="E17" s="179"/>
    </row>
  </sheetData>
  <mergeCells count="3">
    <mergeCell ref="A1:E1"/>
    <mergeCell ref="C3:E3"/>
    <mergeCell ref="A17:E17"/>
  </mergeCells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topLeftCell="B1" zoomScaleNormal="75" zoomScaleSheetLayoutView="75" workbookViewId="0">
      <selection sqref="A1:K1"/>
    </sheetView>
  </sheetViews>
  <sheetFormatPr defaultColWidth="11.5703125" defaultRowHeight="15.75"/>
  <cols>
    <col min="1" max="1" width="40" style="45" customWidth="1"/>
    <col min="2" max="2" width="13.140625" style="45" bestFit="1" customWidth="1"/>
    <col min="3" max="3" width="14.140625" style="45" customWidth="1"/>
    <col min="4" max="4" width="11.85546875" style="45" customWidth="1"/>
    <col min="5" max="5" width="13.42578125" style="45" customWidth="1"/>
    <col min="6" max="6" width="12.7109375" style="45" customWidth="1"/>
    <col min="7" max="7" width="11.5703125" style="45" customWidth="1"/>
    <col min="8" max="8" width="11.7109375" style="45" customWidth="1"/>
    <col min="9" max="9" width="12.7109375" style="45" customWidth="1"/>
    <col min="10" max="10" width="14.85546875" style="45" customWidth="1"/>
    <col min="11" max="11" width="12.28515625" style="45" customWidth="1"/>
    <col min="12" max="16384" width="11.5703125" style="45"/>
  </cols>
  <sheetData>
    <row r="1" spans="1:12" s="42" customFormat="1">
      <c r="A1" s="182" t="s">
        <v>74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41"/>
    </row>
    <row r="2" spans="1:12">
      <c r="A2" s="43"/>
      <c r="B2" s="44"/>
      <c r="C2" s="44" t="s">
        <v>26</v>
      </c>
      <c r="D2" s="44"/>
      <c r="E2" s="44"/>
      <c r="F2" s="44"/>
      <c r="G2" s="44"/>
      <c r="H2" s="183" t="s">
        <v>49</v>
      </c>
      <c r="I2" s="183"/>
      <c r="J2" s="183"/>
      <c r="K2" s="183"/>
      <c r="L2" s="44"/>
    </row>
    <row r="3" spans="1:12" ht="33" customHeight="1">
      <c r="A3" s="75" t="s">
        <v>22</v>
      </c>
      <c r="B3" s="184" t="s">
        <v>12</v>
      </c>
      <c r="C3" s="184" t="s">
        <v>5</v>
      </c>
      <c r="D3" s="184" t="s">
        <v>13</v>
      </c>
      <c r="E3" s="184" t="s">
        <v>7</v>
      </c>
      <c r="F3" s="184" t="s">
        <v>57</v>
      </c>
      <c r="G3" s="186" t="s">
        <v>14</v>
      </c>
      <c r="H3" s="188" t="s">
        <v>42</v>
      </c>
      <c r="I3" s="188" t="s">
        <v>35</v>
      </c>
      <c r="J3" s="188" t="s">
        <v>60</v>
      </c>
      <c r="K3" s="180" t="s">
        <v>10</v>
      </c>
      <c r="L3" s="44"/>
    </row>
    <row r="4" spans="1:12" ht="25.5" customHeight="1">
      <c r="A4" s="76" t="s">
        <v>30</v>
      </c>
      <c r="B4" s="185"/>
      <c r="C4" s="185"/>
      <c r="D4" s="185"/>
      <c r="E4" s="185"/>
      <c r="F4" s="185"/>
      <c r="G4" s="187"/>
      <c r="H4" s="189"/>
      <c r="I4" s="189"/>
      <c r="J4" s="189"/>
      <c r="K4" s="181"/>
    </row>
    <row r="5" spans="1:12" ht="33" customHeight="1">
      <c r="A5" s="77" t="s">
        <v>28</v>
      </c>
      <c r="B5" s="116">
        <v>317</v>
      </c>
      <c r="C5" s="116">
        <v>67</v>
      </c>
      <c r="D5" s="116">
        <v>169</v>
      </c>
      <c r="E5" s="116">
        <v>149</v>
      </c>
      <c r="F5" s="116">
        <v>43</v>
      </c>
      <c r="G5" s="116">
        <v>48</v>
      </c>
      <c r="H5" s="116">
        <v>7</v>
      </c>
      <c r="I5" s="116">
        <v>3</v>
      </c>
      <c r="J5" s="116">
        <v>1</v>
      </c>
      <c r="K5" s="116">
        <v>804</v>
      </c>
    </row>
    <row r="6" spans="1:12" ht="36" customHeight="1">
      <c r="A6" s="77" t="s">
        <v>29</v>
      </c>
      <c r="B6" s="116">
        <v>3349</v>
      </c>
      <c r="C6" s="116">
        <v>924</v>
      </c>
      <c r="D6" s="116">
        <v>2043</v>
      </c>
      <c r="E6" s="116">
        <v>2831</v>
      </c>
      <c r="F6" s="116">
        <v>1146</v>
      </c>
      <c r="G6" s="116">
        <v>1030</v>
      </c>
      <c r="H6" s="116">
        <v>140</v>
      </c>
      <c r="I6" s="116">
        <v>166</v>
      </c>
      <c r="J6" s="116">
        <v>89</v>
      </c>
      <c r="K6" s="116">
        <v>11718</v>
      </c>
    </row>
    <row r="7" spans="1:12" ht="15.75" customHeight="1">
      <c r="A7" s="78" t="s">
        <v>27</v>
      </c>
      <c r="B7" s="116">
        <v>3666</v>
      </c>
      <c r="C7" s="116">
        <v>991</v>
      </c>
      <c r="D7" s="116">
        <v>2212</v>
      </c>
      <c r="E7" s="116">
        <v>2980</v>
      </c>
      <c r="F7" s="116">
        <v>1189</v>
      </c>
      <c r="G7" s="116">
        <v>1078</v>
      </c>
      <c r="H7" s="116">
        <v>147</v>
      </c>
      <c r="I7" s="116">
        <v>169</v>
      </c>
      <c r="J7" s="116">
        <v>90</v>
      </c>
      <c r="K7" s="116">
        <v>12522</v>
      </c>
      <c r="L7" s="127"/>
    </row>
    <row r="23" spans="3:3">
      <c r="C23" s="45" t="s">
        <v>26</v>
      </c>
    </row>
  </sheetData>
  <mergeCells count="12">
    <mergeCell ref="K3:K4"/>
    <mergeCell ref="A1:K1"/>
    <mergeCell ref="H2:K2"/>
    <mergeCell ref="B3:B4"/>
    <mergeCell ref="C3:C4"/>
    <mergeCell ref="D3:D4"/>
    <mergeCell ref="E3:E4"/>
    <mergeCell ref="F3:F4"/>
    <mergeCell ref="G3:G4"/>
    <mergeCell ref="I3:I4"/>
    <mergeCell ref="H3:H4"/>
    <mergeCell ref="J3:J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scale="87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F19"/>
  <sheetViews>
    <sheetView showGridLines="0" zoomScaleNormal="75" workbookViewId="0">
      <selection sqref="A1:E1"/>
    </sheetView>
  </sheetViews>
  <sheetFormatPr defaultRowHeight="13.5" customHeight="1"/>
  <cols>
    <col min="1" max="1" width="39.42578125" style="15" customWidth="1"/>
    <col min="2" max="4" width="8.7109375" style="13" customWidth="1"/>
    <col min="5" max="5" width="8.7109375" style="107" customWidth="1"/>
    <col min="6" max="16384" width="9.140625" style="13"/>
  </cols>
  <sheetData>
    <row r="1" spans="1:6" ht="15.75" customHeight="1">
      <c r="A1" s="156" t="s">
        <v>32</v>
      </c>
      <c r="B1" s="156"/>
      <c r="C1" s="156"/>
      <c r="D1" s="156"/>
      <c r="E1" s="156"/>
    </row>
    <row r="2" spans="1:6" ht="15.75" customHeight="1">
      <c r="A2" s="14"/>
      <c r="E2" s="108" t="s">
        <v>20</v>
      </c>
    </row>
    <row r="3" spans="1:6" ht="15.75" customHeight="1">
      <c r="A3" s="12" t="s">
        <v>23</v>
      </c>
      <c r="B3" s="9">
        <v>2020</v>
      </c>
      <c r="C3" s="153">
        <v>2021</v>
      </c>
      <c r="D3" s="154"/>
      <c r="E3" s="155"/>
    </row>
    <row r="4" spans="1:6" ht="15.75" customHeight="1">
      <c r="A4" s="7" t="s">
        <v>22</v>
      </c>
      <c r="B4" s="10">
        <v>12</v>
      </c>
      <c r="C4" s="46">
        <v>1</v>
      </c>
      <c r="D4" s="46">
        <v>2</v>
      </c>
      <c r="E4" s="111">
        <v>3</v>
      </c>
    </row>
    <row r="5" spans="1:6" ht="15.75" customHeight="1">
      <c r="A5" s="11" t="s">
        <v>4</v>
      </c>
      <c r="B5" s="104">
        <v>25.55</v>
      </c>
      <c r="C5" s="104">
        <v>25.56</v>
      </c>
      <c r="D5" s="104">
        <v>25.55</v>
      </c>
      <c r="E5" s="104">
        <v>25.54</v>
      </c>
      <c r="F5" s="108"/>
    </row>
    <row r="6" spans="1:6" ht="15.75" customHeight="1">
      <c r="A6" s="11" t="s">
        <v>5</v>
      </c>
      <c r="B6" s="104">
        <v>10.53</v>
      </c>
      <c r="C6" s="104">
        <v>10.53</v>
      </c>
      <c r="D6" s="104">
        <v>10.44</v>
      </c>
      <c r="E6" s="104">
        <v>10.45</v>
      </c>
      <c r="F6" s="108"/>
    </row>
    <row r="7" spans="1:6" ht="15.75" customHeight="1">
      <c r="A7" s="11" t="s">
        <v>6</v>
      </c>
      <c r="B7" s="104">
        <v>16.47</v>
      </c>
      <c r="C7" s="104">
        <v>16.46</v>
      </c>
      <c r="D7" s="104">
        <v>16.73</v>
      </c>
      <c r="E7" s="104">
        <v>16.73</v>
      </c>
      <c r="F7" s="108"/>
    </row>
    <row r="8" spans="1:6" ht="15.75" customHeight="1">
      <c r="A8" s="11" t="s">
        <v>7</v>
      </c>
      <c r="B8" s="104">
        <v>20.37</v>
      </c>
      <c r="C8" s="104">
        <v>20.36</v>
      </c>
      <c r="D8" s="104">
        <v>20.260000000000002</v>
      </c>
      <c r="E8" s="104">
        <v>20.260000000000002</v>
      </c>
      <c r="F8" s="108"/>
    </row>
    <row r="9" spans="1:6" ht="15.75" customHeight="1">
      <c r="A9" s="11" t="s">
        <v>57</v>
      </c>
      <c r="B9" s="104">
        <v>8.98</v>
      </c>
      <c r="C9" s="104">
        <v>8.98</v>
      </c>
      <c r="D9" s="104">
        <v>8.98</v>
      </c>
      <c r="E9" s="104">
        <v>8.98</v>
      </c>
      <c r="F9" s="108"/>
    </row>
    <row r="10" spans="1:6" ht="15.75" customHeight="1">
      <c r="A10" s="11" t="s">
        <v>8</v>
      </c>
      <c r="B10" s="104">
        <v>8.5</v>
      </c>
      <c r="C10" s="104">
        <v>8.5</v>
      </c>
      <c r="D10" s="104">
        <v>8.41</v>
      </c>
      <c r="E10" s="104">
        <v>8.41</v>
      </c>
      <c r="F10" s="108"/>
    </row>
    <row r="11" spans="1:6" ht="15.75" customHeight="1">
      <c r="A11" s="11" t="s">
        <v>42</v>
      </c>
      <c r="B11" s="104">
        <v>5.28</v>
      </c>
      <c r="C11" s="104">
        <v>5.28</v>
      </c>
      <c r="D11" s="104">
        <v>5.27</v>
      </c>
      <c r="E11" s="104">
        <v>5.27</v>
      </c>
      <c r="F11" s="108"/>
    </row>
    <row r="12" spans="1:6" ht="15.75" customHeight="1">
      <c r="A12" s="11" t="s">
        <v>35</v>
      </c>
      <c r="B12" s="104">
        <v>2.35</v>
      </c>
      <c r="C12" s="104">
        <v>2.35</v>
      </c>
      <c r="D12" s="104">
        <v>2.41</v>
      </c>
      <c r="E12" s="104">
        <v>2.41</v>
      </c>
      <c r="F12" s="108"/>
    </row>
    <row r="13" spans="1:6" ht="30.75" customHeight="1">
      <c r="A13" s="11" t="s">
        <v>47</v>
      </c>
      <c r="B13" s="105">
        <v>1.97</v>
      </c>
      <c r="C13" s="105">
        <v>1.98</v>
      </c>
      <c r="D13" s="105">
        <v>1.95</v>
      </c>
      <c r="E13" s="105">
        <v>1.95</v>
      </c>
      <c r="F13" s="108"/>
    </row>
    <row r="14" spans="1:6" ht="15.75" customHeight="1">
      <c r="A14" s="6" t="s">
        <v>9</v>
      </c>
      <c r="B14" s="129">
        <v>100</v>
      </c>
      <c r="C14" s="129">
        <v>100</v>
      </c>
      <c r="D14" s="104">
        <v>100</v>
      </c>
      <c r="E14" s="129">
        <v>100</v>
      </c>
    </row>
    <row r="16" spans="1:6" ht="13.5" customHeight="1">
      <c r="A16" s="13"/>
      <c r="E16" s="110"/>
    </row>
    <row r="17" spans="1:2" ht="13.5" customHeight="1">
      <c r="A17" s="3"/>
    </row>
    <row r="19" spans="1:2" ht="13.5" customHeight="1">
      <c r="B19" s="16"/>
    </row>
  </sheetData>
  <mergeCells count="2">
    <mergeCell ref="C3:E3"/>
    <mergeCell ref="A1:E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6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18"/>
  <sheetViews>
    <sheetView showGridLines="0" zoomScaleNormal="75" zoomScaleSheetLayoutView="100" workbookViewId="0">
      <selection sqref="A1:E1"/>
    </sheetView>
  </sheetViews>
  <sheetFormatPr defaultRowHeight="13.5" customHeight="1"/>
  <cols>
    <col min="1" max="1" width="40.42578125" style="15" customWidth="1"/>
    <col min="2" max="5" width="11.28515625" style="17" bestFit="1" customWidth="1"/>
    <col min="6" max="16384" width="9.140625" style="17"/>
  </cols>
  <sheetData>
    <row r="1" spans="1:5" ht="15.75" customHeight="1">
      <c r="A1" s="156" t="s">
        <v>77</v>
      </c>
      <c r="B1" s="156"/>
      <c r="C1" s="156"/>
      <c r="D1" s="156"/>
      <c r="E1" s="156"/>
    </row>
    <row r="2" spans="1:5" ht="15.75" customHeight="1">
      <c r="A2" s="13"/>
      <c r="B2" s="19"/>
      <c r="E2" s="106" t="s">
        <v>19</v>
      </c>
    </row>
    <row r="3" spans="1:5" ht="15.75" customHeight="1">
      <c r="A3" s="12" t="s">
        <v>23</v>
      </c>
      <c r="B3" s="9">
        <v>2020</v>
      </c>
      <c r="C3" s="158">
        <v>2021</v>
      </c>
      <c r="D3" s="159"/>
      <c r="E3" s="160"/>
    </row>
    <row r="4" spans="1:5" ht="15.75" customHeight="1">
      <c r="A4" s="7" t="s">
        <v>22</v>
      </c>
      <c r="B4" s="10">
        <v>12</v>
      </c>
      <c r="C4" s="10">
        <v>1</v>
      </c>
      <c r="D4" s="10">
        <v>2</v>
      </c>
      <c r="E4" s="111">
        <v>3</v>
      </c>
    </row>
    <row r="5" spans="1:5" s="18" customFormat="1" ht="15.75" customHeight="1">
      <c r="A5" s="6" t="s">
        <v>4</v>
      </c>
      <c r="B5" s="90">
        <v>3784786</v>
      </c>
      <c r="C5" s="90">
        <v>3799637</v>
      </c>
      <c r="D5" s="90">
        <v>3833569</v>
      </c>
      <c r="E5" s="90">
        <v>3912650</v>
      </c>
    </row>
    <row r="6" spans="1:5" s="18" customFormat="1" ht="15.75" customHeight="1">
      <c r="A6" s="6" t="s">
        <v>5</v>
      </c>
      <c r="B6" s="90">
        <v>1561682</v>
      </c>
      <c r="C6" s="90">
        <v>1572609</v>
      </c>
      <c r="D6" s="90">
        <v>1554194</v>
      </c>
      <c r="E6" s="90">
        <v>1583262</v>
      </c>
    </row>
    <row r="7" spans="1:5" s="18" customFormat="1" ht="15.75" customHeight="1">
      <c r="A7" s="6" t="s">
        <v>6</v>
      </c>
      <c r="B7" s="90">
        <v>2667526</v>
      </c>
      <c r="C7" s="90">
        <v>2669594</v>
      </c>
      <c r="D7" s="90">
        <v>2735499</v>
      </c>
      <c r="E7" s="90">
        <v>2784548</v>
      </c>
    </row>
    <row r="8" spans="1:5" s="18" customFormat="1" ht="15.75" customHeight="1">
      <c r="A8" s="6" t="s">
        <v>7</v>
      </c>
      <c r="B8" s="90">
        <v>3094458</v>
      </c>
      <c r="C8" s="90">
        <v>3105416</v>
      </c>
      <c r="D8" s="90">
        <v>3115059</v>
      </c>
      <c r="E8" s="90">
        <v>3177527</v>
      </c>
    </row>
    <row r="9" spans="1:5" s="18" customFormat="1" ht="15.75" customHeight="1">
      <c r="A9" s="11" t="s">
        <v>57</v>
      </c>
      <c r="B9" s="90">
        <v>1589564</v>
      </c>
      <c r="C9" s="90">
        <v>1595728</v>
      </c>
      <c r="D9" s="90">
        <v>1613178</v>
      </c>
      <c r="E9" s="90">
        <v>1653278</v>
      </c>
    </row>
    <row r="10" spans="1:5" s="18" customFormat="1" ht="15.75" customHeight="1">
      <c r="A10" s="6" t="s">
        <v>8</v>
      </c>
      <c r="B10" s="90">
        <v>1330708</v>
      </c>
      <c r="C10" s="90">
        <v>1342251</v>
      </c>
      <c r="D10" s="90">
        <v>1338239</v>
      </c>
      <c r="E10" s="90">
        <v>1378203</v>
      </c>
    </row>
    <row r="11" spans="1:5" s="18" customFormat="1" ht="15.75" customHeight="1">
      <c r="A11" s="6" t="s">
        <v>42</v>
      </c>
      <c r="B11" s="90">
        <v>382125</v>
      </c>
      <c r="C11" s="90">
        <v>393915</v>
      </c>
      <c r="D11" s="90">
        <v>397426</v>
      </c>
      <c r="E11" s="90">
        <v>405532</v>
      </c>
    </row>
    <row r="12" spans="1:5" s="18" customFormat="1" ht="15.75" customHeight="1">
      <c r="A12" s="6" t="s">
        <v>43</v>
      </c>
      <c r="B12" s="90">
        <v>190846</v>
      </c>
      <c r="C12" s="90">
        <v>193774</v>
      </c>
      <c r="D12" s="90">
        <v>195710</v>
      </c>
      <c r="E12" s="90">
        <v>199333</v>
      </c>
    </row>
    <row r="13" spans="1:5" s="18" customFormat="1" ht="31.5" customHeight="1">
      <c r="A13" s="6" t="s">
        <v>47</v>
      </c>
      <c r="B13" s="91">
        <v>159625</v>
      </c>
      <c r="C13" s="91">
        <v>161788</v>
      </c>
      <c r="D13" s="91">
        <v>160339</v>
      </c>
      <c r="E13" s="91">
        <v>164157</v>
      </c>
    </row>
    <row r="14" spans="1:5" s="18" customFormat="1" ht="15.75" customHeight="1">
      <c r="A14" s="6" t="s">
        <v>9</v>
      </c>
      <c r="B14" s="90">
        <v>14761320</v>
      </c>
      <c r="C14" s="90">
        <v>14834712</v>
      </c>
      <c r="D14" s="90">
        <v>14943213</v>
      </c>
      <c r="E14" s="90">
        <v>15258490</v>
      </c>
    </row>
    <row r="16" spans="1:5" ht="13.5" customHeight="1">
      <c r="A16" s="157"/>
      <c r="B16" s="157"/>
      <c r="C16" s="157"/>
      <c r="D16" s="157"/>
    </row>
    <row r="18" spans="1:1" ht="13.5" customHeight="1">
      <c r="A18" s="3"/>
    </row>
  </sheetData>
  <mergeCells count="3">
    <mergeCell ref="A16:D16"/>
    <mergeCell ref="C3:E3"/>
    <mergeCell ref="A1:E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8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18"/>
  <sheetViews>
    <sheetView showGridLines="0" zoomScaleNormal="75" workbookViewId="0">
      <selection sqref="A1:E1"/>
    </sheetView>
  </sheetViews>
  <sheetFormatPr defaultRowHeight="12.75" customHeight="1"/>
  <cols>
    <col min="1" max="1" width="39.42578125" style="5" customWidth="1"/>
    <col min="2" max="4" width="9.85546875" style="5" customWidth="1"/>
    <col min="5" max="5" width="8.7109375" style="107" customWidth="1"/>
    <col min="6" max="16384" width="9.140625" style="5"/>
  </cols>
  <sheetData>
    <row r="1" spans="1:5" ht="15.75" customHeight="1">
      <c r="A1" s="156" t="s">
        <v>33</v>
      </c>
      <c r="B1" s="156"/>
      <c r="C1" s="156"/>
      <c r="D1" s="156"/>
      <c r="E1" s="156"/>
    </row>
    <row r="2" spans="1:5" ht="12.75" customHeight="1">
      <c r="A2" s="14"/>
      <c r="B2" s="17"/>
      <c r="C2" s="17"/>
      <c r="D2" s="17"/>
      <c r="E2" s="108" t="s">
        <v>20</v>
      </c>
    </row>
    <row r="3" spans="1:5" ht="15.75" customHeight="1">
      <c r="A3" s="12" t="s">
        <v>23</v>
      </c>
      <c r="B3" s="9">
        <v>2020</v>
      </c>
      <c r="C3" s="153">
        <v>2021</v>
      </c>
      <c r="D3" s="154"/>
      <c r="E3" s="155"/>
    </row>
    <row r="4" spans="1:5" ht="15.75" customHeight="1">
      <c r="A4" s="7" t="s">
        <v>22</v>
      </c>
      <c r="B4" s="10">
        <v>12</v>
      </c>
      <c r="C4" s="46">
        <v>1</v>
      </c>
      <c r="D4" s="46">
        <v>2</v>
      </c>
      <c r="E4" s="111">
        <v>3</v>
      </c>
    </row>
    <row r="5" spans="1:5" ht="15.75">
      <c r="A5" s="11" t="s">
        <v>4</v>
      </c>
      <c r="B5" s="92">
        <v>25.64</v>
      </c>
      <c r="C5" s="92">
        <v>25.61</v>
      </c>
      <c r="D5" s="92">
        <v>25.65</v>
      </c>
      <c r="E5" s="92">
        <v>25.64</v>
      </c>
    </row>
    <row r="6" spans="1:5" ht="15.75">
      <c r="A6" s="11" t="s">
        <v>5</v>
      </c>
      <c r="B6" s="92">
        <v>10.58</v>
      </c>
      <c r="C6" s="92">
        <v>10.6</v>
      </c>
      <c r="D6" s="92">
        <v>10.4</v>
      </c>
      <c r="E6" s="92">
        <v>10.38</v>
      </c>
    </row>
    <row r="7" spans="1:5" ht="15.75">
      <c r="A7" s="11" t="s">
        <v>6</v>
      </c>
      <c r="B7" s="92">
        <v>18.07</v>
      </c>
      <c r="C7" s="130">
        <v>18</v>
      </c>
      <c r="D7" s="92">
        <v>18.309999999999999</v>
      </c>
      <c r="E7" s="92">
        <v>18.25</v>
      </c>
    </row>
    <row r="8" spans="1:5" ht="15.75">
      <c r="A8" s="11" t="s">
        <v>7</v>
      </c>
      <c r="B8" s="92">
        <v>20.96</v>
      </c>
      <c r="C8" s="92">
        <v>20.93</v>
      </c>
      <c r="D8" s="92">
        <v>20.85</v>
      </c>
      <c r="E8" s="130">
        <v>20.82</v>
      </c>
    </row>
    <row r="9" spans="1:5" ht="15.75">
      <c r="A9" s="11" t="s">
        <v>57</v>
      </c>
      <c r="B9" s="92">
        <v>10.77</v>
      </c>
      <c r="C9" s="92">
        <v>10.76</v>
      </c>
      <c r="D9" s="92">
        <v>10.79</v>
      </c>
      <c r="E9" s="130">
        <v>10.83</v>
      </c>
    </row>
    <row r="10" spans="1:5" ht="15.75">
      <c r="A10" s="11" t="s">
        <v>8</v>
      </c>
      <c r="B10" s="92">
        <v>9.02</v>
      </c>
      <c r="C10" s="92">
        <v>9.0500000000000007</v>
      </c>
      <c r="D10" s="92">
        <v>8.9600000000000009</v>
      </c>
      <c r="E10" s="130">
        <v>9.0299999999999994</v>
      </c>
    </row>
    <row r="11" spans="1:5" ht="15.75">
      <c r="A11" s="11" t="s">
        <v>42</v>
      </c>
      <c r="B11" s="92">
        <v>2.59</v>
      </c>
      <c r="C11" s="92">
        <v>2.65</v>
      </c>
      <c r="D11" s="92">
        <v>2.66</v>
      </c>
      <c r="E11" s="130">
        <v>2.66</v>
      </c>
    </row>
    <row r="12" spans="1:5" ht="15.75">
      <c r="A12" s="11" t="s">
        <v>35</v>
      </c>
      <c r="B12" s="92">
        <v>1.29</v>
      </c>
      <c r="C12" s="92">
        <v>1.31</v>
      </c>
      <c r="D12" s="92">
        <v>1.31</v>
      </c>
      <c r="E12" s="130">
        <v>1.31</v>
      </c>
    </row>
    <row r="13" spans="1:5" ht="32.25" customHeight="1">
      <c r="A13" s="11" t="s">
        <v>47</v>
      </c>
      <c r="B13" s="126">
        <v>1.08</v>
      </c>
      <c r="C13" s="126">
        <v>1.0900000000000001</v>
      </c>
      <c r="D13" s="126">
        <v>1.07</v>
      </c>
      <c r="E13" s="146">
        <v>1.08</v>
      </c>
    </row>
    <row r="14" spans="1:5" ht="15.75">
      <c r="A14" s="6" t="s">
        <v>9</v>
      </c>
      <c r="B14" s="130">
        <v>100</v>
      </c>
      <c r="C14" s="130">
        <v>100.00000000000001</v>
      </c>
      <c r="D14" s="130">
        <v>100</v>
      </c>
      <c r="E14" s="130">
        <v>100</v>
      </c>
    </row>
    <row r="15" spans="1:5" ht="15" customHeight="1"/>
    <row r="16" spans="1:5" ht="15" customHeight="1">
      <c r="B16" s="8"/>
    </row>
    <row r="17" spans="1:2" ht="15" customHeight="1">
      <c r="A17" s="4"/>
      <c r="B17" s="8"/>
    </row>
    <row r="18" spans="1:2" ht="21" customHeight="1"/>
  </sheetData>
  <mergeCells count="2">
    <mergeCell ref="C3:E3"/>
    <mergeCell ref="A1:E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"/>
  <sheetViews>
    <sheetView showGridLines="0" zoomScaleNormal="75" workbookViewId="0">
      <selection sqref="A1:G1"/>
    </sheetView>
  </sheetViews>
  <sheetFormatPr defaultRowHeight="15.75"/>
  <cols>
    <col min="1" max="1" width="40.140625" style="15" customWidth="1"/>
    <col min="2" max="2" width="10.42578125" style="109" customWidth="1"/>
    <col min="3" max="3" width="10.42578125" style="13" customWidth="1"/>
    <col min="4" max="6" width="9.5703125" style="13" customWidth="1"/>
    <col min="7" max="7" width="10.42578125" style="13" customWidth="1"/>
    <col min="8" max="16384" width="9.140625" style="13"/>
  </cols>
  <sheetData>
    <row r="1" spans="1:8" ht="15.75" customHeight="1">
      <c r="A1" s="156" t="s">
        <v>34</v>
      </c>
      <c r="B1" s="156"/>
      <c r="C1" s="156"/>
      <c r="D1" s="156"/>
      <c r="E1" s="156"/>
      <c r="F1" s="164"/>
      <c r="G1" s="164"/>
    </row>
    <row r="2" spans="1:8">
      <c r="A2" s="66"/>
      <c r="B2" s="120"/>
      <c r="C2" s="68"/>
      <c r="D2" s="68"/>
      <c r="E2" s="67"/>
      <c r="F2" s="67"/>
      <c r="G2" s="67" t="s">
        <v>19</v>
      </c>
    </row>
    <row r="3" spans="1:8">
      <c r="A3" s="161" t="s">
        <v>48</v>
      </c>
      <c r="B3" s="165">
        <v>2020</v>
      </c>
      <c r="C3" s="166"/>
      <c r="D3" s="165">
        <v>2021</v>
      </c>
      <c r="E3" s="166"/>
      <c r="F3" s="166"/>
      <c r="G3" s="167"/>
    </row>
    <row r="4" spans="1:8" ht="15.75" customHeight="1">
      <c r="A4" s="162"/>
      <c r="B4" s="168" t="s">
        <v>71</v>
      </c>
      <c r="C4" s="168" t="s">
        <v>38</v>
      </c>
      <c r="D4" s="165" t="s">
        <v>55</v>
      </c>
      <c r="E4" s="166"/>
      <c r="F4" s="166"/>
      <c r="G4" s="168" t="s">
        <v>71</v>
      </c>
    </row>
    <row r="5" spans="1:8">
      <c r="A5" s="163"/>
      <c r="B5" s="169"/>
      <c r="C5" s="169"/>
      <c r="D5" s="52">
        <v>1</v>
      </c>
      <c r="E5" s="53">
        <v>2</v>
      </c>
      <c r="F5" s="52">
        <v>3</v>
      </c>
      <c r="G5" s="169"/>
    </row>
    <row r="6" spans="1:8">
      <c r="A6" s="11" t="s">
        <v>4</v>
      </c>
      <c r="B6" s="90">
        <v>96451</v>
      </c>
      <c r="C6" s="131">
        <v>375855</v>
      </c>
      <c r="D6" s="93">
        <v>14428</v>
      </c>
      <c r="E6" s="93">
        <v>49994</v>
      </c>
      <c r="F6" s="93">
        <v>45613</v>
      </c>
      <c r="G6" s="90">
        <v>110035</v>
      </c>
    </row>
    <row r="7" spans="1:8">
      <c r="A7" s="11" t="s">
        <v>5</v>
      </c>
      <c r="B7" s="90">
        <v>41007</v>
      </c>
      <c r="C7" s="131">
        <v>158053</v>
      </c>
      <c r="D7" s="93">
        <v>5779</v>
      </c>
      <c r="E7" s="93">
        <v>21119</v>
      </c>
      <c r="F7" s="93">
        <v>18413</v>
      </c>
      <c r="G7" s="90">
        <v>45311</v>
      </c>
    </row>
    <row r="8" spans="1:8">
      <c r="A8" s="11" t="s">
        <v>6</v>
      </c>
      <c r="B8" s="90">
        <v>65595</v>
      </c>
      <c r="C8" s="131">
        <v>261262</v>
      </c>
      <c r="D8" s="93">
        <v>10124</v>
      </c>
      <c r="E8" s="93">
        <v>35976</v>
      </c>
      <c r="F8" s="93">
        <v>32555</v>
      </c>
      <c r="G8" s="90">
        <v>78655</v>
      </c>
    </row>
    <row r="9" spans="1:8">
      <c r="A9" s="11" t="s">
        <v>7</v>
      </c>
      <c r="B9" s="90">
        <v>82653</v>
      </c>
      <c r="C9" s="131">
        <v>320050</v>
      </c>
      <c r="D9" s="93">
        <v>11413</v>
      </c>
      <c r="E9" s="93">
        <v>41867</v>
      </c>
      <c r="F9" s="93">
        <v>37287</v>
      </c>
      <c r="G9" s="90">
        <v>90567</v>
      </c>
    </row>
    <row r="10" spans="1:8">
      <c r="A10" s="11" t="s">
        <v>57</v>
      </c>
      <c r="B10" s="90">
        <v>40826</v>
      </c>
      <c r="C10" s="131">
        <v>157796</v>
      </c>
      <c r="D10" s="93">
        <v>5568</v>
      </c>
      <c r="E10" s="93">
        <v>21564</v>
      </c>
      <c r="F10" s="93">
        <v>18717</v>
      </c>
      <c r="G10" s="90">
        <v>45849</v>
      </c>
    </row>
    <row r="11" spans="1:8">
      <c r="A11" s="11" t="s">
        <v>8</v>
      </c>
      <c r="B11" s="90">
        <v>35778</v>
      </c>
      <c r="C11" s="131">
        <v>138314</v>
      </c>
      <c r="D11" s="93">
        <v>5478</v>
      </c>
      <c r="E11" s="93">
        <v>18323</v>
      </c>
      <c r="F11" s="93">
        <v>15877</v>
      </c>
      <c r="G11" s="90">
        <v>39678</v>
      </c>
    </row>
    <row r="12" spans="1:8">
      <c r="A12" s="11" t="s">
        <v>42</v>
      </c>
      <c r="B12" s="90">
        <v>16098</v>
      </c>
      <c r="C12" s="131">
        <v>61032</v>
      </c>
      <c r="D12" s="93">
        <v>1754</v>
      </c>
      <c r="E12" s="93">
        <v>8602</v>
      </c>
      <c r="F12" s="93">
        <v>7177</v>
      </c>
      <c r="G12" s="90">
        <v>17533</v>
      </c>
    </row>
    <row r="13" spans="1:8">
      <c r="A13" s="11" t="s">
        <v>35</v>
      </c>
      <c r="B13" s="90">
        <v>7008</v>
      </c>
      <c r="C13" s="131">
        <v>26821</v>
      </c>
      <c r="D13" s="93">
        <v>896</v>
      </c>
      <c r="E13" s="93">
        <v>4042</v>
      </c>
      <c r="F13" s="93">
        <v>3171</v>
      </c>
      <c r="G13" s="90">
        <v>8109</v>
      </c>
    </row>
    <row r="14" spans="1:8" ht="31.5">
      <c r="A14" s="11" t="s">
        <v>47</v>
      </c>
      <c r="B14" s="91">
        <v>6542</v>
      </c>
      <c r="C14" s="132">
        <v>24609</v>
      </c>
      <c r="D14" s="94">
        <v>772</v>
      </c>
      <c r="E14" s="94">
        <v>3346</v>
      </c>
      <c r="F14" s="94">
        <v>2795</v>
      </c>
      <c r="G14" s="91">
        <v>6913</v>
      </c>
    </row>
    <row r="15" spans="1:8">
      <c r="A15" s="6" t="s">
        <v>9</v>
      </c>
      <c r="B15" s="90">
        <v>391958</v>
      </c>
      <c r="C15" s="131">
        <v>1523792</v>
      </c>
      <c r="D15" s="93">
        <v>56212</v>
      </c>
      <c r="E15" s="93">
        <v>204833</v>
      </c>
      <c r="F15" s="93">
        <v>181605</v>
      </c>
      <c r="G15" s="90">
        <v>442650</v>
      </c>
      <c r="H15" s="20"/>
    </row>
    <row r="16" spans="1:8" ht="15" customHeight="1">
      <c r="C16" s="20"/>
      <c r="D16" s="20"/>
      <c r="E16" s="20"/>
      <c r="G16" s="20"/>
    </row>
    <row r="17" spans="3:7">
      <c r="C17" s="21"/>
      <c r="G17" s="20"/>
    </row>
  </sheetData>
  <mergeCells count="8">
    <mergeCell ref="A3:A5"/>
    <mergeCell ref="A1:G1"/>
    <mergeCell ref="D3:G3"/>
    <mergeCell ref="C4:C5"/>
    <mergeCell ref="G4:G5"/>
    <mergeCell ref="D4:F4"/>
    <mergeCell ref="B3:C3"/>
    <mergeCell ref="B4:B5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showGridLines="0" zoomScaleNormal="75" workbookViewId="0">
      <selection sqref="A1:G1"/>
    </sheetView>
  </sheetViews>
  <sheetFormatPr defaultColWidth="9" defaultRowHeight="15.75"/>
  <cols>
    <col min="1" max="1" width="39.5703125" style="15" customWidth="1"/>
    <col min="2" max="2" width="9.42578125" style="109" customWidth="1"/>
    <col min="3" max="5" width="9.42578125" style="13" customWidth="1"/>
    <col min="6" max="6" width="9.42578125" style="107" customWidth="1"/>
    <col min="7" max="7" width="9.42578125" style="13" customWidth="1"/>
    <col min="8" max="8" width="13.140625" style="13" bestFit="1" customWidth="1"/>
    <col min="9" max="16384" width="9" style="13"/>
  </cols>
  <sheetData>
    <row r="1" spans="1:7" ht="35.25" customHeight="1">
      <c r="A1" s="156" t="s">
        <v>58</v>
      </c>
      <c r="B1" s="156"/>
      <c r="C1" s="156"/>
      <c r="D1" s="156"/>
      <c r="E1" s="156"/>
      <c r="F1" s="156"/>
      <c r="G1" s="156"/>
    </row>
    <row r="2" spans="1:7">
      <c r="A2" s="13"/>
      <c r="B2" s="107"/>
      <c r="C2" s="14"/>
      <c r="E2" s="14"/>
      <c r="G2" s="14" t="s">
        <v>24</v>
      </c>
    </row>
    <row r="3" spans="1:7" ht="15.75" customHeight="1">
      <c r="A3" s="71" t="s">
        <v>50</v>
      </c>
      <c r="B3" s="165">
        <v>2020</v>
      </c>
      <c r="C3" s="166"/>
      <c r="D3" s="165">
        <v>2021</v>
      </c>
      <c r="E3" s="166"/>
      <c r="F3" s="166"/>
      <c r="G3" s="167"/>
    </row>
    <row r="4" spans="1:7" ht="15.75" customHeight="1">
      <c r="A4" s="69"/>
      <c r="B4" s="168" t="s">
        <v>71</v>
      </c>
      <c r="C4" s="171" t="s">
        <v>38</v>
      </c>
      <c r="D4" s="165" t="s">
        <v>39</v>
      </c>
      <c r="E4" s="166"/>
      <c r="F4" s="167"/>
      <c r="G4" s="168" t="s">
        <v>71</v>
      </c>
    </row>
    <row r="5" spans="1:7" ht="15.75" customHeight="1">
      <c r="A5" s="70" t="s">
        <v>22</v>
      </c>
      <c r="B5" s="169"/>
      <c r="C5" s="171"/>
      <c r="D5" s="52">
        <v>1</v>
      </c>
      <c r="E5" s="53">
        <v>2</v>
      </c>
      <c r="F5" s="115">
        <v>3</v>
      </c>
      <c r="G5" s="169"/>
    </row>
    <row r="6" spans="1:7">
      <c r="A6" s="11" t="s">
        <v>4</v>
      </c>
      <c r="B6" s="95">
        <v>65.813333333333333</v>
      </c>
      <c r="C6" s="133">
        <v>61.944166666666668</v>
      </c>
      <c r="D6" s="95">
        <v>58.870000000000005</v>
      </c>
      <c r="E6" s="95">
        <v>90.18</v>
      </c>
      <c r="F6" s="95">
        <v>84.460000000000008</v>
      </c>
      <c r="G6" s="95">
        <v>77.836666666666673</v>
      </c>
    </row>
    <row r="7" spans="1:7">
      <c r="A7" s="11" t="s">
        <v>5</v>
      </c>
      <c r="B7" s="95">
        <v>69.716666666666669</v>
      </c>
      <c r="C7" s="133">
        <v>66.114166666666662</v>
      </c>
      <c r="D7" s="95">
        <v>61.620000000000005</v>
      </c>
      <c r="E7" s="95">
        <v>98.98</v>
      </c>
      <c r="F7" s="95">
        <v>89.51</v>
      </c>
      <c r="G7" s="95">
        <v>83.37</v>
      </c>
    </row>
    <row r="8" spans="1:7">
      <c r="A8" s="11" t="s">
        <v>6</v>
      </c>
      <c r="B8" s="95">
        <v>68.36333333333333</v>
      </c>
      <c r="C8" s="133">
        <v>64.475833333333341</v>
      </c>
      <c r="D8" s="95">
        <v>59.79</v>
      </c>
      <c r="E8" s="95">
        <v>93.94</v>
      </c>
      <c r="F8" s="95">
        <v>86.97</v>
      </c>
      <c r="G8" s="95">
        <v>80.233333333333334</v>
      </c>
    </row>
    <row r="9" spans="1:7">
      <c r="A9" s="11" t="s">
        <v>7</v>
      </c>
      <c r="B9" s="95">
        <v>71.616666666666674</v>
      </c>
      <c r="C9" s="133">
        <v>66.936666666666667</v>
      </c>
      <c r="D9" s="95">
        <v>60.71</v>
      </c>
      <c r="E9" s="95">
        <v>97.5</v>
      </c>
      <c r="F9" s="95">
        <v>89.88</v>
      </c>
      <c r="G9" s="95">
        <v>82.696666666666673</v>
      </c>
    </row>
    <row r="10" spans="1:7">
      <c r="A10" s="11" t="s">
        <v>57</v>
      </c>
      <c r="B10" s="95">
        <v>76.536666666666676</v>
      </c>
      <c r="C10" s="133">
        <v>71.38333333333334</v>
      </c>
      <c r="D10" s="95">
        <v>65.710000000000008</v>
      </c>
      <c r="E10" s="95">
        <v>106.2</v>
      </c>
      <c r="F10" s="95">
        <v>95.8</v>
      </c>
      <c r="G10" s="95">
        <v>89.236666666666679</v>
      </c>
    </row>
    <row r="11" spans="1:7">
      <c r="A11" s="11" t="s">
        <v>8</v>
      </c>
      <c r="B11" s="95">
        <v>71.61</v>
      </c>
      <c r="C11" s="133">
        <v>67.781666666666666</v>
      </c>
      <c r="D11" s="95">
        <v>63.46</v>
      </c>
      <c r="E11" s="95">
        <v>101.18</v>
      </c>
      <c r="F11" s="95">
        <v>90.65</v>
      </c>
      <c r="G11" s="95">
        <v>85.096666666666678</v>
      </c>
    </row>
    <row r="12" spans="1:7">
      <c r="A12" s="11" t="s">
        <v>42</v>
      </c>
      <c r="B12" s="95">
        <v>66.773333333333326</v>
      </c>
      <c r="C12" s="133">
        <v>62.973333333333336</v>
      </c>
      <c r="D12" s="95">
        <v>56.120000000000005</v>
      </c>
      <c r="E12" s="95">
        <v>96.81</v>
      </c>
      <c r="F12" s="95">
        <v>85.74</v>
      </c>
      <c r="G12" s="95">
        <v>79.556666666666672</v>
      </c>
    </row>
    <row r="13" spans="1:7">
      <c r="A13" s="11" t="s">
        <v>35</v>
      </c>
      <c r="B13" s="95">
        <v>64.410000000000011</v>
      </c>
      <c r="C13" s="133">
        <v>59.570833333333333</v>
      </c>
      <c r="D13" s="95">
        <v>55.89</v>
      </c>
      <c r="E13" s="95">
        <v>90.34</v>
      </c>
      <c r="F13" s="95">
        <v>76.39</v>
      </c>
      <c r="G13" s="95">
        <v>74.206666666666663</v>
      </c>
    </row>
    <row r="14" spans="1:7" ht="32.25" customHeight="1">
      <c r="A14" s="11" t="s">
        <v>47</v>
      </c>
      <c r="B14" s="96">
        <v>65.656666666666666</v>
      </c>
      <c r="C14" s="134">
        <v>62.004166666666663</v>
      </c>
      <c r="D14" s="96">
        <v>56.95</v>
      </c>
      <c r="E14" s="96">
        <v>93.76</v>
      </c>
      <c r="F14" s="96">
        <v>83.55</v>
      </c>
      <c r="G14" s="96">
        <v>78.086666666666659</v>
      </c>
    </row>
    <row r="15" spans="1:7">
      <c r="A15" s="37" t="s">
        <v>11</v>
      </c>
      <c r="B15" s="95">
        <v>68.944074074074081</v>
      </c>
      <c r="C15" s="133">
        <v>64.798240740740738</v>
      </c>
      <c r="D15" s="95">
        <v>59.902222222222221</v>
      </c>
      <c r="E15" s="95">
        <v>96.543333333333337</v>
      </c>
      <c r="F15" s="95">
        <v>86.994444444444454</v>
      </c>
      <c r="G15" s="95">
        <v>81.146666666666675</v>
      </c>
    </row>
    <row r="16" spans="1:7" ht="15" customHeight="1"/>
    <row r="17" spans="1:7" ht="15" customHeight="1">
      <c r="A17" s="15" t="s">
        <v>56</v>
      </c>
      <c r="D17" s="15"/>
    </row>
    <row r="18" spans="1:7" ht="35.25" customHeight="1">
      <c r="A18" s="170" t="s">
        <v>25</v>
      </c>
      <c r="B18" s="170"/>
      <c r="C18" s="170"/>
      <c r="D18" s="170"/>
      <c r="E18" s="170"/>
      <c r="F18" s="170"/>
      <c r="G18" s="170"/>
    </row>
    <row r="20" spans="1:7">
      <c r="A20" s="38"/>
      <c r="B20" s="38"/>
      <c r="C20" s="39"/>
      <c r="F20" s="110"/>
    </row>
    <row r="21" spans="1:7">
      <c r="A21" s="40"/>
      <c r="B21" s="40"/>
      <c r="C21" s="39"/>
    </row>
    <row r="22" spans="1:7">
      <c r="A22" s="40"/>
      <c r="B22" s="40"/>
      <c r="C22" s="39"/>
    </row>
    <row r="23" spans="1:7">
      <c r="A23" s="40"/>
      <c r="B23" s="40"/>
      <c r="C23" s="39"/>
    </row>
    <row r="24" spans="1:7">
      <c r="A24" s="40"/>
      <c r="B24" s="40"/>
      <c r="C24" s="39"/>
    </row>
    <row r="25" spans="1:7">
      <c r="A25" s="40"/>
      <c r="B25" s="40"/>
      <c r="C25" s="39"/>
    </row>
    <row r="26" spans="1:7">
      <c r="A26" s="40"/>
      <c r="B26" s="40"/>
      <c r="C26" s="39"/>
    </row>
    <row r="27" spans="1:7">
      <c r="A27" s="40"/>
      <c r="B27" s="40"/>
      <c r="C27" s="39"/>
    </row>
    <row r="28" spans="1:7">
      <c r="C28" s="39"/>
    </row>
  </sheetData>
  <mergeCells count="8">
    <mergeCell ref="A18:G18"/>
    <mergeCell ref="G4:G5"/>
    <mergeCell ref="A1:G1"/>
    <mergeCell ref="D3:G3"/>
    <mergeCell ref="C4:C5"/>
    <mergeCell ref="D4:F4"/>
    <mergeCell ref="B3:C3"/>
    <mergeCell ref="B4:B5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BE560"/>
  <sheetViews>
    <sheetView showGridLines="0" workbookViewId="0">
      <selection sqref="A1:L1"/>
    </sheetView>
  </sheetViews>
  <sheetFormatPr defaultRowHeight="15.75"/>
  <cols>
    <col min="1" max="1" width="4.85546875" style="26" customWidth="1"/>
    <col min="2" max="2" width="41.42578125" style="31" customWidth="1"/>
    <col min="3" max="4" width="13.85546875" style="26" customWidth="1"/>
    <col min="5" max="6" width="14" style="26" customWidth="1"/>
    <col min="7" max="7" width="14.28515625" style="26" customWidth="1"/>
    <col min="8" max="8" width="12.85546875" style="26" customWidth="1"/>
    <col min="9" max="9" width="11.7109375" style="26" customWidth="1"/>
    <col min="10" max="10" width="13.28515625" style="26" customWidth="1"/>
    <col min="11" max="11" width="15.140625" style="26" customWidth="1"/>
    <col min="12" max="12" width="14" style="26" customWidth="1"/>
    <col min="13" max="13" width="11.7109375" style="26" customWidth="1"/>
    <col min="14" max="14" width="11.5703125" style="26" bestFit="1" customWidth="1"/>
    <col min="15" max="15" width="12.7109375" style="26" bestFit="1" customWidth="1"/>
    <col min="16" max="16384" width="9.140625" style="26"/>
  </cols>
  <sheetData>
    <row r="1" spans="1:57" ht="29.25" customHeight="1">
      <c r="A1" s="172" t="s">
        <v>72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57" ht="14.25" customHeight="1">
      <c r="A2" s="27"/>
      <c r="B2" s="27"/>
      <c r="C2" s="27"/>
      <c r="D2" s="27"/>
      <c r="E2" s="27"/>
      <c r="F2" s="27"/>
      <c r="G2" s="27"/>
      <c r="H2" s="27"/>
      <c r="I2" s="173" t="s">
        <v>49</v>
      </c>
      <c r="J2" s="173"/>
      <c r="K2" s="173"/>
      <c r="L2" s="173"/>
    </row>
    <row r="3" spans="1:57" ht="63.75" customHeight="1">
      <c r="A3" s="80" t="s">
        <v>0</v>
      </c>
      <c r="B3" s="87" t="s">
        <v>54</v>
      </c>
      <c r="C3" s="81" t="s">
        <v>12</v>
      </c>
      <c r="D3" s="82" t="s">
        <v>5</v>
      </c>
      <c r="E3" s="82" t="s">
        <v>13</v>
      </c>
      <c r="F3" s="82" t="s">
        <v>7</v>
      </c>
      <c r="G3" s="82" t="s">
        <v>57</v>
      </c>
      <c r="H3" s="83" t="s">
        <v>14</v>
      </c>
      <c r="I3" s="84" t="s">
        <v>42</v>
      </c>
      <c r="J3" s="84" t="s">
        <v>35</v>
      </c>
      <c r="K3" s="85" t="s">
        <v>60</v>
      </c>
      <c r="L3" s="86" t="s">
        <v>10</v>
      </c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</row>
    <row r="4" spans="1:57">
      <c r="A4" s="59" t="s">
        <v>40</v>
      </c>
      <c r="B4" s="79" t="s">
        <v>41</v>
      </c>
      <c r="C4" s="121">
        <v>3622161</v>
      </c>
      <c r="D4" s="121">
        <v>1533425</v>
      </c>
      <c r="E4" s="121">
        <v>2659999</v>
      </c>
      <c r="F4" s="121">
        <v>3053120</v>
      </c>
      <c r="G4" s="121">
        <v>1557100</v>
      </c>
      <c r="H4" s="121">
        <v>1295713</v>
      </c>
      <c r="I4" s="121">
        <v>371990</v>
      </c>
      <c r="J4" s="121">
        <v>195881</v>
      </c>
      <c r="K4" s="121">
        <v>157409</v>
      </c>
      <c r="L4" s="121">
        <v>14446798</v>
      </c>
      <c r="M4" s="58"/>
      <c r="N4" s="57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</row>
    <row r="5" spans="1:57" ht="66.75" customHeight="1">
      <c r="A5" s="73" t="s">
        <v>1</v>
      </c>
      <c r="B5" s="61" t="s">
        <v>62</v>
      </c>
      <c r="C5" s="122">
        <v>1877118</v>
      </c>
      <c r="D5" s="122">
        <v>601681</v>
      </c>
      <c r="E5" s="122">
        <v>1843044</v>
      </c>
      <c r="F5" s="122">
        <v>1909549</v>
      </c>
      <c r="G5" s="122">
        <v>1027082</v>
      </c>
      <c r="H5" s="122">
        <v>425397</v>
      </c>
      <c r="I5" s="122">
        <v>65816</v>
      </c>
      <c r="J5" s="122">
        <v>99955</v>
      </c>
      <c r="K5" s="122">
        <v>96533</v>
      </c>
      <c r="L5" s="122">
        <v>7946175</v>
      </c>
      <c r="M5" s="58"/>
      <c r="N5" s="57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</row>
    <row r="6" spans="1:57">
      <c r="A6" s="72" t="s">
        <v>2</v>
      </c>
      <c r="B6" s="61" t="s">
        <v>15</v>
      </c>
      <c r="C6" s="122">
        <v>344415</v>
      </c>
      <c r="D6" s="122">
        <v>394157</v>
      </c>
      <c r="E6" s="122">
        <v>64450</v>
      </c>
      <c r="F6" s="122">
        <v>157831</v>
      </c>
      <c r="G6" s="122">
        <v>66200</v>
      </c>
      <c r="H6" s="122">
        <v>241028</v>
      </c>
      <c r="I6" s="122">
        <v>85012</v>
      </c>
      <c r="J6" s="122">
        <v>14131</v>
      </c>
      <c r="K6" s="122">
        <v>6378</v>
      </c>
      <c r="L6" s="122">
        <v>1373602</v>
      </c>
      <c r="M6" s="58"/>
      <c r="N6" s="57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</row>
    <row r="7" spans="1:57">
      <c r="A7" s="72" t="s">
        <v>3</v>
      </c>
      <c r="B7" s="61" t="s">
        <v>16</v>
      </c>
      <c r="C7" s="122">
        <v>1376</v>
      </c>
      <c r="D7" s="122">
        <v>1280</v>
      </c>
      <c r="E7" s="122">
        <v>0</v>
      </c>
      <c r="F7" s="122">
        <v>0</v>
      </c>
      <c r="G7" s="122">
        <v>0</v>
      </c>
      <c r="H7" s="122">
        <v>0</v>
      </c>
      <c r="I7" s="122">
        <v>0</v>
      </c>
      <c r="J7" s="122">
        <v>0</v>
      </c>
      <c r="K7" s="122">
        <v>0</v>
      </c>
      <c r="L7" s="122">
        <v>2656</v>
      </c>
      <c r="M7" s="58"/>
      <c r="N7" s="57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</row>
    <row r="8" spans="1:57">
      <c r="A8" s="72" t="s">
        <v>51</v>
      </c>
      <c r="B8" s="61" t="s">
        <v>63</v>
      </c>
      <c r="C8" s="122">
        <v>1328844</v>
      </c>
      <c r="D8" s="122">
        <v>446988</v>
      </c>
      <c r="E8" s="122">
        <v>752505</v>
      </c>
      <c r="F8" s="122">
        <v>915867</v>
      </c>
      <c r="G8" s="122">
        <v>463818</v>
      </c>
      <c r="H8" s="122">
        <v>569324</v>
      </c>
      <c r="I8" s="122">
        <v>202920</v>
      </c>
      <c r="J8" s="122">
        <v>80260</v>
      </c>
      <c r="K8" s="122">
        <v>33112</v>
      </c>
      <c r="L8" s="122">
        <v>4793638</v>
      </c>
      <c r="M8" s="58"/>
      <c r="N8" s="57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</row>
    <row r="9" spans="1:57">
      <c r="A9" s="62" t="s">
        <v>66</v>
      </c>
      <c r="B9" s="61" t="s">
        <v>44</v>
      </c>
      <c r="C9" s="122">
        <v>17911</v>
      </c>
      <c r="D9" s="122">
        <v>35766</v>
      </c>
      <c r="E9" s="122">
        <v>6943</v>
      </c>
      <c r="F9" s="122">
        <v>5114</v>
      </c>
      <c r="G9" s="122">
        <v>16869</v>
      </c>
      <c r="H9" s="122">
        <v>19838</v>
      </c>
      <c r="I9" s="122">
        <v>18049</v>
      </c>
      <c r="J9" s="122">
        <v>4319</v>
      </c>
      <c r="K9" s="122">
        <v>3200</v>
      </c>
      <c r="L9" s="122">
        <v>128009</v>
      </c>
      <c r="M9" s="58"/>
      <c r="N9" s="57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</row>
    <row r="10" spans="1:57">
      <c r="A10" s="62" t="s">
        <v>67</v>
      </c>
      <c r="B10" s="61" t="s">
        <v>64</v>
      </c>
      <c r="C10" s="122">
        <v>769873</v>
      </c>
      <c r="D10" s="122">
        <v>187207</v>
      </c>
      <c r="E10" s="122">
        <v>543559</v>
      </c>
      <c r="F10" s="122">
        <v>587829</v>
      </c>
      <c r="G10" s="122">
        <v>154629</v>
      </c>
      <c r="H10" s="122">
        <v>196431</v>
      </c>
      <c r="I10" s="122">
        <v>81237</v>
      </c>
      <c r="J10" s="122">
        <v>35920</v>
      </c>
      <c r="K10" s="122">
        <v>11177</v>
      </c>
      <c r="L10" s="122">
        <v>2567159</v>
      </c>
      <c r="M10" s="58"/>
      <c r="N10" s="57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</row>
    <row r="11" spans="1:57" ht="30" customHeight="1">
      <c r="A11" s="62" t="s">
        <v>68</v>
      </c>
      <c r="B11" s="61" t="s">
        <v>65</v>
      </c>
      <c r="C11" s="122">
        <v>541060</v>
      </c>
      <c r="D11" s="122">
        <v>224015</v>
      </c>
      <c r="E11" s="122">
        <v>202003</v>
      </c>
      <c r="F11" s="122">
        <v>322924</v>
      </c>
      <c r="G11" s="122">
        <v>292320</v>
      </c>
      <c r="H11" s="122">
        <v>353055</v>
      </c>
      <c r="I11" s="122">
        <v>103634</v>
      </c>
      <c r="J11" s="122">
        <v>40021</v>
      </c>
      <c r="K11" s="122">
        <v>18735</v>
      </c>
      <c r="L11" s="122">
        <v>2097767</v>
      </c>
      <c r="M11" s="58"/>
      <c r="N11" s="57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</row>
    <row r="12" spans="1:57">
      <c r="A12" s="72" t="s">
        <v>53</v>
      </c>
      <c r="B12" s="61" t="s">
        <v>69</v>
      </c>
      <c r="C12" s="122">
        <v>12860</v>
      </c>
      <c r="D12" s="122">
        <v>20069</v>
      </c>
      <c r="E12" s="122">
        <v>0</v>
      </c>
      <c r="F12" s="122">
        <v>59755</v>
      </c>
      <c r="G12" s="122">
        <v>0</v>
      </c>
      <c r="H12" s="122">
        <v>0</v>
      </c>
      <c r="I12" s="122">
        <v>0</v>
      </c>
      <c r="J12" s="122">
        <v>0</v>
      </c>
      <c r="K12" s="122">
        <v>14788</v>
      </c>
      <c r="L12" s="122">
        <v>107472</v>
      </c>
      <c r="M12" s="58"/>
      <c r="N12" s="57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</row>
    <row r="13" spans="1:57">
      <c r="A13" s="72" t="s">
        <v>52</v>
      </c>
      <c r="B13" s="61" t="s">
        <v>17</v>
      </c>
      <c r="C13" s="122">
        <v>57548</v>
      </c>
      <c r="D13" s="122">
        <v>69250</v>
      </c>
      <c r="E13" s="122">
        <v>0</v>
      </c>
      <c r="F13" s="122">
        <v>10118</v>
      </c>
      <c r="G13" s="122">
        <v>0</v>
      </c>
      <c r="H13" s="122">
        <v>59964</v>
      </c>
      <c r="I13" s="122">
        <v>18242</v>
      </c>
      <c r="J13" s="122">
        <v>1535</v>
      </c>
      <c r="K13" s="122">
        <v>6598</v>
      </c>
      <c r="L13" s="122">
        <v>223255</v>
      </c>
      <c r="M13" s="58"/>
      <c r="N13" s="57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</row>
    <row r="14" spans="1:57">
      <c r="A14" s="74" t="s">
        <v>45</v>
      </c>
      <c r="B14" s="60" t="s">
        <v>46</v>
      </c>
      <c r="C14" s="121">
        <v>3963104</v>
      </c>
      <c r="D14" s="121">
        <v>1615702</v>
      </c>
      <c r="E14" s="121">
        <v>2807062</v>
      </c>
      <c r="F14" s="121">
        <v>3208346</v>
      </c>
      <c r="G14" s="121">
        <v>1660929</v>
      </c>
      <c r="H14" s="121">
        <v>1402046</v>
      </c>
      <c r="I14" s="121">
        <v>407183</v>
      </c>
      <c r="J14" s="121">
        <v>200797</v>
      </c>
      <c r="K14" s="121">
        <v>164919</v>
      </c>
      <c r="L14" s="121">
        <v>15430088</v>
      </c>
      <c r="M14" s="58"/>
      <c r="N14" s="57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</row>
    <row r="15" spans="1:57" ht="15.75" customHeight="1">
      <c r="A15" s="72" t="s">
        <v>1</v>
      </c>
      <c r="B15" s="119" t="s">
        <v>70</v>
      </c>
      <c r="C15" s="122">
        <v>3622161</v>
      </c>
      <c r="D15" s="122">
        <v>1533425</v>
      </c>
      <c r="E15" s="122">
        <v>2659999</v>
      </c>
      <c r="F15" s="122">
        <v>3053120</v>
      </c>
      <c r="G15" s="122">
        <v>1557100</v>
      </c>
      <c r="H15" s="122">
        <v>1295713</v>
      </c>
      <c r="I15" s="122">
        <v>371990</v>
      </c>
      <c r="J15" s="122">
        <v>195881</v>
      </c>
      <c r="K15" s="122">
        <v>157409</v>
      </c>
      <c r="L15" s="122">
        <v>14446798</v>
      </c>
      <c r="M15" s="58"/>
      <c r="N15" s="29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</row>
    <row r="16" spans="1:57" s="30" customFormat="1">
      <c r="A16" s="72" t="s">
        <v>2</v>
      </c>
      <c r="B16" s="63" t="s">
        <v>36</v>
      </c>
      <c r="C16" s="123">
        <v>339549</v>
      </c>
      <c r="D16" s="123">
        <v>26246</v>
      </c>
      <c r="E16" s="123">
        <v>145193</v>
      </c>
      <c r="F16" s="123">
        <v>143168</v>
      </c>
      <c r="G16" s="123">
        <v>103750</v>
      </c>
      <c r="H16" s="123">
        <v>78668</v>
      </c>
      <c r="I16" s="123">
        <v>11980</v>
      </c>
      <c r="J16" s="123">
        <v>4915</v>
      </c>
      <c r="K16" s="123">
        <v>7504</v>
      </c>
      <c r="L16" s="123">
        <v>860973</v>
      </c>
    </row>
    <row r="17" spans="1:57">
      <c r="A17" s="72" t="s">
        <v>3</v>
      </c>
      <c r="B17" s="63" t="s">
        <v>37</v>
      </c>
      <c r="C17" s="123">
        <v>1394</v>
      </c>
      <c r="D17" s="123">
        <v>56031</v>
      </c>
      <c r="E17" s="123">
        <v>1870</v>
      </c>
      <c r="F17" s="123">
        <v>12058</v>
      </c>
      <c r="G17" s="123">
        <v>79</v>
      </c>
      <c r="H17" s="123">
        <v>27665</v>
      </c>
      <c r="I17" s="123">
        <v>23213</v>
      </c>
      <c r="J17" s="123">
        <v>1</v>
      </c>
      <c r="K17" s="123">
        <v>6</v>
      </c>
      <c r="L17" s="123">
        <v>122317</v>
      </c>
      <c r="M17" s="29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</row>
    <row r="18" spans="1:57">
      <c r="B18" s="33"/>
      <c r="C18" s="97"/>
      <c r="D18" s="97"/>
      <c r="E18" s="97"/>
      <c r="F18" s="97"/>
      <c r="G18" s="97"/>
      <c r="H18" s="97"/>
      <c r="I18" s="98"/>
      <c r="J18" s="98"/>
      <c r="K18" s="98"/>
      <c r="L18" s="99"/>
      <c r="M18" s="29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</row>
    <row r="19" spans="1:57">
      <c r="B19" s="36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</row>
    <row r="20" spans="1:57">
      <c r="B20" s="36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</row>
    <row r="21" spans="1:57">
      <c r="B21" s="36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</row>
    <row r="22" spans="1:57">
      <c r="B22" s="36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</row>
    <row r="23" spans="1:57">
      <c r="B23" s="36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</row>
    <row r="24" spans="1:57">
      <c r="B24" s="36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</row>
    <row r="25" spans="1:57">
      <c r="B25" s="36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</row>
    <row r="26" spans="1:57">
      <c r="B26" s="36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</row>
    <row r="27" spans="1:57">
      <c r="B27" s="36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</row>
    <row r="28" spans="1:57">
      <c r="B28" s="36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</row>
    <row r="29" spans="1:57">
      <c r="B29" s="36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</row>
    <row r="30" spans="1:57">
      <c r="B30" s="36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</row>
    <row r="31" spans="1:57">
      <c r="B31" s="36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</row>
    <row r="32" spans="1:57"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</row>
    <row r="33" spans="3:13"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</row>
    <row r="34" spans="3:13"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</row>
    <row r="35" spans="3:13"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</row>
    <row r="36" spans="3:13"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3:13"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</row>
    <row r="38" spans="3:13"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</row>
    <row r="39" spans="3:13"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</row>
    <row r="40" spans="3:13"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</row>
    <row r="41" spans="3:13"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</row>
    <row r="42" spans="3:13"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</row>
    <row r="43" spans="3:13"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</row>
    <row r="44" spans="3:13"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3:13"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3:13"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</row>
    <row r="47" spans="3:13"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</row>
    <row r="48" spans="3:13"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</row>
    <row r="49" spans="3:13"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</row>
    <row r="50" spans="3:13"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</row>
    <row r="51" spans="3:13"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</row>
    <row r="52" spans="3:13"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</row>
    <row r="53" spans="3:13"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</row>
    <row r="54" spans="3:13"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</row>
    <row r="55" spans="3:13"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3:13"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</row>
    <row r="57" spans="3:13"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</row>
    <row r="58" spans="3:13"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</row>
    <row r="59" spans="3:13"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</row>
    <row r="60" spans="3:13"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</row>
    <row r="61" spans="3:13"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</row>
    <row r="62" spans="3:13"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</row>
    <row r="63" spans="3:13"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</row>
    <row r="64" spans="3:13"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</row>
    <row r="65" spans="3:13"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</row>
    <row r="66" spans="3:13"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</row>
    <row r="67" spans="3:13"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</row>
    <row r="68" spans="3:13"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</row>
    <row r="69" spans="3:13"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</row>
    <row r="70" spans="3:13"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</row>
    <row r="71" spans="3:13"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</row>
    <row r="72" spans="3:13"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3:13"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</row>
    <row r="74" spans="3:13"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</row>
    <row r="75" spans="3:13"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</row>
    <row r="76" spans="3:13"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</row>
    <row r="77" spans="3:13"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</row>
    <row r="78" spans="3:13"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</row>
    <row r="79" spans="3:13"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</row>
    <row r="80" spans="3:13"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3:13"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</row>
    <row r="82" spans="3:13"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</row>
    <row r="83" spans="3:13"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</row>
    <row r="84" spans="3:13"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</row>
    <row r="85" spans="3:13"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3:13"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</row>
    <row r="87" spans="3:13"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</row>
    <row r="88" spans="3:13"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</row>
    <row r="89" spans="3:13"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3:13"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</row>
    <row r="91" spans="3:13"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</row>
    <row r="92" spans="3:13"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</row>
    <row r="93" spans="3:13"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</row>
    <row r="94" spans="3:13"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</row>
    <row r="95" spans="3:13"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</row>
    <row r="96" spans="3:13"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</row>
    <row r="97" spans="3:13"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</row>
    <row r="98" spans="3:13"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</row>
    <row r="99" spans="3:13"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</row>
    <row r="100" spans="3:13"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</row>
    <row r="101" spans="3:13"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</row>
    <row r="102" spans="3:13"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</row>
    <row r="103" spans="3:13"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</row>
    <row r="104" spans="3:13"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</row>
    <row r="105" spans="3:13"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</row>
    <row r="106" spans="3:13"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</row>
    <row r="107" spans="3:13"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</row>
    <row r="108" spans="3:13"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3:13"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</row>
    <row r="110" spans="3:13"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</row>
    <row r="111" spans="3:13"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</row>
    <row r="112" spans="3:13"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</row>
    <row r="113" spans="3:13"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</row>
    <row r="114" spans="3:13"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</row>
    <row r="115" spans="3:13"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</row>
    <row r="116" spans="3:13"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</row>
    <row r="117" spans="3:13"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</row>
    <row r="118" spans="3:13"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</row>
    <row r="119" spans="3:13"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</row>
    <row r="120" spans="3:13"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</row>
    <row r="121" spans="3:13"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</row>
    <row r="122" spans="3:13"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</row>
    <row r="123" spans="3:13"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</row>
    <row r="124" spans="3:13"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</row>
    <row r="125" spans="3:13"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3:13"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3:13"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</row>
    <row r="128" spans="3:13"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</row>
    <row r="129" spans="3:13"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</row>
    <row r="130" spans="3:13"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</row>
    <row r="131" spans="3:13"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</row>
    <row r="132" spans="3:13"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</row>
    <row r="133" spans="3:13"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</row>
    <row r="134" spans="3:13"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3:13"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</row>
    <row r="136" spans="3:13"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</row>
    <row r="137" spans="3:13"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</row>
    <row r="138" spans="3:13"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</row>
    <row r="139" spans="3:13"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</row>
    <row r="140" spans="3:13"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</row>
    <row r="141" spans="3:13"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</row>
    <row r="142" spans="3:13"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</row>
    <row r="143" spans="3:13"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3:13"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</row>
    <row r="145" spans="3:13"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</row>
    <row r="146" spans="3:13"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</row>
    <row r="147" spans="3:13"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</row>
    <row r="148" spans="3:13"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</row>
    <row r="149" spans="3:13"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</row>
    <row r="150" spans="3:13"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</row>
    <row r="151" spans="3:13"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</row>
    <row r="152" spans="3:13"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</row>
    <row r="153" spans="3:13"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3:13"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</row>
    <row r="155" spans="3:13"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</row>
    <row r="156" spans="3:13"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</row>
    <row r="157" spans="3:13"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</row>
    <row r="158" spans="3:13"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</row>
    <row r="159" spans="3:13"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</row>
    <row r="160" spans="3:13"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</row>
    <row r="161" spans="3:13"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</row>
    <row r="162" spans="3:13"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</row>
    <row r="163" spans="3:13"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</row>
    <row r="164" spans="3:13"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</row>
    <row r="165" spans="3:13"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</row>
    <row r="166" spans="3:13"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</row>
    <row r="167" spans="3:13"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3:13"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</row>
    <row r="169" spans="3:13"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</row>
    <row r="170" spans="3:13"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</row>
    <row r="171" spans="3:13"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</row>
    <row r="172" spans="3:13"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</row>
    <row r="173" spans="3:13"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</row>
    <row r="174" spans="3:13"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</row>
    <row r="175" spans="3:13"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</row>
    <row r="176" spans="3:13"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</row>
    <row r="177" spans="3:13"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</row>
    <row r="178" spans="3:13"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</row>
    <row r="179" spans="3:13"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</row>
    <row r="180" spans="3:13"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</row>
    <row r="181" spans="3:13"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</row>
    <row r="182" spans="3:13"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</row>
    <row r="183" spans="3:13"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</row>
    <row r="184" spans="3:13"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</row>
    <row r="185" spans="3:13"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</row>
    <row r="186" spans="3:13"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</row>
    <row r="187" spans="3:13"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</row>
    <row r="188" spans="3:13"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</row>
    <row r="189" spans="3:13"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</row>
    <row r="190" spans="3:13"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</row>
    <row r="191" spans="3:13"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</row>
    <row r="192" spans="3:13"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</row>
    <row r="193" spans="3:13"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</row>
    <row r="194" spans="3:13"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</row>
    <row r="195" spans="3:13"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</row>
    <row r="196" spans="3:13"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</row>
    <row r="197" spans="3:13"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</row>
    <row r="198" spans="3:13"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</row>
    <row r="199" spans="3:13"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</row>
    <row r="200" spans="3:13"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</row>
    <row r="201" spans="3:13"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</row>
    <row r="202" spans="3:13"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</row>
    <row r="203" spans="3:13"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</row>
    <row r="204" spans="3:13"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</row>
    <row r="205" spans="3:13"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</row>
    <row r="206" spans="3:13"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</row>
    <row r="207" spans="3:13"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</row>
    <row r="208" spans="3:13"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3:13"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</row>
    <row r="210" spans="3:13"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</row>
    <row r="211" spans="3:13"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</row>
    <row r="212" spans="3:13"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</row>
    <row r="213" spans="3:13"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</row>
    <row r="214" spans="3:13"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</row>
    <row r="215" spans="3:13"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</row>
    <row r="216" spans="3:13"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</row>
    <row r="217" spans="3:13"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</row>
    <row r="218" spans="3:13"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</row>
    <row r="219" spans="3:13"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</row>
    <row r="220" spans="3:13"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</row>
    <row r="221" spans="3:13"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</row>
    <row r="222" spans="3:13"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</row>
    <row r="223" spans="3:13"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</row>
    <row r="224" spans="3:13"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</row>
    <row r="225" spans="3:13"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</row>
    <row r="226" spans="3:13"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</row>
    <row r="227" spans="3:13"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</row>
    <row r="228" spans="3:13"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</row>
    <row r="229" spans="3:13"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</row>
    <row r="230" spans="3:13"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</row>
    <row r="231" spans="3:13"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</row>
    <row r="232" spans="3:13"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</row>
    <row r="233" spans="3:13"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</row>
    <row r="234" spans="3:13"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</row>
    <row r="235" spans="3:13"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</row>
    <row r="236" spans="3:13"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</row>
    <row r="237" spans="3:13"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</row>
    <row r="238" spans="3:13"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</row>
    <row r="239" spans="3:13"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</row>
    <row r="240" spans="3:13"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</row>
    <row r="241" spans="3:13"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</row>
    <row r="242" spans="3:13"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</row>
    <row r="243" spans="3:13"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</row>
    <row r="244" spans="3:13"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</row>
    <row r="245" spans="3:13"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</row>
    <row r="246" spans="3:13"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</row>
    <row r="247" spans="3:13"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</row>
    <row r="248" spans="3:13"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</row>
    <row r="249" spans="3:13"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</row>
    <row r="250" spans="3:13"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</row>
    <row r="251" spans="3:13"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</row>
    <row r="252" spans="3:13"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</row>
    <row r="253" spans="3:13"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</row>
    <row r="254" spans="3:13"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</row>
    <row r="255" spans="3:13"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</row>
    <row r="256" spans="3:13"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</row>
    <row r="257" spans="3:13"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</row>
    <row r="258" spans="3:13"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</row>
    <row r="259" spans="3:13"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</row>
    <row r="260" spans="3:13"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</row>
    <row r="261" spans="3:13"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</row>
    <row r="262" spans="3:13"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</row>
    <row r="263" spans="3:13"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</row>
    <row r="264" spans="3:13"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</row>
    <row r="265" spans="3:13"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</row>
    <row r="266" spans="3:13"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</row>
    <row r="267" spans="3:13"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</row>
    <row r="268" spans="3:13"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</row>
    <row r="269" spans="3:13"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</row>
    <row r="270" spans="3:13"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</row>
    <row r="271" spans="3:13"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</row>
    <row r="272" spans="3:13"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</row>
    <row r="273" spans="3:13"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</row>
    <row r="274" spans="3:13"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</row>
    <row r="275" spans="3:13"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</row>
    <row r="276" spans="3:13"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</row>
    <row r="277" spans="3:13"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</row>
    <row r="278" spans="3:13"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</row>
    <row r="279" spans="3:13"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</row>
    <row r="280" spans="3:13"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</row>
    <row r="281" spans="3:13"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</row>
    <row r="282" spans="3:13"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</row>
    <row r="283" spans="3:13"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</row>
    <row r="284" spans="3:13"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</row>
    <row r="285" spans="3:13"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</row>
    <row r="286" spans="3:13"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</row>
    <row r="287" spans="3:13"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</row>
    <row r="288" spans="3:13"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</row>
    <row r="289" spans="3:13"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</row>
    <row r="290" spans="3:13"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3:13"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</row>
    <row r="292" spans="3:13"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</row>
    <row r="293" spans="3:13"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</row>
    <row r="294" spans="3:13"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</row>
    <row r="295" spans="3:13"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</row>
    <row r="296" spans="3:13"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</row>
    <row r="297" spans="3:13"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</row>
    <row r="298" spans="3:13"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</row>
    <row r="299" spans="3:13"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</row>
    <row r="300" spans="3:13"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</row>
    <row r="301" spans="3:13"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</row>
    <row r="302" spans="3:13"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</row>
    <row r="303" spans="3:13"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</row>
    <row r="304" spans="3:13"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</row>
    <row r="305" spans="3:13"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</row>
    <row r="306" spans="3:13"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</row>
    <row r="307" spans="3:13"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</row>
    <row r="308" spans="3:13"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</row>
    <row r="309" spans="3:13"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</row>
    <row r="310" spans="3:13"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</row>
    <row r="311" spans="3:13"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</row>
    <row r="312" spans="3:13"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</row>
    <row r="313" spans="3:13"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</row>
    <row r="314" spans="3:13"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</row>
    <row r="315" spans="3:13"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</row>
    <row r="316" spans="3:13"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</row>
    <row r="317" spans="3:13"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</row>
    <row r="318" spans="3:13"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</row>
    <row r="319" spans="3:13"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</row>
    <row r="320" spans="3:13"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</row>
    <row r="321" spans="3:13"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</row>
    <row r="322" spans="3:13"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</row>
    <row r="323" spans="3:13"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</row>
    <row r="324" spans="3:13"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</row>
    <row r="325" spans="3:13"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</row>
    <row r="326" spans="3:13"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</row>
    <row r="327" spans="3:13"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</row>
    <row r="328" spans="3:13"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</row>
    <row r="329" spans="3:13"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</row>
    <row r="330" spans="3:13"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</row>
    <row r="331" spans="3:13"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</row>
    <row r="332" spans="3:13"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</row>
    <row r="333" spans="3:13"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</row>
    <row r="334" spans="3:13"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</row>
    <row r="335" spans="3:13"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</row>
    <row r="336" spans="3:13"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</row>
    <row r="337" spans="3:13"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</row>
    <row r="338" spans="3:13"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</row>
    <row r="339" spans="3:13"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</row>
    <row r="340" spans="3:13"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</row>
    <row r="341" spans="3:13"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</row>
    <row r="342" spans="3:13"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</row>
    <row r="343" spans="3:13"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</row>
    <row r="344" spans="3:13"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</row>
    <row r="345" spans="3:13"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</row>
    <row r="346" spans="3:13"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</row>
    <row r="347" spans="3:13"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</row>
    <row r="348" spans="3:13"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</row>
    <row r="349" spans="3:13"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</row>
    <row r="350" spans="3:13"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</row>
    <row r="351" spans="3:13"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</row>
    <row r="352" spans="3:13"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</row>
    <row r="353" spans="3:13"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</row>
    <row r="354" spans="3:13"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</row>
    <row r="355" spans="3:13"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</row>
    <row r="356" spans="3:13"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</row>
    <row r="357" spans="3:13"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</row>
    <row r="358" spans="3:13"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</row>
    <row r="359" spans="3:13"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</row>
    <row r="360" spans="3:13"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</row>
    <row r="361" spans="3:13"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</row>
    <row r="362" spans="3:13"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</row>
    <row r="363" spans="3:13"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3:13"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</row>
    <row r="365" spans="3:13"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</row>
    <row r="366" spans="3:13"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</row>
    <row r="367" spans="3:13"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</row>
    <row r="368" spans="3:13"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</row>
    <row r="369" spans="3:13"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</row>
    <row r="370" spans="3:13"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</row>
    <row r="371" spans="3:13"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</row>
    <row r="372" spans="3:13"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</row>
    <row r="373" spans="3:13"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</row>
    <row r="374" spans="3:13"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</row>
    <row r="375" spans="3:13"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</row>
    <row r="376" spans="3:13"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</row>
    <row r="377" spans="3:13"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</row>
    <row r="378" spans="3:13"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</row>
    <row r="379" spans="3:13"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</row>
    <row r="380" spans="3:13"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</row>
    <row r="381" spans="3:13"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</row>
    <row r="382" spans="3:13"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</row>
    <row r="383" spans="3:13"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</row>
    <row r="384" spans="3:13"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</row>
    <row r="385" spans="3:13"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</row>
    <row r="386" spans="3:13"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</row>
    <row r="387" spans="3:13"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</row>
    <row r="388" spans="3:13"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</row>
    <row r="389" spans="3:13"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</row>
    <row r="390" spans="3:13"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</row>
    <row r="391" spans="3:13"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</row>
    <row r="392" spans="3:13"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</row>
    <row r="393" spans="3:13"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</row>
    <row r="394" spans="3:13"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</row>
    <row r="395" spans="3:13"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</row>
    <row r="396" spans="3:13"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</row>
    <row r="397" spans="3:13"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</row>
    <row r="398" spans="3:13"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</row>
    <row r="399" spans="3:13"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</row>
    <row r="400" spans="3:13"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</row>
    <row r="401" spans="3:13"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</row>
    <row r="402" spans="3:13"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</row>
    <row r="403" spans="3:13"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</row>
    <row r="404" spans="3:13"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</row>
    <row r="405" spans="3:13"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</row>
    <row r="406" spans="3:13"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</row>
    <row r="407" spans="3:13"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</row>
    <row r="408" spans="3:13"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</row>
    <row r="409" spans="3:13"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</row>
    <row r="410" spans="3:13"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</row>
    <row r="411" spans="3:13"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</row>
    <row r="412" spans="3:13"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</row>
    <row r="413" spans="3:13"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</row>
    <row r="414" spans="3:13"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</row>
    <row r="415" spans="3:13"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</row>
    <row r="416" spans="3:13"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</row>
    <row r="417" spans="3:13"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</row>
    <row r="418" spans="3:13"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</row>
    <row r="419" spans="3:13"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</row>
    <row r="420" spans="3:13"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</row>
    <row r="421" spans="3:13"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</row>
    <row r="422" spans="3:13"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</row>
    <row r="423" spans="3:13"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</row>
    <row r="424" spans="3:13"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</row>
    <row r="425" spans="3:13"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</row>
    <row r="426" spans="3:13"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</row>
    <row r="427" spans="3:13"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</row>
    <row r="428" spans="3:13"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</row>
    <row r="429" spans="3:13"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</row>
    <row r="430" spans="3:13"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</row>
    <row r="431" spans="3:13"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</row>
    <row r="432" spans="3:13"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</row>
    <row r="433" spans="3:13"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</row>
    <row r="434" spans="3:13"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</row>
    <row r="435" spans="3:13"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</row>
    <row r="436" spans="3:13"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</row>
    <row r="437" spans="3:13"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</row>
    <row r="438" spans="3:13"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</row>
    <row r="439" spans="3:13"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</row>
    <row r="440" spans="3:13"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</row>
    <row r="441" spans="3:13"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</row>
    <row r="442" spans="3:13"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</row>
    <row r="443" spans="3:13"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</row>
    <row r="444" spans="3:13"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</row>
    <row r="445" spans="3:13"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</row>
    <row r="446" spans="3:13"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</row>
    <row r="447" spans="3:13"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</row>
    <row r="448" spans="3:13"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</row>
    <row r="449" spans="3:13"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</row>
    <row r="450" spans="3:13"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</row>
    <row r="451" spans="3:13"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</row>
    <row r="452" spans="3:13"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</row>
    <row r="453" spans="3:13"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</row>
    <row r="454" spans="3:13"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</row>
    <row r="455" spans="3:13"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</row>
    <row r="456" spans="3:13"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</row>
    <row r="457" spans="3:13"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</row>
    <row r="458" spans="3:13"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</row>
    <row r="459" spans="3:13"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</row>
    <row r="460" spans="3:13"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</row>
    <row r="461" spans="3:13"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</row>
    <row r="462" spans="3:13"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</row>
    <row r="463" spans="3:13"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</row>
    <row r="464" spans="3:13"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</row>
    <row r="465" spans="3:13"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</row>
    <row r="466" spans="3:13"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</row>
    <row r="467" spans="3:13"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</row>
    <row r="468" spans="3:13"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</row>
    <row r="469" spans="3:13"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</row>
    <row r="470" spans="3:13"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</row>
    <row r="471" spans="3:13"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</row>
    <row r="472" spans="3:13"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</row>
    <row r="473" spans="3:13"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</row>
    <row r="474" spans="3:13"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</row>
    <row r="475" spans="3:13"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</row>
    <row r="476" spans="3:13"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</row>
    <row r="477" spans="3:13"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</row>
    <row r="478" spans="3:13"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</row>
    <row r="479" spans="3:13"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</row>
    <row r="480" spans="3:13"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</row>
    <row r="481" spans="3:13"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</row>
    <row r="482" spans="3:13"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</row>
    <row r="483" spans="3:13"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</row>
    <row r="484" spans="3:13"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</row>
    <row r="485" spans="3:13"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</row>
    <row r="486" spans="3:13"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</row>
    <row r="487" spans="3:13"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</row>
    <row r="488" spans="3:13"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</row>
    <row r="489" spans="3:13"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</row>
    <row r="490" spans="3:13"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</row>
    <row r="491" spans="3:13"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</row>
    <row r="492" spans="3:13"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</row>
    <row r="493" spans="3:13"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</row>
    <row r="494" spans="3:13"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</row>
    <row r="495" spans="3:13"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</row>
    <row r="496" spans="3:13"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</row>
    <row r="497" spans="3:13"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</row>
    <row r="498" spans="3:13"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</row>
    <row r="499" spans="3:13"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</row>
    <row r="500" spans="3:13"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</row>
    <row r="501" spans="3:13"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</row>
    <row r="502" spans="3:13"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</row>
    <row r="503" spans="3:13"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</row>
    <row r="504" spans="3:13"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</row>
    <row r="505" spans="3:13"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</row>
    <row r="506" spans="3:13"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</row>
    <row r="507" spans="3:13"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</row>
    <row r="508" spans="3:13"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</row>
    <row r="509" spans="3:13"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</row>
    <row r="510" spans="3:13"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</row>
    <row r="511" spans="3:13"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</row>
    <row r="512" spans="3:13"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</row>
    <row r="513" spans="3:13"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</row>
    <row r="514" spans="3:13"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</row>
    <row r="515" spans="3:13"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</row>
    <row r="516" spans="3:13"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</row>
    <row r="517" spans="3:13"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</row>
    <row r="518" spans="3:13"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</row>
    <row r="519" spans="3:13"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</row>
    <row r="520" spans="3:13"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</row>
    <row r="521" spans="3:13"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</row>
    <row r="522" spans="3:13"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</row>
    <row r="523" spans="3:13"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</row>
    <row r="524" spans="3:13"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</row>
    <row r="525" spans="3:13"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</row>
    <row r="526" spans="3:13"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</row>
    <row r="527" spans="3:13"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</row>
    <row r="528" spans="3:13"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</row>
    <row r="529" spans="3:13"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</row>
    <row r="530" spans="3:13"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</row>
    <row r="531" spans="3:13"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</row>
    <row r="532" spans="3:13"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</row>
    <row r="533" spans="3:13"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</row>
    <row r="534" spans="3:13"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</row>
    <row r="535" spans="3:13"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</row>
    <row r="536" spans="3:13"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</row>
    <row r="537" spans="3:13"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</row>
    <row r="538" spans="3:13"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</row>
    <row r="539" spans="3:13"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</row>
    <row r="540" spans="3:13"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</row>
    <row r="541" spans="3:13"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</row>
    <row r="542" spans="3:13"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</row>
    <row r="543" spans="3:13"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</row>
    <row r="544" spans="3:13"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</row>
    <row r="545" spans="3:13"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</row>
    <row r="546" spans="3:13"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</row>
    <row r="547" spans="3:13"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</row>
    <row r="548" spans="3:13"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</row>
    <row r="549" spans="3:13"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</row>
    <row r="550" spans="3:13"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</row>
    <row r="551" spans="3:13"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</row>
    <row r="552" spans="3:13"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</row>
    <row r="553" spans="3:13"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</row>
    <row r="554" spans="3:13"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</row>
    <row r="555" spans="3:13"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</row>
    <row r="556" spans="3:13"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</row>
    <row r="557" spans="3:13"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</row>
    <row r="558" spans="3:13"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</row>
    <row r="559" spans="3:13">
      <c r="M559" s="30"/>
    </row>
    <row r="560" spans="3:13">
      <c r="M560" s="30"/>
    </row>
  </sheetData>
  <mergeCells count="2">
    <mergeCell ref="A1:L1"/>
    <mergeCell ref="I2:L2"/>
  </mergeCells>
  <phoneticPr fontId="7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23"/>
  <sheetViews>
    <sheetView showGridLines="0" topLeftCell="B1" workbookViewId="0">
      <selection sqref="A1:L1"/>
    </sheetView>
  </sheetViews>
  <sheetFormatPr defaultRowHeight="15.75"/>
  <cols>
    <col min="1" max="1" width="4.85546875" style="26" customWidth="1"/>
    <col min="2" max="2" width="45.42578125" style="31" customWidth="1"/>
    <col min="3" max="3" width="12.85546875" style="26" customWidth="1"/>
    <col min="4" max="4" width="13.85546875" style="26" customWidth="1"/>
    <col min="5" max="5" width="11.85546875" style="26" customWidth="1"/>
    <col min="6" max="6" width="12.85546875" style="26" customWidth="1"/>
    <col min="7" max="7" width="13.7109375" style="26" customWidth="1"/>
    <col min="8" max="8" width="11.85546875" style="26" customWidth="1"/>
    <col min="9" max="9" width="11.7109375" style="26" customWidth="1"/>
    <col min="10" max="10" width="13.28515625" style="26" customWidth="1"/>
    <col min="11" max="11" width="15" style="26" customWidth="1"/>
    <col min="12" max="12" width="10.140625" style="26" customWidth="1"/>
    <col min="13" max="13" width="9.42578125" style="26" bestFit="1" customWidth="1"/>
    <col min="14" max="14" width="11.5703125" style="26" bestFit="1" customWidth="1"/>
    <col min="15" max="15" width="12.7109375" style="26" bestFit="1" customWidth="1"/>
    <col min="16" max="16384" width="9.140625" style="26"/>
  </cols>
  <sheetData>
    <row r="1" spans="1:16" ht="15.75" customHeight="1">
      <c r="A1" s="172" t="s">
        <v>73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6">
      <c r="A2" s="47"/>
      <c r="B2" s="27"/>
      <c r="C2" s="27"/>
      <c r="D2" s="27"/>
      <c r="E2" s="27"/>
      <c r="F2" s="27"/>
      <c r="G2" s="27"/>
      <c r="H2" s="27"/>
      <c r="I2" s="27"/>
      <c r="J2" s="27"/>
      <c r="K2" s="27"/>
      <c r="L2" s="28" t="s">
        <v>20</v>
      </c>
    </row>
    <row r="3" spans="1:16" ht="51.75" customHeight="1">
      <c r="A3" s="24" t="s">
        <v>0</v>
      </c>
      <c r="B3" s="87" t="s">
        <v>54</v>
      </c>
      <c r="C3" s="48" t="s">
        <v>12</v>
      </c>
      <c r="D3" s="48" t="s">
        <v>5</v>
      </c>
      <c r="E3" s="48" t="s">
        <v>13</v>
      </c>
      <c r="F3" s="48" t="s">
        <v>7</v>
      </c>
      <c r="G3" s="48" t="s">
        <v>57</v>
      </c>
      <c r="H3" s="49" t="s">
        <v>14</v>
      </c>
      <c r="I3" s="50" t="s">
        <v>42</v>
      </c>
      <c r="J3" s="50" t="s">
        <v>35</v>
      </c>
      <c r="K3" s="65" t="s">
        <v>60</v>
      </c>
      <c r="L3" s="51" t="s">
        <v>10</v>
      </c>
    </row>
    <row r="4" spans="1:16">
      <c r="A4" s="59" t="s">
        <v>40</v>
      </c>
      <c r="B4" s="60" t="s">
        <v>41</v>
      </c>
      <c r="C4" s="124">
        <f>C5+C6+C7+C8+C12+C13</f>
        <v>100</v>
      </c>
      <c r="D4" s="124">
        <f t="shared" ref="D4:L4" si="0">D5+D6+D7+D8+D12+D13</f>
        <v>99.999999999999986</v>
      </c>
      <c r="E4" s="124">
        <f t="shared" si="0"/>
        <v>100</v>
      </c>
      <c r="F4" s="124">
        <f t="shared" si="0"/>
        <v>99.999999999999986</v>
      </c>
      <c r="G4" s="124">
        <f t="shared" si="0"/>
        <v>100</v>
      </c>
      <c r="H4" s="124">
        <f t="shared" si="0"/>
        <v>100</v>
      </c>
      <c r="I4" s="124">
        <f t="shared" si="0"/>
        <v>100</v>
      </c>
      <c r="J4" s="124">
        <f t="shared" si="0"/>
        <v>100</v>
      </c>
      <c r="K4" s="124">
        <f t="shared" si="0"/>
        <v>99.999999999999986</v>
      </c>
      <c r="L4" s="124">
        <f t="shared" si="0"/>
        <v>100</v>
      </c>
      <c r="M4" s="100"/>
    </row>
    <row r="5" spans="1:16" ht="63" customHeight="1">
      <c r="A5" s="73" t="s">
        <v>1</v>
      </c>
      <c r="B5" s="61" t="s">
        <v>62</v>
      </c>
      <c r="C5" s="125">
        <f>ROUND('Таблица №4-У'!C5/'Таблица №4-У'!C$4*100,2)</f>
        <v>51.82</v>
      </c>
      <c r="D5" s="125">
        <f>ROUND('Таблица №4-У'!D5/'Таблица №4-У'!D$4*100,2)</f>
        <v>39.24</v>
      </c>
      <c r="E5" s="125">
        <f>ROUND('Таблица №4-У'!E5/'Таблица №4-У'!E$4*100,2)</f>
        <v>69.290000000000006</v>
      </c>
      <c r="F5" s="125">
        <f>ROUND('Таблица №4-У'!F5/'Таблица №4-У'!F$4*100,2)</f>
        <v>62.54</v>
      </c>
      <c r="G5" s="125">
        <f>ROUND('Таблица №4-У'!G5/'Таблица №4-У'!G$4*100,2)</f>
        <v>65.959999999999994</v>
      </c>
      <c r="H5" s="125">
        <f>ROUND('Таблица №4-У'!H5/'Таблица №4-У'!H$4*100,2)</f>
        <v>32.83</v>
      </c>
      <c r="I5" s="125">
        <f>ROUND('Таблица №4-У'!I5/'Таблица №4-У'!I$4*100,2)</f>
        <v>17.690000000000001</v>
      </c>
      <c r="J5" s="125">
        <f>ROUND('Таблица №4-У'!J5/'Таблица №4-У'!J$4*100,2)</f>
        <v>51.03</v>
      </c>
      <c r="K5" s="125">
        <f>ROUND('Таблица №4-У'!K5/'Таблица №4-У'!K$4*100,2)</f>
        <v>61.33</v>
      </c>
      <c r="L5" s="125">
        <f>ROUND('Таблица №4-У'!L5/'Таблица №4-У'!L$4*100,2)</f>
        <v>55</v>
      </c>
      <c r="M5" s="101"/>
      <c r="N5" s="29"/>
      <c r="O5" s="30"/>
      <c r="P5" s="30"/>
    </row>
    <row r="6" spans="1:16">
      <c r="A6" s="72" t="s">
        <v>2</v>
      </c>
      <c r="B6" s="61" t="s">
        <v>15</v>
      </c>
      <c r="C6" s="125">
        <f>ROUND('Таблица №4-У'!C6/'Таблица №4-У'!C$4*100,2)</f>
        <v>9.51</v>
      </c>
      <c r="D6" s="125">
        <f>ROUND('Таблица №4-У'!D6/'Таблица №4-У'!D$4*100,2)</f>
        <v>25.7</v>
      </c>
      <c r="E6" s="125">
        <f>ROUND('Таблица №4-У'!E6/'Таблица №4-У'!E$4*100,2)</f>
        <v>2.42</v>
      </c>
      <c r="F6" s="125">
        <f>ROUND('Таблица №4-У'!F6/'Таблица №4-У'!F$4*100,2)</f>
        <v>5.17</v>
      </c>
      <c r="G6" s="125">
        <f>ROUND('Таблица №4-У'!G6/'Таблица №4-У'!G$4*100,2)</f>
        <v>4.25</v>
      </c>
      <c r="H6" s="125">
        <f>ROUND('Таблица №4-У'!H6/'Таблица №4-У'!H$4*100,2)</f>
        <v>18.600000000000001</v>
      </c>
      <c r="I6" s="125">
        <f>ROUND('Таблица №4-У'!I6/'Таблица №4-У'!I$4*100,2)</f>
        <v>22.85</v>
      </c>
      <c r="J6" s="125">
        <v>7.22</v>
      </c>
      <c r="K6" s="125">
        <f>ROUND('Таблица №4-У'!K6/'Таблица №4-У'!K$4*100,2)</f>
        <v>4.05</v>
      </c>
      <c r="L6" s="125">
        <f>ROUND('Таблица №4-У'!L6/'Таблица №4-У'!L$4*100,2)</f>
        <v>9.51</v>
      </c>
      <c r="M6" s="101"/>
      <c r="N6" s="29"/>
      <c r="O6" s="30"/>
      <c r="P6" s="30"/>
    </row>
    <row r="7" spans="1:16">
      <c r="A7" s="72" t="s">
        <v>3</v>
      </c>
      <c r="B7" s="61" t="s">
        <v>16</v>
      </c>
      <c r="C7" s="125">
        <f>ROUND('Таблица №4-У'!C7/'Таблица №4-У'!C$4*100,2)</f>
        <v>0.04</v>
      </c>
      <c r="D7" s="125">
        <f>ROUND('Таблица №4-У'!D7/'Таблица №4-У'!D$4*100,2)</f>
        <v>0.08</v>
      </c>
      <c r="E7" s="122">
        <v>0</v>
      </c>
      <c r="F7" s="122">
        <f>ROUND('Таблица №4-У'!F7/'Таблица №4-У'!F$4*100,2)</f>
        <v>0</v>
      </c>
      <c r="G7" s="122">
        <f>ROUND('Таблица №4-У'!G7/'Таблица №4-У'!G$4*100,2)</f>
        <v>0</v>
      </c>
      <c r="H7" s="122">
        <f>ROUND('Таблица №4-У'!H7/'Таблица №4-У'!H$4*100,2)</f>
        <v>0</v>
      </c>
      <c r="I7" s="122">
        <f>ROUND('Таблица №4-У'!I7/'Таблица №4-У'!I$4*100,2)</f>
        <v>0</v>
      </c>
      <c r="J7" s="122">
        <f>ROUND('Таблица №4-У'!J7/'Таблица №4-У'!J$4*100,2)</f>
        <v>0</v>
      </c>
      <c r="K7" s="122">
        <f>ROUND('Таблица №4-У'!K7/'Таблица №4-У'!K$4*100,2)</f>
        <v>0</v>
      </c>
      <c r="L7" s="125">
        <f>ROUND('Таблица №4-У'!L7/'Таблица №4-У'!L$4*100,2)</f>
        <v>0.02</v>
      </c>
      <c r="M7" s="101"/>
      <c r="N7" s="29"/>
      <c r="O7" s="30"/>
      <c r="P7" s="30"/>
    </row>
    <row r="8" spans="1:16">
      <c r="A8" s="72" t="s">
        <v>51</v>
      </c>
      <c r="B8" s="61" t="s">
        <v>63</v>
      </c>
      <c r="C8" s="125">
        <v>36.68</v>
      </c>
      <c r="D8" s="125">
        <f>ROUND('Таблица №4-У'!D8/'Таблица №4-У'!D$4*100,2)</f>
        <v>29.15</v>
      </c>
      <c r="E8" s="125">
        <f>ROUND('Таблица №4-У'!E8/'Таблица №4-У'!E$4*100,2)</f>
        <v>28.29</v>
      </c>
      <c r="F8" s="125">
        <f>ROUND('Таблица №4-У'!F8/'Таблица №4-У'!F$4*100,2)</f>
        <v>30</v>
      </c>
      <c r="G8" s="125">
        <f>ROUND('Таблица №4-У'!G8/'Таблица №4-У'!G$4*100,2)</f>
        <v>29.79</v>
      </c>
      <c r="H8" s="125">
        <f>ROUND('Таблица №4-У'!H8/'Таблица №4-У'!H$4*100,2)</f>
        <v>43.94</v>
      </c>
      <c r="I8" s="125">
        <f>ROUND('Таблица №4-У'!I8/'Таблица №4-У'!I$4*100,2)</f>
        <v>54.55</v>
      </c>
      <c r="J8" s="125">
        <f>ROUND('Таблица №4-У'!J8/'Таблица №4-У'!J$4*100,2)</f>
        <v>40.97</v>
      </c>
      <c r="K8" s="125">
        <f>ROUND('Таблица №4-У'!K8/'Таблица №4-У'!K$4*100,2)</f>
        <v>21.04</v>
      </c>
      <c r="L8" s="125">
        <f>ROUND('Таблица №4-У'!L8/'Таблица №4-У'!L$4*100,2)</f>
        <v>33.18</v>
      </c>
      <c r="M8" s="101"/>
      <c r="N8" s="29"/>
      <c r="O8" s="30"/>
      <c r="P8" s="30"/>
    </row>
    <row r="9" spans="1:16">
      <c r="A9" s="62" t="s">
        <v>66</v>
      </c>
      <c r="B9" s="61" t="s">
        <v>44</v>
      </c>
      <c r="C9" s="125">
        <f>ROUND('Таблица №4-У'!C9/'Таблица №4-У'!C$4*100,2)</f>
        <v>0.49</v>
      </c>
      <c r="D9" s="125">
        <f>ROUND('Таблица №4-У'!D9/'Таблица №4-У'!D$4*100,2)</f>
        <v>2.33</v>
      </c>
      <c r="E9" s="125">
        <f>ROUND('Таблица №4-У'!E9/'Таблица №4-У'!E$4*100,2)</f>
        <v>0.26</v>
      </c>
      <c r="F9" s="125">
        <f>ROUND('Таблица №4-У'!F9/'Таблица №4-У'!F$4*100,2)</f>
        <v>0.17</v>
      </c>
      <c r="G9" s="125">
        <f>ROUND('Таблица №4-У'!G9/'Таблица №4-У'!G$4*100,2)</f>
        <v>1.08</v>
      </c>
      <c r="H9" s="125">
        <f>ROUND('Таблица №4-У'!H9/'Таблица №4-У'!H$4*100,2)</f>
        <v>1.53</v>
      </c>
      <c r="I9" s="125">
        <f>ROUND('Таблица №4-У'!I9/'Таблица №4-У'!I$4*100,2)</f>
        <v>4.8499999999999996</v>
      </c>
      <c r="J9" s="125">
        <f>ROUND('Таблица №4-У'!J9/'Таблица №4-У'!J$4*100,2)</f>
        <v>2.2000000000000002</v>
      </c>
      <c r="K9" s="125">
        <v>2.04</v>
      </c>
      <c r="L9" s="125">
        <f>ROUND('Таблица №4-У'!L9/'Таблица №4-У'!L$4*100,2)</f>
        <v>0.89</v>
      </c>
      <c r="M9" s="101"/>
      <c r="N9" s="29"/>
      <c r="O9" s="30"/>
      <c r="P9" s="30"/>
    </row>
    <row r="10" spans="1:16">
      <c r="A10" s="62" t="s">
        <v>67</v>
      </c>
      <c r="B10" s="61" t="s">
        <v>64</v>
      </c>
      <c r="C10" s="125">
        <f>ROUND('Таблица №4-У'!C10/'Таблица №4-У'!C$4*100,2)</f>
        <v>21.25</v>
      </c>
      <c r="D10" s="125">
        <f>ROUND('Таблица №4-У'!D10/'Таблица №4-У'!D$4*100,2)</f>
        <v>12.21</v>
      </c>
      <c r="E10" s="125">
        <v>20.440000000000001</v>
      </c>
      <c r="F10" s="125">
        <f>ROUND('Таблица №4-У'!F10/'Таблица №4-У'!F$4*100,2)</f>
        <v>19.25</v>
      </c>
      <c r="G10" s="125">
        <f>ROUND('Таблица №4-У'!G10/'Таблица №4-У'!G$4*100,2)</f>
        <v>9.93</v>
      </c>
      <c r="H10" s="125">
        <f>ROUND('Таблица №4-У'!H10/'Таблица №4-У'!H$4*100,2)</f>
        <v>15.16</v>
      </c>
      <c r="I10" s="125">
        <f>ROUND('Таблица №4-У'!I10/'Таблица №4-У'!I$4*100,2)</f>
        <v>21.84</v>
      </c>
      <c r="J10" s="125">
        <f>ROUND('Таблица №4-У'!J10/'Таблица №4-У'!J$4*100,2)</f>
        <v>18.34</v>
      </c>
      <c r="K10" s="125">
        <f>ROUND('Таблица №4-У'!K10/'Таблица №4-У'!K$4*100,2)</f>
        <v>7.1</v>
      </c>
      <c r="L10" s="125">
        <f>ROUND('Таблица №4-У'!L10/'Таблица №4-У'!L$4*100,2)</f>
        <v>17.77</v>
      </c>
      <c r="M10" s="101"/>
      <c r="N10" s="29"/>
      <c r="O10" s="30"/>
      <c r="P10" s="30"/>
    </row>
    <row r="11" spans="1:16" ht="30" customHeight="1">
      <c r="A11" s="62" t="s">
        <v>68</v>
      </c>
      <c r="B11" s="61" t="s">
        <v>65</v>
      </c>
      <c r="C11" s="125">
        <f>ROUND('Таблица №4-У'!C11/'Таблица №4-У'!C$4*100,2)</f>
        <v>14.94</v>
      </c>
      <c r="D11" s="125">
        <f>ROUND('Таблица №4-У'!D11/'Таблица №4-У'!D$4*100,2)</f>
        <v>14.61</v>
      </c>
      <c r="E11" s="125">
        <f>ROUND('Таблица №4-У'!E11/'Таблица №4-У'!E$4*100,2)</f>
        <v>7.59</v>
      </c>
      <c r="F11" s="125">
        <f>ROUND('Таблица №4-У'!F11/'Таблица №4-У'!F$4*100,2)</f>
        <v>10.58</v>
      </c>
      <c r="G11" s="125">
        <v>18.78</v>
      </c>
      <c r="H11" s="125">
        <f>ROUND('Таблица №4-У'!H11/'Таблица №4-У'!H$4*100,2)</f>
        <v>27.25</v>
      </c>
      <c r="I11" s="125">
        <f>ROUND('Таблица №4-У'!I11/'Таблица №4-У'!I$4*100,2)</f>
        <v>27.86</v>
      </c>
      <c r="J11" s="125">
        <f>ROUND('Таблица №4-У'!J11/'Таблица №4-У'!J$4*100,2)</f>
        <v>20.43</v>
      </c>
      <c r="K11" s="125">
        <f>ROUND('Таблица №4-У'!K11/'Таблица №4-У'!K$4*100,2)</f>
        <v>11.9</v>
      </c>
      <c r="L11" s="125">
        <f>ROUND('Таблица №4-У'!L11/'Таблица №4-У'!L$4*100,2)</f>
        <v>14.52</v>
      </c>
      <c r="M11" s="101"/>
      <c r="N11" s="29"/>
      <c r="O11" s="30"/>
      <c r="P11" s="30"/>
    </row>
    <row r="12" spans="1:16">
      <c r="A12" s="72" t="s">
        <v>53</v>
      </c>
      <c r="B12" s="61" t="s">
        <v>69</v>
      </c>
      <c r="C12" s="125">
        <f>ROUND('Таблица №4-У'!C12/'Таблица №4-У'!C$4*100,2)</f>
        <v>0.36</v>
      </c>
      <c r="D12" s="125">
        <f>ROUND('Таблица №4-У'!D12/'Таблица №4-У'!D$4*100,2)</f>
        <v>1.31</v>
      </c>
      <c r="E12" s="122">
        <v>0</v>
      </c>
      <c r="F12" s="125">
        <f>ROUND('Таблица №4-У'!F12/'Таблица №4-У'!F$4*100,2)</f>
        <v>1.96</v>
      </c>
      <c r="G12" s="122">
        <f>ROUND('Таблица №4-У'!G12/'Таблица №4-У'!G$4*100,2)</f>
        <v>0</v>
      </c>
      <c r="H12" s="122">
        <f>ROUND('Таблица №4-У'!H12/'Таблица №4-У'!H$4*100,2)</f>
        <v>0</v>
      </c>
      <c r="I12" s="122">
        <f>ROUND('Таблица №4-У'!I12/'Таблица №4-У'!I$4*100,2)</f>
        <v>0</v>
      </c>
      <c r="J12" s="122">
        <f>ROUND('Таблица №4-У'!J12/'Таблица №4-У'!J$4*100,2)</f>
        <v>0</v>
      </c>
      <c r="K12" s="125">
        <f>ROUND('Таблица №4-У'!K12/'Таблица №4-У'!K$4*100,2)</f>
        <v>9.39</v>
      </c>
      <c r="L12" s="125">
        <f>ROUND('Таблица №4-У'!L12/'Таблица №4-У'!L$4*100,2)</f>
        <v>0.74</v>
      </c>
      <c r="M12" s="101"/>
      <c r="N12" s="29"/>
      <c r="O12" s="30"/>
      <c r="P12" s="30"/>
    </row>
    <row r="13" spans="1:16" s="56" customFormat="1">
      <c r="A13" s="72" t="s">
        <v>52</v>
      </c>
      <c r="B13" s="61" t="s">
        <v>17</v>
      </c>
      <c r="C13" s="125">
        <f>ROUND('Таблица №4-У'!C13/'Таблица №4-У'!C$4*100,2)</f>
        <v>1.59</v>
      </c>
      <c r="D13" s="125">
        <f>ROUND('Таблица №4-У'!D13/'Таблица №4-У'!D$4*100,2)</f>
        <v>4.5199999999999996</v>
      </c>
      <c r="E13" s="122">
        <v>0</v>
      </c>
      <c r="F13" s="125">
        <f>ROUND('Таблица №4-У'!F13/'Таблица №4-У'!F$4*100,2)</f>
        <v>0.33</v>
      </c>
      <c r="G13" s="122">
        <f>ROUND('Таблица №4-У'!G13/'Таблица №4-У'!G$4*100,2)</f>
        <v>0</v>
      </c>
      <c r="H13" s="125">
        <f>ROUND('Таблица №4-У'!H13/'Таблица №4-У'!H$4*100,2)</f>
        <v>4.63</v>
      </c>
      <c r="I13" s="125">
        <v>4.91</v>
      </c>
      <c r="J13" s="125">
        <f>ROUND('Таблица №4-У'!J13/'Таблица №4-У'!J$4*100,2)</f>
        <v>0.78</v>
      </c>
      <c r="K13" s="125">
        <f>ROUND('Таблица №4-У'!K13/'Таблица №4-У'!K$4*100,2)</f>
        <v>4.1900000000000004</v>
      </c>
      <c r="L13" s="125">
        <f>ROUND('Таблица №4-У'!L13/'Таблица №4-У'!L$4*100,2)</f>
        <v>1.55</v>
      </c>
      <c r="M13" s="101"/>
      <c r="N13" s="54"/>
      <c r="O13" s="55"/>
      <c r="P13" s="55"/>
    </row>
    <row r="14" spans="1:16">
      <c r="A14" s="74" t="s">
        <v>45</v>
      </c>
      <c r="B14" s="60" t="s">
        <v>46</v>
      </c>
      <c r="C14" s="124">
        <f>C15+C16+C17</f>
        <v>100</v>
      </c>
      <c r="D14" s="124">
        <f t="shared" ref="D14:L14" si="1">D15+D16+D17</f>
        <v>100</v>
      </c>
      <c r="E14" s="124">
        <f t="shared" si="1"/>
        <v>100</v>
      </c>
      <c r="F14" s="124">
        <f t="shared" si="1"/>
        <v>99.999999999999986</v>
      </c>
      <c r="G14" s="124">
        <f t="shared" si="1"/>
        <v>100</v>
      </c>
      <c r="H14" s="124">
        <f t="shared" si="1"/>
        <v>100</v>
      </c>
      <c r="I14" s="124">
        <f t="shared" si="1"/>
        <v>100</v>
      </c>
      <c r="J14" s="124">
        <f t="shared" si="1"/>
        <v>100</v>
      </c>
      <c r="K14" s="124">
        <f t="shared" si="1"/>
        <v>100</v>
      </c>
      <c r="L14" s="124">
        <f t="shared" si="1"/>
        <v>100</v>
      </c>
      <c r="M14" s="100"/>
    </row>
    <row r="15" spans="1:16" s="32" customFormat="1">
      <c r="A15" s="72" t="s">
        <v>1</v>
      </c>
      <c r="B15" s="63" t="s">
        <v>18</v>
      </c>
      <c r="C15" s="125">
        <f>ROUND('Таблица №4-У'!C15/'Таблица №4-У'!C$14*100,2)</f>
        <v>91.4</v>
      </c>
      <c r="D15" s="125">
        <f>ROUND('Таблица №4-У'!D15/'Таблица №4-У'!D$14*100,2)</f>
        <v>94.91</v>
      </c>
      <c r="E15" s="125">
        <f>ROUND('Таблица №4-У'!E15/'Таблица №4-У'!E$14*100,2)</f>
        <v>94.76</v>
      </c>
      <c r="F15" s="125">
        <f>ROUND('Таблица №4-У'!F15/'Таблица №4-У'!F$14*100,2)</f>
        <v>95.16</v>
      </c>
      <c r="G15" s="125">
        <f>ROUND('Таблица №4-У'!G15/'Таблица №4-У'!G$14*100,2)</f>
        <v>93.75</v>
      </c>
      <c r="H15" s="125">
        <f>ROUND('Таблица №4-У'!H15/'Таблица №4-У'!H$14*100,2)</f>
        <v>92.42</v>
      </c>
      <c r="I15" s="125">
        <f>ROUND('Таблица №4-У'!I15/'Таблица №4-У'!I$14*100,2)</f>
        <v>91.36</v>
      </c>
      <c r="J15" s="125">
        <f>ROUND('Таблица №4-У'!J15/'Таблица №4-У'!J$14*100,2)</f>
        <v>97.55</v>
      </c>
      <c r="K15" s="125">
        <f>ROUND('Таблица №4-У'!K15/'Таблица №4-У'!K$14*100,2)</f>
        <v>95.45</v>
      </c>
      <c r="L15" s="125">
        <f>ROUND('Таблица №4-У'!L15/'Таблица №4-У'!L$14*100,2)</f>
        <v>93.63</v>
      </c>
      <c r="M15" s="117"/>
    </row>
    <row r="16" spans="1:16" s="32" customFormat="1">
      <c r="A16" s="72" t="s">
        <v>2</v>
      </c>
      <c r="B16" s="63" t="s">
        <v>36</v>
      </c>
      <c r="C16" s="125">
        <f>ROUND('Таблица №4-У'!C16/'Таблица №4-У'!C$14*100,2)</f>
        <v>8.57</v>
      </c>
      <c r="D16" s="125">
        <f>ROUND('Таблица №4-У'!D16/'Таблица №4-У'!D$14*100,2)</f>
        <v>1.62</v>
      </c>
      <c r="E16" s="125">
        <f>ROUND('Таблица №4-У'!E16/'Таблица №4-У'!E$14*100,2)</f>
        <v>5.17</v>
      </c>
      <c r="F16" s="125">
        <f>ROUND('Таблица №4-У'!F16/'Таблица №4-У'!F$14*100,2)</f>
        <v>4.46</v>
      </c>
      <c r="G16" s="125">
        <f>ROUND('Таблица №4-У'!G16/'Таблица №4-У'!G$14*100,2)</f>
        <v>6.25</v>
      </c>
      <c r="H16" s="125">
        <f>ROUND('Таблица №4-У'!H16/'Таблица №4-У'!H$14*100,2)</f>
        <v>5.61</v>
      </c>
      <c r="I16" s="125">
        <f>ROUND('Таблица №4-У'!I16/'Таблица №4-У'!I$14*100,2)</f>
        <v>2.94</v>
      </c>
      <c r="J16" s="125">
        <f>ROUND('Таблица №4-У'!J16/'Таблица №4-У'!J$14*100,2)</f>
        <v>2.4500000000000002</v>
      </c>
      <c r="K16" s="125">
        <f>ROUND('Таблица №4-У'!K16/'Таблица №4-У'!K$14*100,2)</f>
        <v>4.55</v>
      </c>
      <c r="L16" s="125">
        <f>ROUND('Таблица №4-У'!L16/'Таблица №4-У'!L$14*100,2)</f>
        <v>5.58</v>
      </c>
      <c r="M16" s="117"/>
    </row>
    <row r="17" spans="1:13" s="32" customFormat="1">
      <c r="A17" s="72" t="s">
        <v>3</v>
      </c>
      <c r="B17" s="63" t="s">
        <v>37</v>
      </c>
      <c r="C17" s="125">
        <v>0.03</v>
      </c>
      <c r="D17" s="125">
        <f>ROUND('Таблица №4-У'!D17/'Таблица №4-У'!D$14*100,2)</f>
        <v>3.47</v>
      </c>
      <c r="E17" s="125">
        <f>ROUND('Таблица №4-У'!E17/'Таблица №4-У'!E$14*100,2)</f>
        <v>7.0000000000000007E-2</v>
      </c>
      <c r="F17" s="125">
        <f>ROUND('Таблица №4-У'!F17/'Таблица №4-У'!F$14*100,2)</f>
        <v>0.38</v>
      </c>
      <c r="G17" s="122">
        <f>ROUND('Таблица №4-У'!G17/'Таблица №4-У'!G$14*100,2)</f>
        <v>0</v>
      </c>
      <c r="H17" s="125">
        <f>ROUND('Таблица №4-У'!H17/'Таблица №4-У'!H$14*100,2)</f>
        <v>1.97</v>
      </c>
      <c r="I17" s="125">
        <f>ROUND('Таблица №4-У'!I17/'Таблица №4-У'!I$14*100,2)</f>
        <v>5.7</v>
      </c>
      <c r="J17" s="122">
        <f>ROUND('Таблица №4-У'!J17/'Таблица №4-У'!J$14*100,2)</f>
        <v>0</v>
      </c>
      <c r="K17" s="122">
        <f>ROUND('Таблица №4-У'!K17/'Таблица №4-У'!K$14*100,2)</f>
        <v>0</v>
      </c>
      <c r="L17" s="125">
        <f>ROUND('Таблица №4-У'!L17/'Таблица №4-У'!L$14*100,2)</f>
        <v>0.79</v>
      </c>
      <c r="M17" s="117"/>
    </row>
    <row r="18" spans="1:13">
      <c r="B18" s="17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29"/>
    </row>
    <row r="19" spans="1:13">
      <c r="B19" s="109"/>
      <c r="C19" s="147"/>
      <c r="D19" s="147"/>
      <c r="E19" s="148"/>
      <c r="F19" s="147"/>
      <c r="G19" s="148"/>
      <c r="H19" s="147"/>
      <c r="I19" s="147"/>
      <c r="J19" s="147"/>
      <c r="K19" s="148"/>
      <c r="L19" s="147"/>
    </row>
    <row r="20" spans="1:13">
      <c r="B20" s="109"/>
      <c r="C20" s="34"/>
      <c r="D20" s="18"/>
      <c r="E20" s="128"/>
      <c r="F20" s="34"/>
      <c r="G20" s="34"/>
      <c r="H20" s="128"/>
      <c r="I20" s="34"/>
      <c r="J20" s="34"/>
      <c r="K20" s="34"/>
      <c r="L20" s="34"/>
      <c r="M20" s="34"/>
    </row>
    <row r="21" spans="1:13">
      <c r="B21" s="109"/>
      <c r="C21" s="34"/>
      <c r="D21" s="18"/>
      <c r="E21" s="128"/>
      <c r="F21" s="34"/>
      <c r="G21" s="34"/>
      <c r="H21" s="128"/>
      <c r="I21" s="34"/>
      <c r="J21" s="34"/>
      <c r="K21" s="34"/>
      <c r="L21" s="34"/>
      <c r="M21" s="34"/>
    </row>
    <row r="22" spans="1:13">
      <c r="B22" s="109"/>
      <c r="C22" s="34"/>
      <c r="D22" s="18"/>
      <c r="E22" s="34"/>
      <c r="F22" s="34"/>
      <c r="G22" s="34"/>
      <c r="H22" s="34"/>
      <c r="I22" s="34"/>
      <c r="J22" s="34"/>
      <c r="K22" s="34"/>
      <c r="L22" s="34"/>
      <c r="M22" s="34"/>
    </row>
    <row r="23" spans="1:13">
      <c r="B23" s="109"/>
      <c r="C23" s="34"/>
      <c r="D23" s="35"/>
      <c r="E23" s="34"/>
      <c r="F23" s="34"/>
      <c r="G23" s="34"/>
      <c r="H23" s="34"/>
      <c r="I23" s="34"/>
      <c r="J23" s="34"/>
      <c r="K23" s="34"/>
      <c r="L23" s="34"/>
      <c r="M23" s="34"/>
    </row>
    <row r="24" spans="1:13"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1:13">
      <c r="C25" s="30"/>
      <c r="D25" s="34"/>
      <c r="E25" s="34"/>
      <c r="F25" s="34"/>
      <c r="G25" s="34"/>
      <c r="H25" s="34"/>
      <c r="I25" s="34"/>
      <c r="J25" s="34"/>
      <c r="K25" s="34"/>
      <c r="L25" s="34"/>
      <c r="M25" s="34"/>
    </row>
    <row r="26" spans="1:13">
      <c r="C26" s="34"/>
      <c r="D26" s="30"/>
      <c r="E26" s="30"/>
      <c r="F26" s="30"/>
      <c r="G26" s="30"/>
      <c r="H26" s="30"/>
      <c r="I26" s="30"/>
      <c r="J26" s="30"/>
      <c r="K26" s="30"/>
      <c r="L26" s="30"/>
      <c r="M26" s="34"/>
    </row>
    <row r="27" spans="1:13"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0"/>
    </row>
    <row r="28" spans="1:13"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0"/>
    </row>
    <row r="29" spans="1:13"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0"/>
    </row>
    <row r="30" spans="1:13"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0"/>
    </row>
    <row r="31" spans="1:13"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0"/>
    </row>
    <row r="32" spans="1:13"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0"/>
    </row>
    <row r="33" spans="3:13"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0"/>
    </row>
    <row r="34" spans="3:13"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0"/>
    </row>
    <row r="35" spans="3:13">
      <c r="C35" s="30"/>
      <c r="D35" s="34"/>
      <c r="E35" s="34"/>
      <c r="F35" s="34"/>
      <c r="G35" s="34"/>
      <c r="H35" s="34"/>
      <c r="I35" s="34"/>
      <c r="J35" s="34"/>
      <c r="K35" s="34"/>
      <c r="L35" s="34"/>
      <c r="M35" s="30"/>
    </row>
    <row r="36" spans="3:13"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3:13"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</row>
    <row r="38" spans="3:13"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</row>
    <row r="39" spans="3:13"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</row>
    <row r="40" spans="3:13"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</row>
    <row r="41" spans="3:13"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</row>
    <row r="42" spans="3:13"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</row>
    <row r="43" spans="3:13"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</row>
    <row r="44" spans="3:13"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3:13"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3:13"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</row>
    <row r="47" spans="3:13"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</row>
    <row r="48" spans="3:13"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</row>
    <row r="49" spans="3:13"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</row>
    <row r="50" spans="3:13"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</row>
    <row r="51" spans="3:13"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</row>
    <row r="52" spans="3:13"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</row>
    <row r="53" spans="3:13"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</row>
    <row r="54" spans="3:13"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</row>
    <row r="55" spans="3:13"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3:13"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</row>
    <row r="57" spans="3:13"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</row>
    <row r="58" spans="3:13"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</row>
    <row r="59" spans="3:13"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</row>
    <row r="60" spans="3:13"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</row>
    <row r="61" spans="3:13"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</row>
    <row r="62" spans="3:13"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</row>
    <row r="63" spans="3:13"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</row>
    <row r="64" spans="3:13"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</row>
    <row r="65" spans="3:13"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</row>
    <row r="66" spans="3:13"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</row>
    <row r="67" spans="3:13"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</row>
    <row r="68" spans="3:13"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</row>
    <row r="69" spans="3:13"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</row>
    <row r="70" spans="3:13"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</row>
    <row r="71" spans="3:13"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</row>
    <row r="72" spans="3:13"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3:13"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</row>
    <row r="74" spans="3:13"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</row>
    <row r="75" spans="3:13"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</row>
    <row r="76" spans="3:13"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</row>
    <row r="77" spans="3:13"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</row>
    <row r="78" spans="3:13"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</row>
    <row r="79" spans="3:13"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</row>
    <row r="80" spans="3:13"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3:13"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</row>
    <row r="82" spans="3:13"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</row>
    <row r="83" spans="3:13"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</row>
    <row r="84" spans="3:13"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</row>
    <row r="85" spans="3:13"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3:13"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</row>
    <row r="87" spans="3:13"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</row>
    <row r="88" spans="3:13"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</row>
    <row r="89" spans="3:13"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3:13"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</row>
    <row r="91" spans="3:13"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</row>
    <row r="92" spans="3:13"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</row>
    <row r="93" spans="3:13"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</row>
    <row r="94" spans="3:13"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</row>
    <row r="95" spans="3:13"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</row>
    <row r="96" spans="3:13"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</row>
    <row r="97" spans="3:13"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</row>
    <row r="98" spans="3:13"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</row>
    <row r="99" spans="3:13"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</row>
    <row r="100" spans="3:13"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</row>
    <row r="101" spans="3:13"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</row>
    <row r="102" spans="3:13"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</row>
    <row r="103" spans="3:13"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</row>
    <row r="104" spans="3:13"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</row>
    <row r="105" spans="3:13"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</row>
    <row r="106" spans="3:13"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</row>
    <row r="107" spans="3:13"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</row>
    <row r="108" spans="3:13"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3:13"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</row>
    <row r="110" spans="3:13"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</row>
    <row r="111" spans="3:13"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</row>
    <row r="112" spans="3:13"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</row>
    <row r="113" spans="3:13"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</row>
    <row r="114" spans="3:13"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</row>
    <row r="115" spans="3:13"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</row>
    <row r="116" spans="3:13"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</row>
    <row r="117" spans="3:13"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</row>
    <row r="118" spans="3:13"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</row>
    <row r="119" spans="3:13"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</row>
    <row r="120" spans="3:13"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</row>
    <row r="121" spans="3:13"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</row>
    <row r="122" spans="3:13"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</row>
    <row r="123" spans="3:13"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</row>
    <row r="124" spans="3:13"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</row>
    <row r="125" spans="3:13"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3:13"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3:13"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</row>
    <row r="128" spans="3:13"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</row>
    <row r="129" spans="3:13"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</row>
    <row r="130" spans="3:13"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</row>
    <row r="131" spans="3:13"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</row>
    <row r="132" spans="3:13"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</row>
    <row r="133" spans="3:13"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</row>
    <row r="134" spans="3:13"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3:13"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</row>
    <row r="136" spans="3:13"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</row>
    <row r="137" spans="3:13"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</row>
    <row r="138" spans="3:13"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</row>
    <row r="139" spans="3:13"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</row>
    <row r="140" spans="3:13"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</row>
    <row r="141" spans="3:13"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</row>
    <row r="142" spans="3:13"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</row>
    <row r="143" spans="3:13"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3:13"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</row>
    <row r="145" spans="3:13"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</row>
    <row r="146" spans="3:13"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</row>
    <row r="147" spans="3:13"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</row>
    <row r="148" spans="3:13"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</row>
    <row r="149" spans="3:13"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</row>
    <row r="150" spans="3:13"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</row>
    <row r="151" spans="3:13"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</row>
    <row r="152" spans="3:13"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</row>
    <row r="153" spans="3:13"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3:13"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</row>
    <row r="155" spans="3:13"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</row>
    <row r="156" spans="3:13"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</row>
    <row r="157" spans="3:13"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</row>
    <row r="158" spans="3:13"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</row>
    <row r="159" spans="3:13"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</row>
    <row r="160" spans="3:13"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</row>
    <row r="161" spans="3:13"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</row>
    <row r="162" spans="3:13"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</row>
    <row r="163" spans="3:13"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</row>
    <row r="164" spans="3:13"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</row>
    <row r="165" spans="3:13"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</row>
    <row r="166" spans="3:13"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</row>
    <row r="167" spans="3:13"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3:13"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</row>
    <row r="169" spans="3:13"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</row>
    <row r="170" spans="3:13"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</row>
    <row r="171" spans="3:13"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</row>
    <row r="172" spans="3:13"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</row>
    <row r="173" spans="3:13"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</row>
    <row r="174" spans="3:13"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</row>
    <row r="175" spans="3:13"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</row>
    <row r="176" spans="3:13"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</row>
    <row r="177" spans="3:13"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</row>
    <row r="178" spans="3:13"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</row>
    <row r="179" spans="3:13"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</row>
    <row r="180" spans="3:13"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</row>
    <row r="181" spans="3:13"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</row>
    <row r="182" spans="3:13"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</row>
    <row r="183" spans="3:13"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</row>
    <row r="184" spans="3:13"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</row>
    <row r="185" spans="3:13"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</row>
    <row r="186" spans="3:13"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</row>
    <row r="187" spans="3:13"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</row>
    <row r="188" spans="3:13"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</row>
    <row r="189" spans="3:13"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</row>
    <row r="190" spans="3:13"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</row>
    <row r="191" spans="3:13"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</row>
    <row r="192" spans="3:13"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</row>
    <row r="193" spans="3:13"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</row>
    <row r="194" spans="3:13"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</row>
    <row r="195" spans="3:13"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</row>
    <row r="196" spans="3:13"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</row>
    <row r="197" spans="3:13"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</row>
    <row r="198" spans="3:13"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</row>
    <row r="199" spans="3:13"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</row>
    <row r="200" spans="3:13"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</row>
    <row r="201" spans="3:13"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</row>
    <row r="202" spans="3:13"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</row>
    <row r="203" spans="3:13"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</row>
    <row r="204" spans="3:13"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</row>
    <row r="205" spans="3:13"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</row>
    <row r="206" spans="3:13"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</row>
    <row r="207" spans="3:13"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</row>
    <row r="208" spans="3:13"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3:13"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</row>
    <row r="210" spans="3:13"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</row>
    <row r="211" spans="3:13"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</row>
    <row r="212" spans="3:13"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</row>
    <row r="213" spans="3:13"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</row>
    <row r="214" spans="3:13"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</row>
    <row r="215" spans="3:13"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</row>
    <row r="216" spans="3:13"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</row>
    <row r="217" spans="3:13"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</row>
    <row r="218" spans="3:13"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</row>
    <row r="219" spans="3:13"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</row>
    <row r="220" spans="3:13"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</row>
    <row r="221" spans="3:13"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</row>
    <row r="222" spans="3:13"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</row>
    <row r="223" spans="3:13"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</row>
    <row r="224" spans="3:13"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</row>
    <row r="225" spans="3:13"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</row>
    <row r="226" spans="3:13"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</row>
    <row r="227" spans="3:13"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</row>
    <row r="228" spans="3:13"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</row>
    <row r="229" spans="3:13"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</row>
    <row r="230" spans="3:13"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</row>
    <row r="231" spans="3:13"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</row>
    <row r="232" spans="3:13"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</row>
    <row r="233" spans="3:13"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</row>
    <row r="234" spans="3:13"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</row>
    <row r="235" spans="3:13"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</row>
    <row r="236" spans="3:13"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</row>
    <row r="237" spans="3:13"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</row>
    <row r="238" spans="3:13"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</row>
    <row r="239" spans="3:13"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</row>
    <row r="240" spans="3:13"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</row>
    <row r="241" spans="3:13"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</row>
    <row r="242" spans="3:13"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</row>
    <row r="243" spans="3:13"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</row>
    <row r="244" spans="3:13"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</row>
    <row r="245" spans="3:13"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</row>
    <row r="246" spans="3:13"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</row>
    <row r="247" spans="3:13"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</row>
    <row r="248" spans="3:13"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</row>
    <row r="249" spans="3:13"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</row>
    <row r="250" spans="3:13"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</row>
    <row r="251" spans="3:13"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</row>
    <row r="252" spans="3:13"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</row>
    <row r="253" spans="3:13"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</row>
    <row r="254" spans="3:13"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</row>
    <row r="255" spans="3:13"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</row>
    <row r="256" spans="3:13"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</row>
    <row r="257" spans="3:13"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</row>
    <row r="258" spans="3:13"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</row>
    <row r="259" spans="3:13"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</row>
    <row r="260" spans="3:13"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</row>
    <row r="261" spans="3:13"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</row>
    <row r="262" spans="3:13"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</row>
    <row r="263" spans="3:13"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</row>
    <row r="264" spans="3:13"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</row>
    <row r="265" spans="3:13"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</row>
    <row r="266" spans="3:13"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</row>
    <row r="267" spans="3:13"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</row>
    <row r="268" spans="3:13"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</row>
    <row r="269" spans="3:13"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</row>
    <row r="270" spans="3:13"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</row>
    <row r="271" spans="3:13"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</row>
    <row r="272" spans="3:13"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</row>
    <row r="273" spans="3:13"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</row>
    <row r="274" spans="3:13"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</row>
    <row r="275" spans="3:13"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</row>
    <row r="276" spans="3:13"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</row>
    <row r="277" spans="3:13"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</row>
    <row r="278" spans="3:13"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</row>
    <row r="279" spans="3:13"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</row>
    <row r="280" spans="3:13"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</row>
    <row r="281" spans="3:13"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</row>
    <row r="282" spans="3:13"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</row>
    <row r="283" spans="3:13"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</row>
    <row r="284" spans="3:13"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</row>
    <row r="285" spans="3:13"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</row>
    <row r="286" spans="3:13"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</row>
    <row r="287" spans="3:13"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</row>
    <row r="288" spans="3:13"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</row>
    <row r="289" spans="3:13"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</row>
    <row r="290" spans="3:13"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3:13"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</row>
    <row r="292" spans="3:13"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</row>
    <row r="293" spans="3:13"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</row>
    <row r="294" spans="3:13"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</row>
    <row r="295" spans="3:13"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</row>
    <row r="296" spans="3:13"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</row>
    <row r="297" spans="3:13"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</row>
    <row r="298" spans="3:13"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</row>
    <row r="299" spans="3:13"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</row>
    <row r="300" spans="3:13"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</row>
    <row r="301" spans="3:13"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</row>
    <row r="302" spans="3:13"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</row>
    <row r="303" spans="3:13"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</row>
    <row r="304" spans="3:13"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</row>
    <row r="305" spans="3:13"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</row>
    <row r="306" spans="3:13"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</row>
    <row r="307" spans="3:13"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</row>
    <row r="308" spans="3:13"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</row>
    <row r="309" spans="3:13"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</row>
    <row r="310" spans="3:13"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</row>
    <row r="311" spans="3:13"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</row>
    <row r="312" spans="3:13"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</row>
    <row r="313" spans="3:13"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</row>
    <row r="314" spans="3:13"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</row>
    <row r="315" spans="3:13"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</row>
    <row r="316" spans="3:13"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</row>
    <row r="317" spans="3:13"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</row>
    <row r="318" spans="3:13"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</row>
    <row r="319" spans="3:13"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</row>
    <row r="320" spans="3:13"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</row>
    <row r="321" spans="3:13"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</row>
    <row r="322" spans="3:13"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</row>
    <row r="323" spans="3:13"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</row>
    <row r="324" spans="3:13"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</row>
    <row r="325" spans="3:13"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</row>
    <row r="326" spans="3:13"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</row>
    <row r="327" spans="3:13"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</row>
    <row r="328" spans="3:13"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</row>
    <row r="329" spans="3:13"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</row>
    <row r="330" spans="3:13"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</row>
    <row r="331" spans="3:13"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</row>
    <row r="332" spans="3:13"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</row>
    <row r="333" spans="3:13"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</row>
    <row r="334" spans="3:13"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</row>
    <row r="335" spans="3:13"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</row>
    <row r="336" spans="3:13"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</row>
    <row r="337" spans="3:13"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</row>
    <row r="338" spans="3:13"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</row>
    <row r="339" spans="3:13"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</row>
    <row r="340" spans="3:13"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</row>
    <row r="341" spans="3:13"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</row>
    <row r="342" spans="3:13"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</row>
    <row r="343" spans="3:13"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</row>
    <row r="344" spans="3:13"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</row>
    <row r="345" spans="3:13"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</row>
    <row r="346" spans="3:13"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</row>
    <row r="347" spans="3:13"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</row>
    <row r="348" spans="3:13"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</row>
    <row r="349" spans="3:13"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</row>
    <row r="350" spans="3:13"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</row>
    <row r="351" spans="3:13"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</row>
    <row r="352" spans="3:13"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</row>
    <row r="353" spans="3:13"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</row>
    <row r="354" spans="3:13"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</row>
    <row r="355" spans="3:13"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</row>
    <row r="356" spans="3:13"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</row>
    <row r="357" spans="3:13"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</row>
    <row r="358" spans="3:13"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</row>
    <row r="359" spans="3:13"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</row>
    <row r="360" spans="3:13"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</row>
    <row r="361" spans="3:13"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</row>
    <row r="362" spans="3:13"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</row>
    <row r="363" spans="3:13"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3:13"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</row>
    <row r="365" spans="3:13"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</row>
    <row r="366" spans="3:13"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</row>
    <row r="367" spans="3:13"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</row>
    <row r="368" spans="3:13"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</row>
    <row r="369" spans="3:13"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</row>
    <row r="370" spans="3:13"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</row>
    <row r="371" spans="3:13"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</row>
    <row r="372" spans="3:13"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</row>
    <row r="373" spans="3:13"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</row>
    <row r="374" spans="3:13"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</row>
    <row r="375" spans="3:13"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</row>
    <row r="376" spans="3:13"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</row>
    <row r="377" spans="3:13"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</row>
    <row r="378" spans="3:13"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</row>
    <row r="379" spans="3:13"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</row>
    <row r="380" spans="3:13"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</row>
    <row r="381" spans="3:13"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</row>
    <row r="382" spans="3:13"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</row>
    <row r="383" spans="3:13"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</row>
    <row r="384" spans="3:13"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</row>
    <row r="385" spans="3:13"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</row>
    <row r="386" spans="3:13"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</row>
    <row r="387" spans="3:13"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</row>
    <row r="388" spans="3:13"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</row>
    <row r="389" spans="3:13"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</row>
    <row r="390" spans="3:13"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</row>
    <row r="391" spans="3:13"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</row>
    <row r="392" spans="3:13"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</row>
    <row r="393" spans="3:13"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</row>
    <row r="394" spans="3:13"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</row>
    <row r="395" spans="3:13"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</row>
    <row r="396" spans="3:13"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</row>
    <row r="397" spans="3:13"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</row>
    <row r="398" spans="3:13"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</row>
    <row r="399" spans="3:13"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</row>
    <row r="400" spans="3:13"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</row>
    <row r="401" spans="3:13"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</row>
    <row r="402" spans="3:13"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</row>
    <row r="403" spans="3:13"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</row>
    <row r="404" spans="3:13"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</row>
    <row r="405" spans="3:13"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</row>
    <row r="406" spans="3:13"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</row>
    <row r="407" spans="3:13"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</row>
    <row r="408" spans="3:13"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</row>
    <row r="409" spans="3:13"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</row>
    <row r="410" spans="3:13"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</row>
    <row r="411" spans="3:13"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</row>
    <row r="412" spans="3:13"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</row>
    <row r="413" spans="3:13"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</row>
    <row r="414" spans="3:13"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</row>
    <row r="415" spans="3:13"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</row>
    <row r="416" spans="3:13"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</row>
    <row r="417" spans="3:13"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</row>
    <row r="418" spans="3:13"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</row>
    <row r="419" spans="3:13"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</row>
    <row r="420" spans="3:13"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</row>
    <row r="421" spans="3:13"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</row>
    <row r="422" spans="3:13"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</row>
    <row r="423" spans="3:13"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</row>
    <row r="424" spans="3:13"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</row>
    <row r="425" spans="3:13"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</row>
    <row r="426" spans="3:13"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</row>
    <row r="427" spans="3:13"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</row>
    <row r="428" spans="3:13"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</row>
    <row r="429" spans="3:13"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</row>
    <row r="430" spans="3:13"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</row>
    <row r="431" spans="3:13"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</row>
    <row r="432" spans="3:13"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</row>
    <row r="433" spans="3:13"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</row>
    <row r="434" spans="3:13"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</row>
    <row r="435" spans="3:13"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</row>
    <row r="436" spans="3:13"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</row>
    <row r="437" spans="3:13"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</row>
    <row r="438" spans="3:13"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</row>
    <row r="439" spans="3:13"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</row>
    <row r="440" spans="3:13"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</row>
    <row r="441" spans="3:13"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</row>
    <row r="442" spans="3:13"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</row>
    <row r="443" spans="3:13"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</row>
    <row r="444" spans="3:13"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</row>
    <row r="445" spans="3:13"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</row>
    <row r="446" spans="3:13"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</row>
    <row r="447" spans="3:13"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</row>
    <row r="448" spans="3:13"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</row>
    <row r="449" spans="3:13"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</row>
    <row r="450" spans="3:13"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</row>
    <row r="451" spans="3:13"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</row>
    <row r="452" spans="3:13"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</row>
    <row r="453" spans="3:13"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</row>
    <row r="454" spans="3:13"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</row>
    <row r="455" spans="3:13"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</row>
    <row r="456" spans="3:13"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</row>
    <row r="457" spans="3:13"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</row>
    <row r="458" spans="3:13"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</row>
    <row r="459" spans="3:13"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</row>
    <row r="460" spans="3:13"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</row>
    <row r="461" spans="3:13"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</row>
    <row r="462" spans="3:13"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</row>
    <row r="463" spans="3:13"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</row>
    <row r="464" spans="3:13"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</row>
    <row r="465" spans="3:13"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</row>
    <row r="466" spans="3:13"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</row>
    <row r="467" spans="3:13"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</row>
    <row r="468" spans="3:13"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</row>
    <row r="469" spans="3:13"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</row>
    <row r="470" spans="3:13"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</row>
    <row r="471" spans="3:13"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</row>
    <row r="472" spans="3:13"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</row>
    <row r="473" spans="3:13"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</row>
    <row r="474" spans="3:13"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</row>
    <row r="475" spans="3:13"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</row>
    <row r="476" spans="3:13"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</row>
    <row r="477" spans="3:13"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</row>
    <row r="478" spans="3:13"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</row>
    <row r="479" spans="3:13"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</row>
    <row r="480" spans="3:13"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</row>
    <row r="481" spans="3:13"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</row>
    <row r="482" spans="3:13"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</row>
    <row r="483" spans="3:13"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</row>
    <row r="484" spans="3:13"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</row>
    <row r="485" spans="3:13"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</row>
    <row r="486" spans="3:13"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</row>
    <row r="487" spans="3:13"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</row>
    <row r="488" spans="3:13"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</row>
    <row r="489" spans="3:13"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</row>
    <row r="490" spans="3:13"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</row>
    <row r="491" spans="3:13"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</row>
    <row r="492" spans="3:13"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</row>
    <row r="493" spans="3:13"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</row>
    <row r="494" spans="3:13"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</row>
    <row r="495" spans="3:13"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</row>
    <row r="496" spans="3:13"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</row>
    <row r="497" spans="3:13"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</row>
    <row r="498" spans="3:13"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</row>
    <row r="499" spans="3:13"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</row>
    <row r="500" spans="3:13"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</row>
    <row r="501" spans="3:13"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</row>
    <row r="502" spans="3:13"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</row>
    <row r="503" spans="3:13"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</row>
    <row r="504" spans="3:13"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</row>
    <row r="505" spans="3:13"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</row>
    <row r="506" spans="3:13"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</row>
    <row r="507" spans="3:13"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</row>
    <row r="508" spans="3:13"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</row>
    <row r="509" spans="3:13"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</row>
    <row r="510" spans="3:13"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</row>
    <row r="511" spans="3:13"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</row>
    <row r="512" spans="3:13"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</row>
    <row r="513" spans="3:13"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</row>
    <row r="514" spans="3:13"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</row>
    <row r="515" spans="3:13"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</row>
    <row r="516" spans="3:13"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</row>
    <row r="517" spans="3:13"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</row>
    <row r="518" spans="3:13"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</row>
    <row r="519" spans="3:13"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</row>
    <row r="520" spans="3:13"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</row>
    <row r="521" spans="3:13"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</row>
    <row r="522" spans="3:13"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</row>
    <row r="523" spans="3:13"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</row>
    <row r="524" spans="3:13"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</row>
    <row r="525" spans="3:13"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</row>
    <row r="526" spans="3:13"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</row>
    <row r="527" spans="3:13"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</row>
    <row r="528" spans="3:13"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</row>
    <row r="529" spans="3:13"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</row>
    <row r="530" spans="3:13"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</row>
    <row r="531" spans="3:13"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</row>
    <row r="532" spans="3:13"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</row>
    <row r="533" spans="3:13"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</row>
    <row r="534" spans="3:13"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</row>
    <row r="535" spans="3:13"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</row>
    <row r="536" spans="3:13"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</row>
    <row r="537" spans="3:13"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</row>
    <row r="538" spans="3:13"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</row>
    <row r="539" spans="3:13"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</row>
    <row r="540" spans="3:13"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</row>
    <row r="541" spans="3:13"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</row>
    <row r="542" spans="3:13"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</row>
    <row r="543" spans="3:13"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</row>
    <row r="544" spans="3:13"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</row>
    <row r="545" spans="3:13"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</row>
    <row r="546" spans="3:13"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</row>
    <row r="547" spans="3:13"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</row>
    <row r="548" spans="3:13"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</row>
    <row r="549" spans="3:13"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</row>
    <row r="550" spans="3:13"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</row>
    <row r="551" spans="3:13"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</row>
    <row r="552" spans="3:13"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</row>
    <row r="553" spans="3:13"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</row>
    <row r="554" spans="3:13"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</row>
    <row r="555" spans="3:13"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</row>
    <row r="556" spans="3:13"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</row>
    <row r="557" spans="3:13"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</row>
    <row r="558" spans="3:13"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</row>
    <row r="559" spans="3:13"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</row>
    <row r="560" spans="3:13"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</row>
    <row r="561" spans="3:13"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</row>
    <row r="562" spans="3:13"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</row>
    <row r="563" spans="3:13"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</row>
    <row r="564" spans="3:13"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</row>
    <row r="565" spans="3:13"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</row>
    <row r="566" spans="3:13"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</row>
    <row r="567" spans="3:13"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</row>
    <row r="568" spans="3:13"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</row>
    <row r="569" spans="3:13"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</row>
    <row r="570" spans="3:13"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</row>
    <row r="571" spans="3:13"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</row>
    <row r="572" spans="3:13"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</row>
    <row r="573" spans="3:13"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</row>
    <row r="574" spans="3:13"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</row>
    <row r="575" spans="3:13"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</row>
    <row r="576" spans="3:13"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</row>
    <row r="577" spans="3:13"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</row>
    <row r="578" spans="3:13"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</row>
    <row r="579" spans="3:13"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</row>
    <row r="580" spans="3:13"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</row>
    <row r="581" spans="3:13"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</row>
    <row r="582" spans="3:13"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</row>
    <row r="583" spans="3:13"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</row>
    <row r="584" spans="3:13"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</row>
    <row r="585" spans="3:13"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</row>
    <row r="586" spans="3:13"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</row>
    <row r="587" spans="3:13"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</row>
    <row r="588" spans="3:13"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</row>
    <row r="589" spans="3:13"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</row>
    <row r="590" spans="3:13"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</row>
    <row r="591" spans="3:13"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</row>
    <row r="592" spans="3:13"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</row>
    <row r="593" spans="3:13"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</row>
    <row r="594" spans="3:13"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</row>
    <row r="595" spans="3:13"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</row>
    <row r="596" spans="3:13"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</row>
    <row r="597" spans="3:13"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</row>
    <row r="598" spans="3:13"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</row>
    <row r="599" spans="3:13"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</row>
    <row r="600" spans="3:13"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</row>
    <row r="601" spans="3:13"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</row>
    <row r="602" spans="3:13">
      <c r="C602" s="30"/>
      <c r="D602" s="30"/>
      <c r="E602" s="30"/>
      <c r="F602" s="30"/>
      <c r="G602" s="30"/>
      <c r="H602" s="30"/>
      <c r="I602" s="30"/>
      <c r="J602" s="30"/>
      <c r="K602" s="30"/>
      <c r="L602" s="30"/>
      <c r="M602" s="30"/>
    </row>
    <row r="603" spans="3:13">
      <c r="C603" s="30"/>
      <c r="D603" s="30"/>
      <c r="E603" s="30"/>
      <c r="F603" s="30"/>
      <c r="G603" s="30"/>
      <c r="H603" s="30"/>
      <c r="I603" s="30"/>
      <c r="J603" s="30"/>
      <c r="K603" s="30"/>
      <c r="L603" s="30"/>
      <c r="M603" s="30"/>
    </row>
    <row r="604" spans="3:13">
      <c r="C604" s="30"/>
      <c r="D604" s="30"/>
      <c r="E604" s="30"/>
      <c r="F604" s="30"/>
      <c r="G604" s="30"/>
      <c r="H604" s="30"/>
      <c r="I604" s="30"/>
      <c r="J604" s="30"/>
      <c r="K604" s="30"/>
      <c r="L604" s="30"/>
      <c r="M604" s="30"/>
    </row>
    <row r="605" spans="3:13"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</row>
    <row r="606" spans="3:13">
      <c r="C606" s="30"/>
      <c r="D606" s="30"/>
      <c r="E606" s="30"/>
      <c r="F606" s="30"/>
      <c r="G606" s="30"/>
      <c r="H606" s="30"/>
      <c r="I606" s="30"/>
      <c r="J606" s="30"/>
      <c r="K606" s="30"/>
      <c r="L606" s="30"/>
      <c r="M606" s="30"/>
    </row>
    <row r="607" spans="3:13">
      <c r="C607" s="30"/>
      <c r="D607" s="30"/>
      <c r="E607" s="30"/>
      <c r="F607" s="30"/>
      <c r="G607" s="30"/>
      <c r="H607" s="30"/>
      <c r="I607" s="30"/>
      <c r="J607" s="30"/>
      <c r="K607" s="30"/>
      <c r="L607" s="30"/>
      <c r="M607" s="30"/>
    </row>
    <row r="608" spans="3:13">
      <c r="C608" s="30"/>
      <c r="D608" s="30"/>
      <c r="E608" s="30"/>
      <c r="F608" s="30"/>
      <c r="G608" s="30"/>
      <c r="H608" s="30"/>
      <c r="I608" s="30"/>
      <c r="J608" s="30"/>
      <c r="K608" s="30"/>
      <c r="L608" s="30"/>
      <c r="M608" s="30"/>
    </row>
    <row r="609" spans="3:13">
      <c r="C609" s="30"/>
      <c r="D609" s="30"/>
      <c r="E609" s="30"/>
      <c r="F609" s="30"/>
      <c r="G609" s="30"/>
      <c r="H609" s="30"/>
      <c r="I609" s="30"/>
      <c r="J609" s="30"/>
      <c r="K609" s="30"/>
      <c r="L609" s="30"/>
      <c r="M609" s="30"/>
    </row>
    <row r="610" spans="3:13"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</row>
    <row r="611" spans="3:13">
      <c r="C611" s="30"/>
      <c r="D611" s="30"/>
      <c r="E611" s="30"/>
      <c r="F611" s="30"/>
      <c r="G611" s="30"/>
      <c r="H611" s="30"/>
      <c r="I611" s="30"/>
      <c r="J611" s="30"/>
      <c r="K611" s="30"/>
      <c r="L611" s="30"/>
      <c r="M611" s="30"/>
    </row>
    <row r="612" spans="3:13">
      <c r="C612" s="30"/>
      <c r="D612" s="30"/>
      <c r="E612" s="30"/>
      <c r="F612" s="30"/>
      <c r="G612" s="30"/>
      <c r="H612" s="30"/>
      <c r="I612" s="30"/>
      <c r="J612" s="30"/>
      <c r="K612" s="30"/>
      <c r="L612" s="30"/>
      <c r="M612" s="30"/>
    </row>
    <row r="613" spans="3:13">
      <c r="C613" s="30"/>
      <c r="D613" s="30"/>
      <c r="E613" s="30"/>
      <c r="F613" s="30"/>
      <c r="G613" s="30"/>
      <c r="H613" s="30"/>
      <c r="I613" s="30"/>
      <c r="J613" s="30"/>
      <c r="K613" s="30"/>
      <c r="L613" s="30"/>
      <c r="M613" s="30"/>
    </row>
    <row r="614" spans="3:13">
      <c r="C614" s="30"/>
      <c r="D614" s="30"/>
      <c r="E614" s="30"/>
      <c r="F614" s="30"/>
      <c r="G614" s="30"/>
      <c r="H614" s="30"/>
      <c r="I614" s="30"/>
      <c r="J614" s="30"/>
      <c r="K614" s="30"/>
      <c r="L614" s="30"/>
      <c r="M614" s="30"/>
    </row>
    <row r="615" spans="3:13"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</row>
    <row r="616" spans="3:13">
      <c r="C616" s="30"/>
      <c r="D616" s="30"/>
      <c r="E616" s="30"/>
      <c r="F616" s="30"/>
      <c r="G616" s="30"/>
      <c r="H616" s="30"/>
      <c r="I616" s="30"/>
      <c r="J616" s="30"/>
      <c r="K616" s="30"/>
      <c r="L616" s="30"/>
      <c r="M616" s="30"/>
    </row>
    <row r="617" spans="3:13">
      <c r="C617" s="30"/>
      <c r="D617" s="30"/>
      <c r="E617" s="30"/>
      <c r="F617" s="30"/>
      <c r="G617" s="30"/>
      <c r="H617" s="30"/>
      <c r="I617" s="30"/>
      <c r="J617" s="30"/>
      <c r="K617" s="30"/>
      <c r="L617" s="30"/>
      <c r="M617" s="30"/>
    </row>
    <row r="618" spans="3:13">
      <c r="C618" s="30"/>
      <c r="D618" s="30"/>
      <c r="E618" s="30"/>
      <c r="F618" s="30"/>
      <c r="G618" s="30"/>
      <c r="H618" s="30"/>
      <c r="I618" s="30"/>
      <c r="J618" s="30"/>
      <c r="K618" s="30"/>
      <c r="L618" s="30"/>
      <c r="M618" s="30"/>
    </row>
    <row r="619" spans="3:13">
      <c r="C619" s="30"/>
      <c r="D619" s="30"/>
      <c r="E619" s="30"/>
      <c r="F619" s="30"/>
      <c r="G619" s="30"/>
      <c r="H619" s="30"/>
      <c r="I619" s="30"/>
      <c r="J619" s="30"/>
      <c r="K619" s="30"/>
      <c r="L619" s="30"/>
      <c r="M619" s="30"/>
    </row>
    <row r="620" spans="3:13"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</row>
    <row r="621" spans="3:13">
      <c r="C621" s="30"/>
      <c r="D621" s="30"/>
      <c r="E621" s="30"/>
      <c r="F621" s="30"/>
      <c r="G621" s="30"/>
      <c r="H621" s="30"/>
      <c r="I621" s="30"/>
      <c r="J621" s="30"/>
      <c r="K621" s="30"/>
      <c r="L621" s="30"/>
      <c r="M621" s="30"/>
    </row>
    <row r="622" spans="3:13">
      <c r="D622" s="30"/>
      <c r="E622" s="30"/>
      <c r="F622" s="30"/>
      <c r="G622" s="30"/>
      <c r="H622" s="30"/>
      <c r="I622" s="30"/>
      <c r="J622" s="30"/>
      <c r="K622" s="30"/>
      <c r="L622" s="30"/>
      <c r="M622" s="30"/>
    </row>
    <row r="623" spans="3:13">
      <c r="M623" s="30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N17"/>
  <sheetViews>
    <sheetView showGridLines="0" workbookViewId="0">
      <selection sqref="A1:E1"/>
    </sheetView>
  </sheetViews>
  <sheetFormatPr defaultRowHeight="15.75" customHeight="1"/>
  <cols>
    <col min="1" max="1" width="39.85546875" style="22" customWidth="1"/>
    <col min="2" max="4" width="10" style="22" customWidth="1"/>
    <col min="5" max="5" width="10" style="112" customWidth="1"/>
    <col min="6" max="16384" width="9.140625" style="22"/>
  </cols>
  <sheetData>
    <row r="1" spans="1:5" ht="33.75" customHeight="1">
      <c r="A1" s="156" t="s">
        <v>59</v>
      </c>
      <c r="B1" s="156"/>
      <c r="C1" s="156"/>
      <c r="D1" s="156"/>
      <c r="E1" s="156"/>
    </row>
    <row r="2" spans="1:5" ht="15.75" customHeight="1">
      <c r="A2" s="14"/>
      <c r="B2" s="25"/>
      <c r="E2" s="113" t="s">
        <v>21</v>
      </c>
    </row>
    <row r="3" spans="1:5" ht="15.75" customHeight="1">
      <c r="A3" s="12" t="s">
        <v>23</v>
      </c>
      <c r="B3" s="9">
        <v>2020</v>
      </c>
      <c r="C3" s="174">
        <v>2021</v>
      </c>
      <c r="D3" s="175"/>
      <c r="E3" s="176"/>
    </row>
    <row r="4" spans="1:5" ht="15.75" customHeight="1">
      <c r="A4" s="7" t="s">
        <v>22</v>
      </c>
      <c r="B4" s="10">
        <v>12</v>
      </c>
      <c r="C4" s="10">
        <v>1</v>
      </c>
      <c r="D4" s="10">
        <v>2</v>
      </c>
      <c r="E4" s="111">
        <v>3</v>
      </c>
    </row>
    <row r="5" spans="1:5" ht="15.75" customHeight="1">
      <c r="A5" s="11" t="s">
        <v>4</v>
      </c>
      <c r="B5" s="102">
        <v>3846.1708873623024</v>
      </c>
      <c r="C5" s="102">
        <v>3863.1432112497346</v>
      </c>
      <c r="D5" s="102">
        <v>3884.9513667769925</v>
      </c>
      <c r="E5" s="102">
        <v>3970.4961585336773</v>
      </c>
    </row>
    <row r="6" spans="1:5" ht="15.75" customHeight="1">
      <c r="A6" s="11" t="s">
        <v>5</v>
      </c>
      <c r="B6" s="102">
        <v>3852.8560608490343</v>
      </c>
      <c r="C6" s="102">
        <v>3880.3886781931101</v>
      </c>
      <c r="D6" s="102">
        <v>3852.6030331123857</v>
      </c>
      <c r="E6" s="102">
        <v>3926.7313325115761</v>
      </c>
    </row>
    <row r="7" spans="1:5" ht="15.75" customHeight="1">
      <c r="A7" s="11" t="s">
        <v>6</v>
      </c>
      <c r="B7" s="102">
        <v>4206.3927084647412</v>
      </c>
      <c r="C7" s="102">
        <v>4215.3569702922141</v>
      </c>
      <c r="D7" s="102">
        <v>4233.0638696918395</v>
      </c>
      <c r="E7" s="102">
        <v>4313.3102323369549</v>
      </c>
    </row>
    <row r="8" spans="1:5" ht="15.75" customHeight="1">
      <c r="A8" s="11" t="s">
        <v>7</v>
      </c>
      <c r="B8" s="102">
        <v>3945.7595738088285</v>
      </c>
      <c r="C8" s="102">
        <v>3965.2737076918561</v>
      </c>
      <c r="D8" s="102">
        <v>3980.7483665183872</v>
      </c>
      <c r="E8" s="102">
        <v>4064.5708028786253</v>
      </c>
    </row>
    <row r="9" spans="1:5" ht="15.75" customHeight="1">
      <c r="A9" s="11" t="s">
        <v>57</v>
      </c>
      <c r="B9" s="102">
        <v>4597.2114169368388</v>
      </c>
      <c r="C9" s="102">
        <v>4619.3268991390842</v>
      </c>
      <c r="D9" s="102">
        <v>4651.4480467803878</v>
      </c>
      <c r="E9" s="102">
        <v>4771.2824597553863</v>
      </c>
    </row>
    <row r="10" spans="1:5" ht="15.75" customHeight="1">
      <c r="A10" s="11" t="s">
        <v>8</v>
      </c>
      <c r="B10" s="102">
        <v>4067.2543218328974</v>
      </c>
      <c r="C10" s="102">
        <v>4104.1908733992977</v>
      </c>
      <c r="D10" s="102">
        <v>4117.7471514771087</v>
      </c>
      <c r="E10" s="102">
        <v>4244.9740811354404</v>
      </c>
    </row>
    <row r="11" spans="1:5" ht="15.75" customHeight="1">
      <c r="A11" s="11" t="s">
        <v>42</v>
      </c>
      <c r="B11" s="102">
        <v>1879.241664207731</v>
      </c>
      <c r="C11" s="102">
        <v>1937.442515874226</v>
      </c>
      <c r="D11" s="102">
        <v>1952.5503335920841</v>
      </c>
      <c r="E11" s="102">
        <v>1991.9737895600319</v>
      </c>
    </row>
    <row r="12" spans="1:5" ht="15.75" customHeight="1">
      <c r="A12" s="11" t="s">
        <v>35</v>
      </c>
      <c r="B12" s="102">
        <v>2109.0053154457351</v>
      </c>
      <c r="C12" s="102">
        <v>2141.8591798386205</v>
      </c>
      <c r="D12" s="102">
        <v>2101.5838926174497</v>
      </c>
      <c r="E12" s="102">
        <v>2140.143869443848</v>
      </c>
    </row>
    <row r="13" spans="1:5" ht="30" customHeight="1">
      <c r="A13" s="64" t="s">
        <v>47</v>
      </c>
      <c r="B13" s="103">
        <v>2099.9973688364994</v>
      </c>
      <c r="C13" s="103">
        <v>2128.6214246243717</v>
      </c>
      <c r="D13" s="103">
        <v>2132.0257961571706</v>
      </c>
      <c r="E13" s="103">
        <v>2183.2581893628058</v>
      </c>
    </row>
    <row r="14" spans="1:5">
      <c r="A14" s="23" t="s">
        <v>11</v>
      </c>
      <c r="B14" s="102">
        <v>3833.5455099328256</v>
      </c>
      <c r="C14" s="102">
        <v>3855.6054860600325</v>
      </c>
      <c r="D14" s="102">
        <v>3868.6748210669552</v>
      </c>
      <c r="E14" s="102">
        <v>3953.949806299478</v>
      </c>
    </row>
    <row r="16" spans="1:5" ht="15.75" customHeight="1">
      <c r="A16" s="136" t="s">
        <v>56</v>
      </c>
    </row>
    <row r="17" spans="1:14" ht="97.5" customHeight="1">
      <c r="A17" s="177" t="s">
        <v>75</v>
      </c>
      <c r="B17" s="177"/>
      <c r="C17" s="177"/>
      <c r="D17" s="177"/>
      <c r="E17" s="177"/>
      <c r="F17" s="135"/>
      <c r="G17" s="135"/>
      <c r="H17" s="135"/>
      <c r="I17" s="135"/>
      <c r="J17" s="135"/>
      <c r="K17" s="135"/>
      <c r="L17" s="135"/>
      <c r="M17" s="135"/>
      <c r="N17" s="135"/>
    </row>
  </sheetData>
  <mergeCells count="3">
    <mergeCell ref="C3:E3"/>
    <mergeCell ref="A17:E17"/>
    <mergeCell ref="A1:E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Таблица №1-У</vt:lpstr>
      <vt:lpstr>Таблица №1.1-У</vt:lpstr>
      <vt:lpstr>Таблица №2-У</vt:lpstr>
      <vt:lpstr>Таблица №2.1-У</vt:lpstr>
      <vt:lpstr>Таблица № 3-У</vt:lpstr>
      <vt:lpstr>Таблица № 3.1-У</vt:lpstr>
      <vt:lpstr>Таблица №4-У</vt:lpstr>
      <vt:lpstr>Таблица №4.1-У</vt:lpstr>
      <vt:lpstr>Таблица № 5-У</vt:lpstr>
      <vt:lpstr>Таблица № 5.1-У</vt:lpstr>
      <vt:lpstr>Таблица №6-У</vt:lpstr>
      <vt:lpstr>Графика №1-У</vt:lpstr>
      <vt:lpstr>Графика №2-У</vt:lpstr>
      <vt:lpstr>Графика №3-У</vt:lpstr>
      <vt:lpstr>'Таблица №6-У'!Print_Area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</cp:lastModifiedBy>
  <cp:lastPrinted>2020-05-18T09:59:51Z</cp:lastPrinted>
  <dcterms:created xsi:type="dcterms:W3CDTF">2003-04-19T18:01:46Z</dcterms:created>
  <dcterms:modified xsi:type="dcterms:W3CDTF">2021-05-19T19:46:31Z</dcterms:modified>
</cp:coreProperties>
</file>