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codeName="ThisWorkbook"/>
  <bookViews>
    <workbookView xWindow="0" yWindow="0" windowWidth="15600" windowHeight="8205" tabRatio="799" activeTab="1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5" i="15" l="1"/>
  <c r="F6" i="15"/>
  <c r="F7" i="15"/>
  <c r="F8" i="15"/>
  <c r="F9" i="15"/>
  <c r="F10" i="15"/>
  <c r="F11" i="15"/>
  <c r="F12" i="15"/>
  <c r="F4" i="15"/>
  <c r="F5" i="18" l="1"/>
  <c r="F6" i="18"/>
  <c r="F7" i="18"/>
  <c r="F8" i="18"/>
  <c r="F9" i="18"/>
  <c r="F10" i="18"/>
  <c r="F11" i="18"/>
  <c r="F12" i="18"/>
  <c r="F13" i="18"/>
  <c r="F4" i="18"/>
  <c r="C13" i="13" l="1"/>
  <c r="D13" i="13"/>
  <c r="E13" i="13"/>
  <c r="B13" i="13"/>
  <c r="F5" i="13"/>
  <c r="F6" i="13"/>
  <c r="F7" i="13"/>
  <c r="F8" i="13"/>
  <c r="F13" i="13" s="1"/>
  <c r="F9" i="13"/>
  <c r="F10" i="13"/>
  <c r="F11" i="13"/>
  <c r="F12" i="13"/>
  <c r="F4" i="13"/>
  <c r="AG8" i="30" l="1"/>
  <c r="AF8" i="30"/>
  <c r="AE8" i="30"/>
  <c r="AD8" i="30"/>
  <c r="AC8" i="30"/>
  <c r="AB8" i="30"/>
  <c r="AA8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B8" i="30"/>
  <c r="C14" i="28" l="1"/>
  <c r="D14" i="28"/>
  <c r="E14" i="28"/>
  <c r="F14" i="28"/>
  <c r="G14" i="28"/>
  <c r="H14" i="28"/>
  <c r="I14" i="28"/>
  <c r="B14" i="28"/>
  <c r="C14" i="26"/>
  <c r="D14" i="26"/>
  <c r="E14" i="26"/>
  <c r="F14" i="26"/>
  <c r="B14" i="26"/>
  <c r="M5" i="31"/>
  <c r="M6" i="31"/>
  <c r="M7" i="31"/>
  <c r="M8" i="31"/>
  <c r="M9" i="31"/>
  <c r="M10" i="31"/>
  <c r="M11" i="31"/>
  <c r="M12" i="31"/>
  <c r="M13" i="31"/>
  <c r="M14" i="31"/>
  <c r="E13" i="15" l="1"/>
  <c r="F13" i="15" l="1"/>
  <c r="F14" i="19" l="1"/>
  <c r="E4" i="27" l="1"/>
  <c r="G4" i="27" s="1"/>
  <c r="I4" i="27" s="1"/>
  <c r="D4" i="27"/>
  <c r="F4" i="27" s="1"/>
  <c r="H4" i="27" s="1"/>
  <c r="E4" i="24"/>
  <c r="G4" i="24" s="1"/>
  <c r="I4" i="24" s="1"/>
  <c r="K4" i="24" s="1"/>
  <c r="M4" i="24" s="1"/>
  <c r="O4" i="24" s="1"/>
  <c r="Q4" i="24" s="1"/>
  <c r="S4" i="24" s="1"/>
  <c r="U4" i="24" s="1"/>
  <c r="D4" i="24"/>
  <c r="F4" i="24" s="1"/>
  <c r="H4" i="24" s="1"/>
  <c r="J4" i="24" s="1"/>
  <c r="L4" i="24" s="1"/>
  <c r="N4" i="24" s="1"/>
  <c r="P4" i="24" s="1"/>
  <c r="R4" i="24" s="1"/>
  <c r="T4" i="24" s="1"/>
  <c r="E4" i="31" l="1"/>
  <c r="G4" i="31" s="1"/>
  <c r="I4" i="31" s="1"/>
  <c r="K4" i="31" s="1"/>
  <c r="M4" i="31" s="1"/>
  <c r="D4" i="31"/>
  <c r="F4" i="31" s="1"/>
  <c r="H4" i="31" s="1"/>
  <c r="J4" i="31" s="1"/>
  <c r="L4" i="31" s="1"/>
  <c r="T6" i="24" l="1"/>
  <c r="T7" i="24"/>
  <c r="T8" i="24"/>
  <c r="T9" i="24"/>
  <c r="T10" i="24"/>
  <c r="T11" i="24"/>
  <c r="T12" i="24"/>
  <c r="F15" i="26" l="1"/>
  <c r="U7" i="24" l="1"/>
  <c r="U8" i="24"/>
  <c r="U9" i="24"/>
  <c r="U10" i="24"/>
  <c r="U11" i="24"/>
  <c r="U12" i="24"/>
  <c r="U6" i="24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<sst xmlns="http://schemas.openxmlformats.org/spreadsheetml/2006/main" count="341" uniqueCount="107">
  <si>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</si>
  <si>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</si>
  <si>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</si>
  <si>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</si>
  <si>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</si>
  <si>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</si>
  <si>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</si>
  <si>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</si>
  <si>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</si>
  <si>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</si>
  <si>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</si>
  <si>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</si>
  <si>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</si>
  <si>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</si>
  <si>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</si>
  <si>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</si>
  <si>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</si>
  <si>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</si>
  <si>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</si>
  <si>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</si>
  <si>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</si>
  <si>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</si>
  <si>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</si>
  <si>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</si>
  <si>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</si>
  <si>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</si>
  <si>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</si>
  <si>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</si>
  <si>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</si>
  <si>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</si>
  <si>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</si>
  <si>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</si>
  <si>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</si>
  <si>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</si>
  <si>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</si>
  <si>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</si>
  <si>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</si>
  <si>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</si>
  <si>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</si>
  <si>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</si>
  <si>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</si>
  <si>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</si>
  <si>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</si>
  <si>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</si>
  <si>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</si>
  <si>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</si>
  <si>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</si>
  <si>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</si>
  <si>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</si>
  <si>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</si>
  <si>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</si>
  <si>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</si>
  <si>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</si>
  <si>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</si>
  <si>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</si>
  <si>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</si>
  <si>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</si>
  <si>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</si>
  <si>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</si>
  <si>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</si>
  <si>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</si>
  <si>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</si>
  <si>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</si>
  <si>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</si>
  <si>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</si>
  <si>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</si>
  <si>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</si>
  <si>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</si>
  <si>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</si>
  <si>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</si>
  <si>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</si>
  <si>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</si>
  <si>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</si>
  <si>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</si>
  <si>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</si>
  <si>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</si>
  <si>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</si>
  <si>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</si>
  <si>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</si>
  <si>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</si>
  <si>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</si>
  <si>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</si>
  <si>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</si>
  <si>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</si>
  <si>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</si>
  <si>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</si>
  <si>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</si>
  <si>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</si>
  <si>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</si>
  <si>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</si>
  <si>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</si>
  <si>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
 в управляваните от тях фондове за допълнително пенсионно осигуряване </t>
  </si>
  <si>
    <t xml:space="preserve">                                                       Период 
Финансови показатели                        </t>
  </si>
  <si>
    <t>I триме-сечие 2020</t>
  </si>
  <si>
    <t>I триме-сечие 2021</t>
  </si>
  <si>
    <t>31.03.2020</t>
  </si>
  <si>
    <t>31.03.2021</t>
  </si>
  <si>
    <t>Относителен дял на балансовите активи на пенсионните фондове по дружества към 31.03.2021 г.</t>
  </si>
  <si>
    <t>I тримесечие на 2020</t>
  </si>
  <si>
    <t>I тримесечие на 2021</t>
  </si>
  <si>
    <t>Брой на осигурените лица във фондовете за допълнително пенсионно осигуряване
 по ПОД към 31.03.2021 г.</t>
  </si>
  <si>
    <t xml:space="preserve">Относително разпределение на осигурените лица във фондовете за допълнително пенсионно осигуряване по ПОД към 31.03.2021 г. </t>
  </si>
  <si>
    <t xml:space="preserve">Нетни активи на управляваните от пенсионноосигурителните дружества фондове за допълнително пенсионно осигуряване към 31.03.2021 г.                    </t>
  </si>
  <si>
    <t>Относително разпределение на нетните активи във фондовете за допълнително пенсионно осигуряване към 31.03.2021 г.</t>
  </si>
  <si>
    <t>Приходи на ПОД от такси и удръжки (по видове) за първото тримесечие на 2021 г.</t>
  </si>
  <si>
    <t>Структура на приходите на ПОД от такси и удръжки (по видове) за за първото тримесечие на 2021 г.</t>
  </si>
  <si>
    <t>Брой на новоосигурените лица във фондовете за допълнително пенсионно осигуряване
 за първото тримесечие на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</si>
</sst>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-;\-* #,##0.00\ _л_в_-;_-* &quot;-&quot;??\ _л_в_-;_-@_-"/>
    <numFmt numFmtId="165" formatCode="0.000%"/>
    <numFmt numFmtId="166" formatCode="#,##0;\-#,##0;\-"/>
    <numFmt numFmtId="167" formatCode="#,##0;\-#,##0;&quot;–&quot;"/>
    <numFmt numFmtId="168" formatCode="#,##0.00;\-#,##0.00;&quot;–&quot;"/>
    <numFmt numFmtId="169" formatCode="0.0000"/>
    <numFmt numFmtId="170" formatCode="[$-F800]dddd\,\ mmmm\ dd\,\ yyyy"/>
  </numFmts>
  <fonts count="3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6">
    <xf numFmtId="0" fontId="0" fillId="0" borderId="0"/>
    <xf numFmtId="164" fontId="18" fillId="0" borderId="0" applyFont="0" applyFill="0" applyBorder="0" applyAlignment="0" applyProtection="0"/>
    <xf numFmtId="0" fontId="29" fillId="0" borderId="0"/>
    <xf numFmtId="0" fontId="18" fillId="0" borderId="0"/>
    <xf numFmtId="0" fontId="21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164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32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10">
    <xf numFmtId="0" fontId="0" fillId="0" borderId="0" xfId="0"/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4" fontId="22" fillId="0" borderId="1" xfId="1" applyFont="1" applyBorder="1" applyAlignment="1">
      <alignment horizontal="left" wrapText="1"/>
    </xf>
    <xf numFmtId="3" fontId="22" fillId="0" borderId="1" xfId="0" applyNumberFormat="1" applyFont="1" applyFill="1" applyBorder="1"/>
    <xf numFmtId="164" fontId="22" fillId="0" borderId="1" xfId="1" applyFont="1" applyBorder="1" applyAlignment="1">
      <alignment wrapText="1"/>
    </xf>
    <xf numFmtId="4" fontId="22" fillId="0" borderId="1" xfId="0" applyNumberFormat="1" applyFont="1" applyFill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3" fontId="0" fillId="0" borderId="0" xfId="0" applyNumberFormat="1"/>
    <xf numFmtId="0" fontId="22" fillId="0" borderId="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3" fontId="19" fillId="0" borderId="0" xfId="0" applyNumberFormat="1" applyFont="1" applyBorder="1" applyAlignment="1">
      <alignment horizontal="right"/>
    </xf>
    <xf numFmtId="0" fontId="19" fillId="0" borderId="5" xfId="0" applyFont="1" applyFill="1" applyBorder="1" applyAlignment="1">
      <alignment vertical="center" wrapText="1"/>
    </xf>
    <xf numFmtId="3" fontId="19" fillId="0" borderId="5" xfId="0" applyNumberFormat="1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0" fontId="22" fillId="0" borderId="0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vertical="center"/>
    </xf>
    <xf numFmtId="164" fontId="22" fillId="0" borderId="1" xfId="1" applyFont="1" applyFill="1" applyBorder="1" applyAlignment="1">
      <alignment horizontal="left"/>
    </xf>
    <xf numFmtId="2" fontId="22" fillId="0" borderId="1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lef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 applyAlignment="1">
      <alignment horizontal="center" vertical="center"/>
    </xf>
    <xf numFmtId="164" fontId="22" fillId="0" borderId="1" xfId="1" applyFont="1" applyBorder="1" applyAlignment="1">
      <alignment horizontal="left"/>
    </xf>
    <xf numFmtId="2" fontId="22" fillId="0" borderId="1" xfId="1" applyNumberFormat="1" applyFont="1" applyBorder="1" applyAlignment="1"/>
    <xf numFmtId="2" fontId="22" fillId="0" borderId="0" xfId="0" applyNumberFormat="1" applyFont="1"/>
    <xf numFmtId="0" fontId="24" fillId="0" borderId="0" xfId="0" applyFont="1" applyBorder="1" applyAlignment="1">
      <alignment horizontal="center"/>
    </xf>
    <xf numFmtId="4" fontId="22" fillId="0" borderId="0" xfId="0" applyNumberFormat="1" applyFont="1"/>
    <xf numFmtId="3" fontId="22" fillId="0" borderId="0" xfId="2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164" fontId="22" fillId="0" borderId="1" xfId="1" applyFont="1" applyBorder="1" applyAlignment="1">
      <alignment vertical="center" wrapText="1"/>
    </xf>
    <xf numFmtId="164" fontId="22" fillId="0" borderId="1" xfId="1" applyFont="1" applyFill="1" applyBorder="1" applyAlignment="1">
      <alignment horizontal="left" wrapText="1"/>
    </xf>
    <xf numFmtId="164" fontId="22" fillId="0" borderId="1" xfId="1" applyFont="1" applyFill="1" applyBorder="1" applyAlignment="1">
      <alignment wrapText="1"/>
    </xf>
    <xf numFmtId="164" fontId="22" fillId="0" borderId="0" xfId="1" applyFont="1" applyFill="1" applyBorder="1" applyAlignment="1">
      <alignment horizontal="center" vertical="center" wrapText="1"/>
    </xf>
    <xf numFmtId="164" fontId="22" fillId="0" borderId="1" xfId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wrapText="1"/>
    </xf>
    <xf numFmtId="164" fontId="21" fillId="0" borderId="1" xfId="1" applyFont="1" applyFill="1" applyBorder="1" applyAlignment="1">
      <alignment horizontal="left" wrapText="1"/>
    </xf>
    <xf numFmtId="164" fontId="21" fillId="0" borderId="1" xfId="1" applyFont="1" applyBorder="1" applyAlignment="1">
      <alignment horizontal="left" wrapText="1"/>
    </xf>
    <xf numFmtId="0" fontId="21" fillId="0" borderId="1" xfId="0" applyFont="1" applyFill="1" applyBorder="1" applyAlignment="1">
      <alignment wrapText="1"/>
    </xf>
    <xf numFmtId="3" fontId="21" fillId="0" borderId="0" xfId="4" applyNumberFormat="1" applyFont="1" applyFill="1" applyAlignment="1"/>
    <xf numFmtId="0" fontId="21" fillId="0" borderId="0" xfId="4" applyFont="1" applyFill="1" applyAlignment="1"/>
    <xf numFmtId="0" fontId="21" fillId="0" borderId="1" xfId="3" applyFont="1" applyFill="1" applyBorder="1" applyAlignment="1">
      <alignment horizontal="center" vertical="center" wrapText="1"/>
    </xf>
    <xf numFmtId="3" fontId="21" fillId="0" borderId="0" xfId="4" applyNumberFormat="1" applyFont="1" applyFill="1" applyBorder="1" applyAlignment="1">
      <alignment wrapText="1"/>
    </xf>
    <xf numFmtId="0" fontId="21" fillId="0" borderId="0" xfId="4" applyFont="1" applyFill="1" applyBorder="1" applyAlignment="1">
      <alignment wrapText="1"/>
    </xf>
    <xf numFmtId="0" fontId="21" fillId="0" borderId="0" xfId="4" applyFont="1" applyFill="1" applyAlignment="1">
      <alignment wrapText="1"/>
    </xf>
    <xf numFmtId="0" fontId="23" fillId="0" borderId="0" xfId="3" applyFont="1" applyFill="1"/>
    <xf numFmtId="0" fontId="24" fillId="0" borderId="1" xfId="4" applyFont="1" applyFill="1" applyBorder="1" applyAlignment="1"/>
    <xf numFmtId="3" fontId="21" fillId="0" borderId="1" xfId="4" applyNumberFormat="1" applyFont="1" applyFill="1" applyBorder="1" applyAlignment="1"/>
    <xf numFmtId="1" fontId="19" fillId="0" borderId="0" xfId="4" applyNumberFormat="1" applyFont="1" applyFill="1" applyBorder="1" applyAlignment="1"/>
    <xf numFmtId="0" fontId="19" fillId="0" borderId="0" xfId="4" applyFont="1" applyFill="1" applyBorder="1" applyAlignment="1"/>
    <xf numFmtId="0" fontId="21" fillId="0" borderId="1" xfId="3" applyFont="1" applyFill="1" applyBorder="1" applyAlignment="1">
      <alignment wrapText="1"/>
    </xf>
    <xf numFmtId="0" fontId="21" fillId="0" borderId="1" xfId="4" applyFont="1" applyFill="1" applyBorder="1" applyAlignment="1">
      <alignment wrapText="1"/>
    </xf>
    <xf numFmtId="0" fontId="24" fillId="0" borderId="1" xfId="3" applyFont="1" applyFill="1" applyBorder="1" applyAlignment="1">
      <alignment wrapText="1"/>
    </xf>
    <xf numFmtId="0" fontId="21" fillId="0" borderId="0" xfId="4" applyFont="1" applyFill="1" applyBorder="1" applyAlignment="1"/>
    <xf numFmtId="0" fontId="21" fillId="0" borderId="0" xfId="4" applyFont="1" applyFill="1" applyAlignment="1">
      <alignment horizontal="center"/>
    </xf>
    <xf numFmtId="4" fontId="21" fillId="0" borderId="0" xfId="4" applyNumberFormat="1" applyFont="1" applyFill="1" applyAlignment="1"/>
    <xf numFmtId="0" fontId="18" fillId="0" borderId="0" xfId="3" applyFill="1"/>
    <xf numFmtId="164" fontId="21" fillId="0" borderId="1" xfId="5" applyFont="1" applyFill="1" applyBorder="1" applyAlignment="1">
      <alignment horizontal="left" wrapText="1"/>
    </xf>
    <xf numFmtId="3" fontId="18" fillId="0" borderId="0" xfId="3" applyNumberFormat="1" applyFill="1"/>
    <xf numFmtId="164" fontId="21" fillId="0" borderId="1" xfId="5" applyFont="1" applyFill="1" applyBorder="1" applyAlignment="1">
      <alignment wrapText="1"/>
    </xf>
    <xf numFmtId="0" fontId="18" fillId="0" borderId="0" xfId="3"/>
    <xf numFmtId="0" fontId="21" fillId="0" borderId="2" xfId="3" applyFont="1" applyBorder="1" applyAlignment="1">
      <alignment horizontal="center" vertical="center" wrapText="1"/>
    </xf>
    <xf numFmtId="164" fontId="21" fillId="0" borderId="1" xfId="5" applyFont="1" applyBorder="1" applyAlignment="1">
      <alignment horizontal="left" wrapText="1"/>
    </xf>
    <xf numFmtId="164" fontId="21" fillId="0" borderId="1" xfId="5" applyFont="1" applyBorder="1" applyAlignment="1">
      <alignment wrapText="1"/>
    </xf>
    <xf numFmtId="0" fontId="21" fillId="0" borderId="4" xfId="3" applyFont="1" applyFill="1" applyBorder="1" applyAlignment="1">
      <alignment horizontal="left" wrapText="1"/>
    </xf>
    <xf numFmtId="0" fontId="21" fillId="0" borderId="1" xfId="3" applyFont="1" applyBorder="1" applyAlignment="1">
      <alignment horizontal="left" wrapText="1"/>
    </xf>
    <xf numFmtId="4" fontId="18" fillId="0" borderId="0" xfId="3" applyNumberFormat="1"/>
    <xf numFmtId="165" fontId="0" fillId="0" borderId="0" xfId="6" applyNumberFormat="1" applyFont="1" applyFill="1"/>
    <xf numFmtId="0" fontId="21" fillId="0" borderId="10" xfId="4" applyFont="1" applyBorder="1" applyAlignment="1">
      <alignment horizontal="center" vertical="center" wrapText="1"/>
    </xf>
    <xf numFmtId="4" fontId="21" fillId="0" borderId="1" xfId="3" applyNumberFormat="1" applyFont="1" applyFill="1" applyBorder="1" applyAlignment="1">
      <alignment horizontal="right"/>
    </xf>
    <xf numFmtId="0" fontId="20" fillId="0" borderId="0" xfId="4" applyFont="1" applyFill="1" applyAlignment="1"/>
    <xf numFmtId="0" fontId="20" fillId="0" borderId="0" xfId="4" applyFont="1" applyFill="1" applyAlignment="1">
      <alignment wrapText="1"/>
    </xf>
    <xf numFmtId="0" fontId="21" fillId="0" borderId="1" xfId="3" applyFont="1" applyFill="1" applyBorder="1" applyAlignment="1">
      <alignment horizontal="center" wrapText="1"/>
    </xf>
    <xf numFmtId="0" fontId="19" fillId="0" borderId="1" xfId="3" applyFont="1" applyFill="1" applyBorder="1" applyAlignment="1">
      <alignment wrapText="1"/>
    </xf>
    <xf numFmtId="0" fontId="19" fillId="0" borderId="1" xfId="4" applyFont="1" applyFill="1" applyBorder="1" applyAlignment="1"/>
    <xf numFmtId="0" fontId="20" fillId="0" borderId="0" xfId="4" applyFont="1" applyFill="1" applyBorder="1" applyAlignment="1"/>
    <xf numFmtId="3" fontId="20" fillId="0" borderId="0" xfId="4" applyNumberFormat="1" applyFont="1" applyFill="1" applyAlignment="1"/>
    <xf numFmtId="3" fontId="28" fillId="0" borderId="1" xfId="3" applyNumberFormat="1" applyFont="1" applyFill="1" applyBorder="1" applyAlignment="1">
      <alignment horizontal="right" wrapText="1"/>
    </xf>
    <xf numFmtId="2" fontId="21" fillId="0" borderId="1" xfId="0" applyNumberFormat="1" applyFont="1" applyFill="1" applyBorder="1" applyAlignment="1">
      <alignment horizontal="right"/>
    </xf>
    <xf numFmtId="164" fontId="21" fillId="0" borderId="6" xfId="1" applyFont="1" applyBorder="1" applyAlignment="1">
      <alignment horizontal="left" vertical="justify" wrapText="1" indent="1"/>
    </xf>
    <xf numFmtId="0" fontId="21" fillId="0" borderId="2" xfId="0" applyFont="1" applyBorder="1" applyAlignment="1">
      <alignment horizontal="center" vertical="center" wrapText="1"/>
    </xf>
    <xf numFmtId="164" fontId="21" fillId="0" borderId="6" xfId="1" applyFont="1" applyBorder="1" applyAlignment="1">
      <alignment horizontal="justify" vertical="center" wrapText="1"/>
    </xf>
    <xf numFmtId="4" fontId="21" fillId="2" borderId="1" xfId="3" applyNumberFormat="1" applyFont="1" applyFill="1" applyBorder="1" applyAlignment="1">
      <alignment horizontal="right"/>
    </xf>
    <xf numFmtId="4" fontId="18" fillId="0" borderId="0" xfId="4" applyNumberFormat="1" applyFont="1" applyFill="1" applyAlignment="1"/>
    <xf numFmtId="164" fontId="21" fillId="0" borderId="1" xfId="1" applyFont="1" applyBorder="1" applyAlignment="1">
      <alignment wrapText="1"/>
    </xf>
    <xf numFmtId="1" fontId="28" fillId="0" borderId="1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Border="1" applyAlignment="1">
      <alignment horizontal="center"/>
    </xf>
    <xf numFmtId="164" fontId="21" fillId="0" borderId="6" xfId="1" applyFont="1" applyBorder="1" applyAlignment="1">
      <alignment horizontal="justify" vertical="justify" wrapText="1"/>
    </xf>
    <xf numFmtId="0" fontId="21" fillId="0" borderId="6" xfId="3" applyFont="1" applyBorder="1" applyAlignment="1">
      <alignment horizontal="left" vertical="distributed" wrapText="1"/>
    </xf>
    <xf numFmtId="49" fontId="21" fillId="0" borderId="10" xfId="3" applyNumberFormat="1" applyFont="1" applyFill="1" applyBorder="1" applyAlignment="1">
      <alignment horizontal="center" vertical="center" wrapText="1"/>
    </xf>
    <xf numFmtId="168" fontId="21" fillId="2" borderId="1" xfId="3" applyNumberFormat="1" applyFont="1" applyFill="1" applyBorder="1" applyAlignment="1">
      <alignment horizontal="right"/>
    </xf>
    <xf numFmtId="168" fontId="21" fillId="0" borderId="1" xfId="3" applyNumberFormat="1" applyFont="1" applyFill="1" applyBorder="1" applyAlignment="1">
      <alignment horizontal="right"/>
    </xf>
    <xf numFmtId="3" fontId="28" fillId="0" borderId="1" xfId="0" applyNumberFormat="1" applyFont="1" applyFill="1" applyBorder="1" applyAlignment="1">
      <alignment horizontal="right" wrapText="1"/>
    </xf>
    <xf numFmtId="4" fontId="21" fillId="0" borderId="1" xfId="3" applyNumberFormat="1" applyFont="1" applyFill="1" applyBorder="1" applyAlignment="1">
      <alignment horizontal="right"/>
    </xf>
    <xf numFmtId="168" fontId="21" fillId="0" borderId="1" xfId="0" applyNumberFormat="1" applyFont="1" applyFill="1" applyBorder="1" applyAlignment="1">
      <alignment horizontal="right"/>
    </xf>
    <xf numFmtId="10" fontId="18" fillId="0" borderId="0" xfId="36" applyNumberFormat="1" applyFont="1" applyFill="1"/>
    <xf numFmtId="164" fontId="26" fillId="0" borderId="9" xfId="1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22" fillId="0" borderId="0" xfId="0" applyNumberFormat="1" applyFont="1" applyBorder="1" applyAlignment="1">
      <alignment horizontal="right" wrapText="1"/>
    </xf>
    <xf numFmtId="0" fontId="22" fillId="0" borderId="0" xfId="0" applyFont="1" applyBorder="1" applyAlignment="1">
      <alignment horizontal="right" wrapText="1"/>
    </xf>
    <xf numFmtId="169" fontId="18" fillId="0" borderId="0" xfId="3" applyNumberFormat="1" applyFill="1"/>
    <xf numFmtId="2" fontId="18" fillId="0" borderId="0" xfId="3" applyNumberFormat="1" applyFill="1"/>
    <xf numFmtId="2" fontId="22" fillId="0" borderId="9" xfId="0" applyNumberFormat="1" applyFont="1" applyFill="1" applyBorder="1" applyAlignment="1">
      <alignment wrapText="1" shrinkToFit="1"/>
    </xf>
    <xf numFmtId="2" fontId="22" fillId="0" borderId="0" xfId="0" applyNumberFormat="1" applyFont="1" applyFill="1" applyBorder="1" applyAlignment="1">
      <alignment wrapText="1" shrinkToFit="1"/>
    </xf>
    <xf numFmtId="2" fontId="22" fillId="0" borderId="0" xfId="0" applyNumberFormat="1" applyFont="1" applyFill="1" applyBorder="1" applyAlignment="1">
      <alignment horizontal="center"/>
    </xf>
    <xf numFmtId="3" fontId="22" fillId="0" borderId="9" xfId="0" applyNumberFormat="1" applyFont="1" applyBorder="1" applyAlignment="1">
      <alignment wrapText="1"/>
    </xf>
    <xf numFmtId="3" fontId="22" fillId="0" borderId="0" xfId="0" applyNumberFormat="1" applyFont="1" applyBorder="1" applyAlignment="1">
      <alignment wrapText="1"/>
    </xf>
    <xf numFmtId="2" fontId="22" fillId="0" borderId="0" xfId="0" applyNumberFormat="1" applyFont="1" applyFill="1" applyBorder="1" applyAlignment="1">
      <alignment horizontal="right" wrapText="1" shrinkToFit="1"/>
    </xf>
    <xf numFmtId="0" fontId="22" fillId="0" borderId="9" xfId="0" applyFont="1" applyBorder="1" applyAlignment="1">
      <alignment wrapText="1"/>
    </xf>
    <xf numFmtId="0" fontId="22" fillId="0" borderId="0" xfId="0" applyFont="1" applyBorder="1" applyAlignment="1">
      <alignment wrapText="1"/>
    </xf>
    <xf numFmtId="170" fontId="21" fillId="0" borderId="10" xfId="3" applyNumberFormat="1" applyFont="1" applyFill="1" applyBorder="1" applyAlignment="1">
      <alignment horizontal="center" vertical="center" wrapText="1"/>
    </xf>
    <xf numFmtId="3" fontId="21" fillId="0" borderId="1" xfId="3" applyNumberFormat="1" applyFont="1" applyFill="1" applyBorder="1" applyAlignment="1">
      <alignment horizontal="right" vertical="center"/>
    </xf>
    <xf numFmtId="0" fontId="21" fillId="0" borderId="10" xfId="3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3" fontId="21" fillId="0" borderId="1" xfId="0" applyNumberFormat="1" applyFont="1" applyBorder="1"/>
    <xf numFmtId="4" fontId="21" fillId="0" borderId="1" xfId="0" applyNumberFormat="1" applyFont="1" applyBorder="1" applyAlignment="1">
      <alignment horizontal="right"/>
    </xf>
    <xf numFmtId="3" fontId="21" fillId="0" borderId="1" xfId="4" applyNumberFormat="1" applyFont="1" applyFill="1" applyBorder="1" applyAlignment="1"/>
    <xf numFmtId="0" fontId="21" fillId="0" borderId="10" xfId="3" applyFont="1" applyFill="1" applyBorder="1" applyAlignment="1">
      <alignment horizontal="center" vertical="center" wrapText="1"/>
    </xf>
    <xf numFmtId="167" fontId="21" fillId="0" borderId="1" xfId="3" applyNumberFormat="1" applyFont="1" applyFill="1" applyBorder="1" applyAlignment="1">
      <alignment horizontal="right"/>
    </xf>
    <xf numFmtId="166" fontId="21" fillId="0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right"/>
    </xf>
    <xf numFmtId="2" fontId="21" fillId="0" borderId="1" xfId="0" applyNumberFormat="1" applyFont="1" applyFill="1" applyBorder="1" applyAlignment="1">
      <alignment horizontal="right"/>
    </xf>
    <xf numFmtId="3" fontId="28" fillId="0" borderId="1" xfId="0" applyNumberFormat="1" applyFont="1" applyFill="1" applyBorder="1" applyAlignment="1">
      <alignment horizontal="right" wrapText="1"/>
    </xf>
    <xf numFmtId="167" fontId="21" fillId="0" borderId="1" xfId="3" applyNumberFormat="1" applyFont="1" applyFill="1" applyBorder="1" applyAlignment="1">
      <alignment horizontal="right"/>
    </xf>
    <xf numFmtId="0" fontId="21" fillId="0" borderId="11" xfId="0" applyFont="1" applyBorder="1" applyAlignment="1">
      <alignment horizontal="center" vertical="center"/>
    </xf>
    <xf numFmtId="0" fontId="21" fillId="0" borderId="10" xfId="3" applyFont="1" applyFill="1" applyBorder="1" applyAlignment="1">
      <alignment horizontal="center" vertical="center" wrapText="1"/>
    </xf>
    <xf numFmtId="164" fontId="21" fillId="0" borderId="6" xfId="1" applyFont="1" applyFill="1" applyBorder="1" applyAlignment="1">
      <alignment horizontal="left" vertical="justify" wrapText="1" indent="1"/>
    </xf>
    <xf numFmtId="0" fontId="21" fillId="0" borderId="1" xfId="0" applyFont="1" applyFill="1" applyBorder="1" applyAlignment="1">
      <alignment horizontal="center" vertical="center" wrapText="1"/>
    </xf>
    <xf numFmtId="164" fontId="21" fillId="0" borderId="1" xfId="1" applyFont="1" applyFill="1" applyBorder="1" applyAlignment="1">
      <alignment wrapText="1"/>
    </xf>
    <xf numFmtId="164" fontId="21" fillId="0" borderId="1" xfId="1" applyFont="1" applyFill="1" applyBorder="1" applyAlignment="1">
      <alignment horizontal="center" vertical="center" wrapText="1"/>
    </xf>
    <xf numFmtId="0" fontId="19" fillId="0" borderId="0" xfId="3" applyFont="1" applyFill="1" applyAlignment="1">
      <alignment horizontal="center" wrapText="1"/>
    </xf>
    <xf numFmtId="0" fontId="21" fillId="0" borderId="9" xfId="3" applyFont="1" applyFill="1" applyBorder="1" applyAlignment="1">
      <alignment horizontal="right" wrapText="1"/>
    </xf>
    <xf numFmtId="0" fontId="23" fillId="0" borderId="9" xfId="3" applyFont="1" applyFill="1" applyBorder="1" applyAlignment="1">
      <alignment horizontal="right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0" fontId="21" fillId="0" borderId="4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31" fillId="0" borderId="4" xfId="3" applyFont="1" applyFill="1" applyBorder="1" applyAlignment="1">
      <alignment horizontal="center" vertical="center" wrapText="1"/>
    </xf>
    <xf numFmtId="0" fontId="31" fillId="0" borderId="2" xfId="3" applyFont="1" applyFill="1" applyBorder="1" applyAlignment="1">
      <alignment horizontal="center" vertical="center" wrapText="1"/>
    </xf>
    <xf numFmtId="0" fontId="21" fillId="0" borderId="10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horizontal="left" vertical="distributed" wrapText="1"/>
    </xf>
    <xf numFmtId="0" fontId="21" fillId="0" borderId="12" xfId="3" applyFont="1" applyFill="1" applyBorder="1" applyAlignment="1">
      <alignment horizontal="left" vertical="distributed" wrapText="1"/>
    </xf>
    <xf numFmtId="164" fontId="26" fillId="0" borderId="0" xfId="5" applyFont="1" applyFill="1" applyBorder="1" applyAlignment="1">
      <alignment horizontal="center" vertical="center" wrapText="1"/>
    </xf>
    <xf numFmtId="0" fontId="26" fillId="0" borderId="0" xfId="3" applyFont="1" applyFill="1" applyBorder="1" applyAlignment="1">
      <alignment horizontal="center" vertical="center" wrapText="1"/>
    </xf>
    <xf numFmtId="0" fontId="18" fillId="0" borderId="0" xfId="3" applyFill="1" applyAlignment="1">
      <alignment horizontal="center" vertical="center" wrapText="1"/>
    </xf>
    <xf numFmtId="0" fontId="18" fillId="0" borderId="9" xfId="3" applyFill="1" applyBorder="1" applyAlignment="1">
      <alignment wrapText="1"/>
    </xf>
    <xf numFmtId="0" fontId="21" fillId="0" borderId="13" xfId="3" applyFont="1" applyFill="1" applyBorder="1" applyAlignment="1">
      <alignment horizontal="left" vertical="distributed" wrapText="1"/>
    </xf>
    <xf numFmtId="164" fontId="26" fillId="2" borderId="0" xfId="5" applyFont="1" applyFill="1" applyBorder="1" applyAlignment="1">
      <alignment horizontal="center" vertical="center" wrapText="1"/>
    </xf>
    <xf numFmtId="0" fontId="26" fillId="2" borderId="0" xfId="3" applyFont="1" applyFill="1" applyBorder="1" applyAlignment="1">
      <alignment horizontal="center" vertical="center" wrapText="1"/>
    </xf>
    <xf numFmtId="0" fontId="18" fillId="2" borderId="0" xfId="3" applyFill="1" applyAlignment="1">
      <alignment horizontal="center" vertical="center" wrapText="1"/>
    </xf>
    <xf numFmtId="0" fontId="27" fillId="2" borderId="0" xfId="3" applyFont="1" applyFill="1" applyAlignment="1">
      <alignment horizontal="center" vertical="center" wrapText="1"/>
    </xf>
    <xf numFmtId="164" fontId="21" fillId="0" borderId="9" xfId="5" applyFont="1" applyBorder="1" applyAlignment="1">
      <alignment horizontal="right" vertical="center" wrapText="1"/>
    </xf>
    <xf numFmtId="0" fontId="18" fillId="0" borderId="9" xfId="3" applyBorder="1" applyAlignment="1">
      <alignment horizontal="right" wrapText="1"/>
    </xf>
    <xf numFmtId="0" fontId="21" fillId="0" borderId="8" xfId="3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horizontal="right" vertical="justify" wrapText="1"/>
    </xf>
    <xf numFmtId="0" fontId="18" fillId="0" borderId="12" xfId="3" applyFill="1" applyBorder="1" applyAlignment="1">
      <alignment horizontal="right" vertical="justify" wrapText="1"/>
    </xf>
    <xf numFmtId="0" fontId="18" fillId="0" borderId="8" xfId="3" applyFill="1" applyBorder="1"/>
    <xf numFmtId="0" fontId="18" fillId="0" borderId="2" xfId="3" applyFill="1" applyBorder="1"/>
    <xf numFmtId="0" fontId="18" fillId="0" borderId="8" xfId="3" applyFill="1" applyBorder="1" applyAlignment="1">
      <alignment horizontal="center" vertical="center" wrapText="1"/>
    </xf>
    <xf numFmtId="0" fontId="18" fillId="0" borderId="8" xfId="3" applyFill="1" applyBorder="1" applyAlignment="1">
      <alignment vertical="center" wrapText="1"/>
    </xf>
    <xf numFmtId="0" fontId="18" fillId="0" borderId="8" xfId="3" applyFill="1" applyBorder="1" applyAlignment="1">
      <alignment wrapText="1"/>
    </xf>
    <xf numFmtId="0" fontId="18" fillId="0" borderId="2" xfId="3" applyFill="1" applyBorder="1" applyAlignment="1">
      <alignment vertical="center" wrapText="1"/>
    </xf>
    <xf numFmtId="0" fontId="21" fillId="0" borderId="0" xfId="3" applyFont="1" applyFill="1" applyBorder="1" applyAlignment="1">
      <alignment horizontal="right" wrapText="1"/>
    </xf>
    <xf numFmtId="0" fontId="18" fillId="0" borderId="1" xfId="3" applyFill="1" applyBorder="1" applyAlignment="1">
      <alignment horizontal="center" vertical="center" wrapText="1"/>
    </xf>
    <xf numFmtId="0" fontId="18" fillId="0" borderId="1" xfId="3" applyFill="1" applyBorder="1" applyAlignment="1">
      <alignment vertical="center" wrapText="1"/>
    </xf>
    <xf numFmtId="164" fontId="19" fillId="2" borderId="0" xfId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wrapText="1"/>
    </xf>
    <xf numFmtId="0" fontId="30" fillId="0" borderId="0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21" fillId="0" borderId="3" xfId="0" applyFont="1" applyFill="1" applyBorder="1" applyAlignment="1">
      <alignment horizontal="right" vertical="distributed" wrapText="1"/>
    </xf>
    <xf numFmtId="0" fontId="22" fillId="0" borderId="12" xfId="0" applyFont="1" applyFill="1" applyBorder="1" applyAlignment="1">
      <alignment horizontal="right" vertical="distributed"/>
    </xf>
    <xf numFmtId="1" fontId="21" fillId="2" borderId="4" xfId="0" applyNumberFormat="1" applyFont="1" applyFill="1" applyBorder="1" applyAlignment="1">
      <alignment horizontal="center" vertical="center"/>
    </xf>
    <xf numFmtId="1" fontId="21" fillId="2" borderId="8" xfId="0" applyNumberFormat="1" applyFont="1" applyFill="1" applyBorder="1" applyAlignment="1">
      <alignment horizontal="center" vertical="center"/>
    </xf>
    <xf numFmtId="1" fontId="21" fillId="2" borderId="2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distributed" wrapText="1"/>
    </xf>
    <xf numFmtId="0" fontId="22" fillId="0" borderId="12" xfId="0" applyFont="1" applyFill="1" applyBorder="1" applyAlignment="1">
      <alignment horizontal="left" vertical="distributed"/>
    </xf>
    <xf numFmtId="1" fontId="28" fillId="0" borderId="4" xfId="0" applyNumberFormat="1" applyFont="1" applyFill="1" applyBorder="1" applyAlignment="1">
      <alignment horizontal="center" vertical="center" wrapText="1"/>
    </xf>
    <xf numFmtId="1" fontId="28" fillId="0" borderId="8" xfId="0" applyNumberFormat="1" applyFont="1" applyFill="1" applyBorder="1" applyAlignment="1">
      <alignment horizontal="center" vertical="center" wrapText="1"/>
    </xf>
    <xf numFmtId="1" fontId="28" fillId="0" borderId="2" xfId="0" applyNumberFormat="1" applyFont="1" applyFill="1" applyBorder="1" applyAlignment="1">
      <alignment horizontal="center" vertical="center" wrapText="1"/>
    </xf>
    <xf numFmtId="10" fontId="19" fillId="0" borderId="0" xfId="1" applyNumberFormat="1" applyFont="1" applyFill="1" applyBorder="1" applyAlignment="1">
      <alignment horizontal="center" vertical="center" wrapText="1"/>
    </xf>
    <xf numFmtId="164" fontId="26" fillId="0" borderId="0" xfId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2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9" fillId="0" borderId="14" xfId="1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21" fillId="0" borderId="3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center" vertical="center" wrapText="1"/>
    </xf>
    <xf numFmtId="164" fontId="19" fillId="0" borderId="0" xfId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3" fontId="22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9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2" fillId="0" borderId="0" xfId="0" applyFont="1" applyBorder="1" applyAlignment="1">
      <alignment horizontal="right" wrapText="1"/>
    </xf>
  </cellXfs>
  <cellStyles count="106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1"/>
    <cellStyle name="Normal 10 3" xfId="82"/>
    <cellStyle name="Normal 103" xfId="70"/>
    <cellStyle name="Normal 11" xfId="18"/>
    <cellStyle name="Normal 11 2" xfId="52"/>
    <cellStyle name="Normal 11 3" xfId="83"/>
    <cellStyle name="Normal 12" xfId="37"/>
    <cellStyle name="Normal 12 2" xfId="69"/>
    <cellStyle name="Normal 12 3" xfId="100"/>
    <cellStyle name="Normal 13" xfId="38"/>
    <cellStyle name="Normal 13 2" xfId="101"/>
    <cellStyle name="Normal 14" xfId="39"/>
    <cellStyle name="Normal 14 2" xfId="102"/>
    <cellStyle name="Normal 15" xfId="40"/>
    <cellStyle name="Normal 15 2" xfId="103"/>
    <cellStyle name="Normal 16" xfId="41"/>
    <cellStyle name="Normal 17" xfId="71"/>
    <cellStyle name="Normal 18" xfId="72"/>
    <cellStyle name="Normal 19" xfId="104"/>
    <cellStyle name="Normal 2" xfId="9"/>
    <cellStyle name="Normal 2 2" xfId="3"/>
    <cellStyle name="Normal 2 2 2" xfId="10"/>
    <cellStyle name="Normal 2 2 2 2" xfId="22"/>
    <cellStyle name="Normal 2 2 2 2 2" xfId="55"/>
    <cellStyle name="Normal 2 2 2 2 3" xfId="86"/>
    <cellStyle name="Normal 2 2 2 3" xfId="30"/>
    <cellStyle name="Normal 2 2 2 3 2" xfId="63"/>
    <cellStyle name="Normal 2 2 2 3 3" xfId="94"/>
    <cellStyle name="Normal 2 2 2 4" xfId="44"/>
    <cellStyle name="Normal 2 2 2 5" xfId="75"/>
    <cellStyle name="Normal 20" xfId="105"/>
    <cellStyle name="Normal 3" xfId="11"/>
    <cellStyle name="Normal 3 2" xfId="23"/>
    <cellStyle name="Normal 3 2 2" xfId="56"/>
    <cellStyle name="Normal 3 2 3" xfId="87"/>
    <cellStyle name="Normal 3 3" xfId="31"/>
    <cellStyle name="Normal 3 3 2" xfId="64"/>
    <cellStyle name="Normal 3 3 3" xfId="95"/>
    <cellStyle name="Normal 3 4" xfId="45"/>
    <cellStyle name="Normal 3 5" xfId="76"/>
    <cellStyle name="Normal 4" xfId="12"/>
    <cellStyle name="Normal 4 2" xfId="24"/>
    <cellStyle name="Normal 4 2 2" xfId="57"/>
    <cellStyle name="Normal 4 2 3" xfId="88"/>
    <cellStyle name="Normal 4 3" xfId="32"/>
    <cellStyle name="Normal 4 3 2" xfId="65"/>
    <cellStyle name="Normal 4 3 3" xfId="96"/>
    <cellStyle name="Normal 4 4" xfId="46"/>
    <cellStyle name="Normal 4 5" xfId="77"/>
    <cellStyle name="Normal 5" xfId="7"/>
    <cellStyle name="Normal 5 2" xfId="20"/>
    <cellStyle name="Normal 5 2 2" xfId="53"/>
    <cellStyle name="Normal 5 2 3" xfId="84"/>
    <cellStyle name="Normal 5 3" xfId="28"/>
    <cellStyle name="Normal 5 3 2" xfId="61"/>
    <cellStyle name="Normal 5 3 3" xfId="92"/>
    <cellStyle name="Normal 5 4" xfId="42"/>
    <cellStyle name="Normal 5 5" xfId="73"/>
    <cellStyle name="Normal 6" xfId="13"/>
    <cellStyle name="Normal 6 2" xfId="25"/>
    <cellStyle name="Normal 6 2 2" xfId="58"/>
    <cellStyle name="Normal 6 2 3" xfId="89"/>
    <cellStyle name="Normal 6 3" xfId="33"/>
    <cellStyle name="Normal 6 3 2" xfId="66"/>
    <cellStyle name="Normal 6 3 3" xfId="97"/>
    <cellStyle name="Normal 6 4" xfId="47"/>
    <cellStyle name="Normal 6 5" xfId="78"/>
    <cellStyle name="Normal 7" xfId="15"/>
    <cellStyle name="Normal 7 2" xfId="27"/>
    <cellStyle name="Normal 7 2 2" xfId="60"/>
    <cellStyle name="Normal 7 2 3" xfId="91"/>
    <cellStyle name="Normal 7 3" xfId="35"/>
    <cellStyle name="Normal 7 3 2" xfId="68"/>
    <cellStyle name="Normal 7 3 3" xfId="99"/>
    <cellStyle name="Normal 7 4" xfId="49"/>
    <cellStyle name="Normal 7 5" xfId="80"/>
    <cellStyle name="Normal 79" xfId="8"/>
    <cellStyle name="Normal 79 2" xfId="21"/>
    <cellStyle name="Normal 79 2 2" xfId="54"/>
    <cellStyle name="Normal 79 2 3" xfId="85"/>
    <cellStyle name="Normal 79 3" xfId="29"/>
    <cellStyle name="Normal 79 3 2" xfId="62"/>
    <cellStyle name="Normal 79 3 3" xfId="93"/>
    <cellStyle name="Normal 79 4" xfId="43"/>
    <cellStyle name="Normal 79 5" xfId="74"/>
    <cellStyle name="Normal 8" xfId="14"/>
    <cellStyle name="Normal 8 2" xfId="26"/>
    <cellStyle name="Normal 8 2 2" xfId="59"/>
    <cellStyle name="Normal 8 2 3" xfId="90"/>
    <cellStyle name="Normal 8 3" xfId="34"/>
    <cellStyle name="Normal 8 3 2" xfId="67"/>
    <cellStyle name="Normal 8 3 3" xfId="98"/>
    <cellStyle name="Normal 8 4" xfId="48"/>
    <cellStyle name="Normal 8 5" xfId="79"/>
    <cellStyle name="Normal 9" xfId="16"/>
    <cellStyle name="Normal 9 2" xfId="50"/>
    <cellStyle name="Normal 9 3" xfId="81"/>
    <cellStyle name="Normal_Graph_1_3 2" xfId="4"/>
    <cellStyle name="Normal_Таблица №2-ОФ" xfId="2"/>
    <cellStyle name="Percent" xfId="36" builtinId="5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37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9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361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8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24.83</c:v>
                </c:pt>
                <c:pt idx="1">
                  <c:v>10.34</c:v>
                </c:pt>
                <c:pt idx="2">
                  <c:v>17.149999999999999</c:v>
                </c:pt>
                <c:pt idx="3">
                  <c:v>21.61</c:v>
                </c:pt>
                <c:pt idx="4">
                  <c:v>8.5399999999999991</c:v>
                </c:pt>
                <c:pt idx="5">
                  <c:v>8.58</c:v>
                </c:pt>
                <c:pt idx="6">
                  <c:v>4.63</c:v>
                </c:pt>
                <c:pt idx="7">
                  <c:v>2.56</c:v>
                </c:pt>
                <c:pt idx="8">
                  <c:v>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03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45"/>
          <c:y val="0.41864406779661284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00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84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07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89E-2"/>
                  <c:y val="-7.98362916499853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419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24.57</c:v>
                </c:pt>
                <c:pt idx="1">
                  <c:v>10.52</c:v>
                </c:pt>
                <c:pt idx="2">
                  <c:v>17.739999999999998</c:v>
                </c:pt>
                <c:pt idx="3">
                  <c:v>22.28</c:v>
                </c:pt>
                <c:pt idx="4">
                  <c:v>10.8</c:v>
                </c:pt>
                <c:pt idx="5">
                  <c:v>9.0500000000000007</c:v>
                </c:pt>
                <c:pt idx="6">
                  <c:v>2.48</c:v>
                </c:pt>
                <c:pt idx="7">
                  <c:v>1.51</c:v>
                </c:pt>
                <c:pt idx="8">
                  <c:v>1.05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75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28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3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21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6.5</c:v>
                </c:pt>
                <c:pt idx="2">
                  <c:v>13.39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3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94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937E-2"/>
                  <c:y val="-5.472698963477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85.51</c:v>
                </c:pt>
                <c:pt idx="1">
                  <c:v>7.36</c:v>
                </c:pt>
                <c:pt idx="2">
                  <c:v>7.03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86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86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86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86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zoomScale="90" zoomScaleNormal="90" zoomScaleSheetLayoutView="55" workbookViewId="0">
      <selection activeCell="E8" sqref="E8"/>
    </sheetView>
  </sheetViews>
  <sheetFormatPr defaultColWidth="10.28515625" defaultRowHeight="15.75"/>
  <cols>
    <col min="1" max="1" width="46" style="40" customWidth="1"/>
    <col min="2" max="2" width="9" style="54" customWidth="1"/>
    <col min="3" max="3" width="8.42578125" style="40" customWidth="1"/>
    <col min="4" max="4" width="8.7109375" style="54" customWidth="1"/>
    <col min="5" max="5" width="8.7109375" style="40" customWidth="1"/>
    <col min="6" max="6" width="8.5703125" style="54" customWidth="1"/>
    <col min="7" max="7" width="8.7109375" style="40" customWidth="1"/>
    <col min="8" max="8" width="8.5703125" style="54" customWidth="1"/>
    <col min="9" max="9" width="8.7109375" style="40" customWidth="1"/>
    <col min="10" max="10" width="9" style="54" customWidth="1"/>
    <col min="11" max="11" width="8.42578125" style="40" customWidth="1"/>
    <col min="12" max="12" width="8.42578125" style="54" customWidth="1"/>
    <col min="13" max="13" width="8.5703125" style="40" customWidth="1"/>
    <col min="14" max="14" width="9" style="54" customWidth="1"/>
    <col min="15" max="15" width="8.7109375" style="40" customWidth="1"/>
    <col min="16" max="16" width="9.140625" style="40" customWidth="1"/>
    <col min="17" max="17" width="8.7109375" style="40" customWidth="1"/>
    <col min="18" max="18" width="9.28515625" style="40" customWidth="1"/>
    <col min="19" max="19" width="8.7109375" style="40" customWidth="1"/>
    <col min="20" max="20" width="8.5703125" style="40" customWidth="1"/>
    <col min="21" max="21" width="8.7109375" style="40" customWidth="1"/>
    <col min="22" max="22" width="15.140625" style="39" customWidth="1"/>
    <col min="23" max="16384" width="10.28515625" style="40"/>
  </cols>
  <sheetData>
    <row r="1" spans="1:58" ht="23.25" customHeight="1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</row>
    <row r="2" spans="1:58" ht="22.5" customHeight="1">
      <c r="A2" s="134" t="s">
        <v>1</v>
      </c>
      <c r="B2" s="134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58" s="44" customFormat="1" ht="83.25" customHeight="1">
      <c r="A3" s="41" t="s">
        <v>2</v>
      </c>
      <c r="B3" s="136" t="s">
        <v>74</v>
      </c>
      <c r="C3" s="137"/>
      <c r="D3" s="136" t="s">
        <v>4</v>
      </c>
      <c r="E3" s="136"/>
      <c r="F3" s="136" t="s">
        <v>5</v>
      </c>
      <c r="G3" s="136"/>
      <c r="H3" s="136" t="s">
        <v>6</v>
      </c>
      <c r="I3" s="136"/>
      <c r="J3" s="136" t="s">
        <v>70</v>
      </c>
      <c r="K3" s="136"/>
      <c r="L3" s="136" t="s">
        <v>7</v>
      </c>
      <c r="M3" s="136"/>
      <c r="N3" s="136" t="s">
        <v>75</v>
      </c>
      <c r="O3" s="136"/>
      <c r="P3" s="138" t="s">
        <v>76</v>
      </c>
      <c r="Q3" s="139"/>
      <c r="R3" s="140" t="s">
        <v>71</v>
      </c>
      <c r="S3" s="141"/>
      <c r="T3" s="136" t="s">
        <v>9</v>
      </c>
      <c r="U3" s="136"/>
      <c r="V3" s="42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</row>
    <row r="4" spans="1:58" s="45" customFormat="1" ht="26.25" customHeight="1">
      <c r="A4" s="144" t="s">
        <v>92</v>
      </c>
      <c r="B4" s="142" t="s">
        <v>93</v>
      </c>
      <c r="C4" s="142" t="s">
        <v>94</v>
      </c>
      <c r="D4" s="142" t="str">
        <f>B4</f>
        <v>I триме-сечие 2020</v>
      </c>
      <c r="E4" s="142" t="str">
        <f>C4</f>
        <v>I триме-сечие 2021</v>
      </c>
      <c r="F4" s="142" t="str">
        <f t="shared" ref="F4:U4" si="0">D4</f>
        <v>I триме-сечие 2020</v>
      </c>
      <c r="G4" s="142" t="str">
        <f t="shared" si="0"/>
        <v>I триме-сечие 2021</v>
      </c>
      <c r="H4" s="142" t="str">
        <f t="shared" si="0"/>
        <v>I триме-сечие 2020</v>
      </c>
      <c r="I4" s="142" t="str">
        <f t="shared" si="0"/>
        <v>I триме-сечие 2021</v>
      </c>
      <c r="J4" s="142" t="str">
        <f t="shared" si="0"/>
        <v>I триме-сечие 2020</v>
      </c>
      <c r="K4" s="142" t="str">
        <f t="shared" si="0"/>
        <v>I триме-сечие 2021</v>
      </c>
      <c r="L4" s="142" t="str">
        <f t="shared" si="0"/>
        <v>I триме-сечие 2020</v>
      </c>
      <c r="M4" s="142" t="str">
        <f t="shared" si="0"/>
        <v>I триме-сечие 2021</v>
      </c>
      <c r="N4" s="142" t="str">
        <f t="shared" si="0"/>
        <v>I триме-сечие 2020</v>
      </c>
      <c r="O4" s="142" t="str">
        <f t="shared" si="0"/>
        <v>I триме-сечие 2021</v>
      </c>
      <c r="P4" s="142" t="str">
        <f t="shared" si="0"/>
        <v>I триме-сечие 2020</v>
      </c>
      <c r="Q4" s="142" t="str">
        <f t="shared" si="0"/>
        <v>I триме-сечие 2021</v>
      </c>
      <c r="R4" s="142" t="str">
        <f t="shared" si="0"/>
        <v>I триме-сечие 2020</v>
      </c>
      <c r="S4" s="142" t="str">
        <f t="shared" si="0"/>
        <v>I триме-сечие 2021</v>
      </c>
      <c r="T4" s="142" t="str">
        <f t="shared" si="0"/>
        <v>I триме-сечие 2020</v>
      </c>
      <c r="U4" s="142" t="str">
        <f t="shared" si="0"/>
        <v>I триме-сечие 2021</v>
      </c>
    </row>
    <row r="5" spans="1:58" s="44" customFormat="1" ht="18" customHeight="1">
      <c r="A5" s="145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42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</row>
    <row r="6" spans="1:58" s="49" customFormat="1" ht="32.25" customHeight="1">
      <c r="A6" s="46" t="s">
        <v>10</v>
      </c>
      <c r="B6" s="117">
        <v>11614</v>
      </c>
      <c r="C6" s="117">
        <v>12841</v>
      </c>
      <c r="D6" s="117">
        <v>6389</v>
      </c>
      <c r="E6" s="117">
        <v>9479</v>
      </c>
      <c r="F6" s="117">
        <v>7643</v>
      </c>
      <c r="G6" s="117">
        <v>9156</v>
      </c>
      <c r="H6" s="117">
        <v>11348</v>
      </c>
      <c r="I6" s="117">
        <v>11292</v>
      </c>
      <c r="J6" s="117">
        <v>5525</v>
      </c>
      <c r="K6" s="117">
        <v>5611</v>
      </c>
      <c r="L6" s="117">
        <v>5794</v>
      </c>
      <c r="M6" s="117">
        <v>6088</v>
      </c>
      <c r="N6" s="117">
        <v>1379</v>
      </c>
      <c r="O6" s="117">
        <v>1894</v>
      </c>
      <c r="P6" s="117">
        <v>832</v>
      </c>
      <c r="Q6" s="117">
        <v>1023</v>
      </c>
      <c r="R6" s="117">
        <v>603</v>
      </c>
      <c r="S6" s="117">
        <v>639</v>
      </c>
      <c r="T6" s="47">
        <f>B6+D6+F6+H6+J6+L6+N6+P6+R6</f>
        <v>51127</v>
      </c>
      <c r="U6" s="47">
        <f>C6+E6+G6+I6+K6+M6+O6+Q6+S6</f>
        <v>58023</v>
      </c>
      <c r="V6" s="48"/>
      <c r="W6" s="48"/>
    </row>
    <row r="7" spans="1:58" s="49" customFormat="1" ht="32.25" customHeight="1">
      <c r="A7" s="50" t="s">
        <v>11</v>
      </c>
      <c r="B7" s="117">
        <v>10648</v>
      </c>
      <c r="C7" s="117">
        <v>12251</v>
      </c>
      <c r="D7" s="117">
        <v>4826</v>
      </c>
      <c r="E7" s="117">
        <v>5219</v>
      </c>
      <c r="F7" s="117">
        <v>7459</v>
      </c>
      <c r="G7" s="117">
        <v>8940</v>
      </c>
      <c r="H7" s="117">
        <v>9207</v>
      </c>
      <c r="I7" s="117">
        <v>10926</v>
      </c>
      <c r="J7" s="117">
        <v>4533</v>
      </c>
      <c r="K7" s="117">
        <v>5488</v>
      </c>
      <c r="L7" s="117">
        <v>4068</v>
      </c>
      <c r="M7" s="117">
        <v>4640</v>
      </c>
      <c r="N7" s="117">
        <v>1328</v>
      </c>
      <c r="O7" s="117">
        <v>1515</v>
      </c>
      <c r="P7" s="117">
        <v>756</v>
      </c>
      <c r="Q7" s="117">
        <v>867</v>
      </c>
      <c r="R7" s="117">
        <v>599</v>
      </c>
      <c r="S7" s="117">
        <v>636</v>
      </c>
      <c r="T7" s="47">
        <f t="shared" ref="T7:T12" si="1">B7+D7+F7+H7+J7+L7+N7+P7+R7</f>
        <v>43424</v>
      </c>
      <c r="U7" s="47">
        <f t="shared" ref="U7:U12" si="2">C7+E7+G7+I7+K7+M7+O7+Q7+S7</f>
        <v>50482</v>
      </c>
      <c r="V7" s="48"/>
      <c r="W7" s="48"/>
    </row>
    <row r="8" spans="1:58" s="49" customFormat="1" ht="32.25" customHeight="1">
      <c r="A8" s="50" t="s">
        <v>12</v>
      </c>
      <c r="B8" s="117">
        <v>250</v>
      </c>
      <c r="C8" s="117">
        <v>189</v>
      </c>
      <c r="D8" s="117">
        <v>420</v>
      </c>
      <c r="E8" s="117">
        <v>2411</v>
      </c>
      <c r="F8" s="117">
        <v>12</v>
      </c>
      <c r="G8" s="117">
        <v>13</v>
      </c>
      <c r="H8" s="117">
        <v>74</v>
      </c>
      <c r="I8" s="117">
        <v>108</v>
      </c>
      <c r="J8" s="117">
        <v>58</v>
      </c>
      <c r="K8" s="117">
        <v>58</v>
      </c>
      <c r="L8" s="117">
        <v>1035</v>
      </c>
      <c r="M8" s="117">
        <v>1179</v>
      </c>
      <c r="N8" s="117">
        <v>43</v>
      </c>
      <c r="O8" s="117">
        <v>69</v>
      </c>
      <c r="P8" s="117">
        <v>2</v>
      </c>
      <c r="Q8" s="117">
        <v>133</v>
      </c>
      <c r="R8" s="117">
        <v>3</v>
      </c>
      <c r="S8" s="117">
        <v>2</v>
      </c>
      <c r="T8" s="47">
        <f t="shared" si="1"/>
        <v>1897</v>
      </c>
      <c r="U8" s="47">
        <f t="shared" si="2"/>
        <v>4162</v>
      </c>
      <c r="V8" s="48"/>
      <c r="W8" s="48"/>
    </row>
    <row r="9" spans="1:58" s="49" customFormat="1" ht="32.25" customHeight="1">
      <c r="A9" s="46" t="s">
        <v>55</v>
      </c>
      <c r="B9" s="117">
        <v>7483</v>
      </c>
      <c r="C9" s="117">
        <v>7943</v>
      </c>
      <c r="D9" s="117">
        <v>7950</v>
      </c>
      <c r="E9" s="117">
        <v>9441</v>
      </c>
      <c r="F9" s="117">
        <v>4780</v>
      </c>
      <c r="G9" s="117">
        <v>5473</v>
      </c>
      <c r="H9" s="117">
        <v>4361</v>
      </c>
      <c r="I9" s="117">
        <v>4939</v>
      </c>
      <c r="J9" s="117">
        <v>3622</v>
      </c>
      <c r="K9" s="117">
        <v>3854</v>
      </c>
      <c r="L9" s="117">
        <v>10326</v>
      </c>
      <c r="M9" s="117">
        <v>4142</v>
      </c>
      <c r="N9" s="117">
        <v>1139</v>
      </c>
      <c r="O9" s="117">
        <v>1778</v>
      </c>
      <c r="P9" s="117">
        <v>880</v>
      </c>
      <c r="Q9" s="117">
        <v>990</v>
      </c>
      <c r="R9" s="117">
        <v>437</v>
      </c>
      <c r="S9" s="117">
        <v>437</v>
      </c>
      <c r="T9" s="47">
        <f t="shared" si="1"/>
        <v>40978</v>
      </c>
      <c r="U9" s="47">
        <f t="shared" si="2"/>
        <v>38997</v>
      </c>
      <c r="V9" s="48"/>
      <c r="W9" s="48"/>
    </row>
    <row r="10" spans="1:58" s="49" customFormat="1" ht="32.25" customHeight="1">
      <c r="A10" s="51" t="s">
        <v>56</v>
      </c>
      <c r="B10" s="117">
        <v>458</v>
      </c>
      <c r="C10" s="117">
        <v>326</v>
      </c>
      <c r="D10" s="117">
        <v>1062</v>
      </c>
      <c r="E10" s="117">
        <v>1987</v>
      </c>
      <c r="F10" s="117">
        <v>277</v>
      </c>
      <c r="G10" s="117">
        <v>150</v>
      </c>
      <c r="H10" s="117">
        <v>285</v>
      </c>
      <c r="I10" s="117">
        <v>119</v>
      </c>
      <c r="J10" s="117">
        <v>436</v>
      </c>
      <c r="K10" s="117">
        <v>156</v>
      </c>
      <c r="L10" s="117">
        <v>7787</v>
      </c>
      <c r="M10" s="117">
        <v>1035</v>
      </c>
      <c r="N10" s="117">
        <v>56</v>
      </c>
      <c r="O10" s="117">
        <v>44</v>
      </c>
      <c r="P10" s="117">
        <v>14</v>
      </c>
      <c r="Q10" s="117">
        <v>10</v>
      </c>
      <c r="R10" s="117">
        <v>1</v>
      </c>
      <c r="S10" s="117">
        <v>1</v>
      </c>
      <c r="T10" s="47">
        <f t="shared" si="1"/>
        <v>10376</v>
      </c>
      <c r="U10" s="47">
        <f t="shared" si="2"/>
        <v>3828</v>
      </c>
      <c r="V10" s="48"/>
      <c r="W10" s="48"/>
    </row>
    <row r="11" spans="1:58" s="53" customFormat="1" ht="32.25" customHeight="1">
      <c r="A11" s="52" t="s">
        <v>57</v>
      </c>
      <c r="B11" s="117">
        <v>4131</v>
      </c>
      <c r="C11" s="117">
        <v>4898</v>
      </c>
      <c r="D11" s="117">
        <v>-1561</v>
      </c>
      <c r="E11" s="117">
        <v>38</v>
      </c>
      <c r="F11" s="117">
        <v>2863</v>
      </c>
      <c r="G11" s="117">
        <v>3683</v>
      </c>
      <c r="H11" s="117">
        <v>6987</v>
      </c>
      <c r="I11" s="117">
        <v>6353</v>
      </c>
      <c r="J11" s="117">
        <v>1903</v>
      </c>
      <c r="K11" s="117">
        <v>1757</v>
      </c>
      <c r="L11" s="117">
        <v>-4532</v>
      </c>
      <c r="M11" s="117">
        <v>1946</v>
      </c>
      <c r="N11" s="117">
        <v>240</v>
      </c>
      <c r="O11" s="117">
        <v>116</v>
      </c>
      <c r="P11" s="117">
        <v>-48</v>
      </c>
      <c r="Q11" s="117">
        <v>33</v>
      </c>
      <c r="R11" s="117">
        <v>166</v>
      </c>
      <c r="S11" s="117">
        <v>202</v>
      </c>
      <c r="T11" s="47">
        <f t="shared" si="1"/>
        <v>10149</v>
      </c>
      <c r="U11" s="47">
        <f t="shared" si="2"/>
        <v>19026</v>
      </c>
      <c r="V11" s="48"/>
      <c r="W11" s="48"/>
    </row>
    <row r="12" spans="1:58" ht="32.25" customHeight="1">
      <c r="A12" s="52" t="s">
        <v>58</v>
      </c>
      <c r="B12" s="117">
        <v>4131</v>
      </c>
      <c r="C12" s="117">
        <v>4898</v>
      </c>
      <c r="D12" s="117">
        <v>-1561</v>
      </c>
      <c r="E12" s="117">
        <v>38</v>
      </c>
      <c r="F12" s="117">
        <v>2577</v>
      </c>
      <c r="G12" s="117">
        <v>3315</v>
      </c>
      <c r="H12" s="117">
        <v>6501</v>
      </c>
      <c r="I12" s="117">
        <v>5813</v>
      </c>
      <c r="J12" s="117">
        <v>1903</v>
      </c>
      <c r="K12" s="117">
        <v>1757</v>
      </c>
      <c r="L12" s="117">
        <v>-4532</v>
      </c>
      <c r="M12" s="117">
        <v>1946</v>
      </c>
      <c r="N12" s="117">
        <v>240</v>
      </c>
      <c r="O12" s="117">
        <v>116</v>
      </c>
      <c r="P12" s="117">
        <v>-48</v>
      </c>
      <c r="Q12" s="117">
        <v>33</v>
      </c>
      <c r="R12" s="117">
        <v>166</v>
      </c>
      <c r="S12" s="117">
        <v>182</v>
      </c>
      <c r="T12" s="47">
        <f t="shared" si="1"/>
        <v>9377</v>
      </c>
      <c r="U12" s="47">
        <f t="shared" si="2"/>
        <v>18098</v>
      </c>
      <c r="V12" s="48"/>
      <c r="W12" s="48"/>
    </row>
    <row r="13" spans="1:58">
      <c r="C13" s="54"/>
      <c r="E13" s="54"/>
      <c r="G13" s="54"/>
      <c r="I13" s="54"/>
      <c r="K13" s="54"/>
      <c r="M13" s="54"/>
      <c r="O13" s="54"/>
      <c r="P13" s="54"/>
      <c r="Q13" s="54"/>
      <c r="R13" s="54"/>
      <c r="S13" s="54"/>
      <c r="T13" s="54"/>
      <c r="U13" s="54"/>
      <c r="V13" s="55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C4:C5"/>
    <mergeCell ref="B4:B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5" t="s">
        <v>100</v>
      </c>
      <c r="B1" s="186"/>
      <c r="C1" s="186"/>
      <c r="D1" s="186"/>
      <c r="E1" s="186"/>
      <c r="F1" s="187"/>
    </row>
    <row r="2" spans="1:7" ht="16.5" customHeight="1">
      <c r="A2" s="96"/>
      <c r="B2" s="97"/>
      <c r="C2" s="97"/>
      <c r="D2" s="97"/>
      <c r="E2" s="97"/>
      <c r="F2" s="98"/>
    </row>
    <row r="3" spans="1:7" ht="50.25" customHeight="1">
      <c r="A3" s="79" t="s">
        <v>77</v>
      </c>
      <c r="B3" s="9" t="s">
        <v>27</v>
      </c>
      <c r="C3" s="9" t="s">
        <v>28</v>
      </c>
      <c r="D3" s="9" t="s">
        <v>18</v>
      </c>
      <c r="E3" s="9" t="s">
        <v>53</v>
      </c>
      <c r="F3" s="34" t="s">
        <v>25</v>
      </c>
    </row>
    <row r="4" spans="1:7" ht="35.1" customHeight="1">
      <c r="A4" s="31" t="s">
        <v>20</v>
      </c>
      <c r="B4" s="4">
        <v>985431</v>
      </c>
      <c r="C4" s="4">
        <v>69787</v>
      </c>
      <c r="D4" s="4">
        <v>144198</v>
      </c>
      <c r="E4" s="91">
        <v>0</v>
      </c>
      <c r="F4" s="4">
        <f>B4+C4+D4+E4</f>
        <v>1199416</v>
      </c>
      <c r="G4" s="8"/>
    </row>
    <row r="5" spans="1:7" ht="35.1" customHeight="1">
      <c r="A5" s="31" t="s">
        <v>21</v>
      </c>
      <c r="B5" s="4">
        <v>403201</v>
      </c>
      <c r="C5" s="4">
        <v>44895</v>
      </c>
      <c r="D5" s="4">
        <v>51061</v>
      </c>
      <c r="E5" s="91">
        <v>0</v>
      </c>
      <c r="F5" s="4">
        <f t="shared" ref="F5:F12" si="0">B5+C5+D5+E5</f>
        <v>499157</v>
      </c>
      <c r="G5" s="8"/>
    </row>
    <row r="6" spans="1:7" ht="35.1" customHeight="1">
      <c r="A6" s="31" t="s">
        <v>5</v>
      </c>
      <c r="B6" s="4">
        <v>645571</v>
      </c>
      <c r="C6" s="4">
        <v>48291</v>
      </c>
      <c r="D6" s="4">
        <v>124489</v>
      </c>
      <c r="E6" s="4">
        <v>10151</v>
      </c>
      <c r="F6" s="4">
        <f t="shared" si="0"/>
        <v>828502</v>
      </c>
      <c r="G6" s="8"/>
    </row>
    <row r="7" spans="1:7" ht="35.1" customHeight="1">
      <c r="A7" s="31" t="s">
        <v>6</v>
      </c>
      <c r="B7" s="4">
        <v>781762</v>
      </c>
      <c r="C7" s="4">
        <v>48610</v>
      </c>
      <c r="D7" s="4">
        <v>213520</v>
      </c>
      <c r="E7" s="91">
        <v>0</v>
      </c>
      <c r="F7" s="4">
        <f t="shared" si="0"/>
        <v>1043892</v>
      </c>
      <c r="G7" s="8"/>
    </row>
    <row r="8" spans="1:7" ht="35.1" customHeight="1">
      <c r="A8" s="36" t="s">
        <v>68</v>
      </c>
      <c r="B8" s="4">
        <v>346506</v>
      </c>
      <c r="C8" s="4">
        <v>23804</v>
      </c>
      <c r="D8" s="4">
        <v>42233</v>
      </c>
      <c r="E8" s="91">
        <v>0</v>
      </c>
      <c r="F8" s="4">
        <f t="shared" si="0"/>
        <v>412543</v>
      </c>
      <c r="G8" s="8"/>
    </row>
    <row r="9" spans="1:7" ht="35.1" customHeight="1">
      <c r="A9" s="31" t="s">
        <v>47</v>
      </c>
      <c r="B9" s="4">
        <v>324667</v>
      </c>
      <c r="C9" s="4">
        <v>33451</v>
      </c>
      <c r="D9" s="4">
        <v>56048</v>
      </c>
      <c r="E9" s="91">
        <v>0</v>
      </c>
      <c r="F9" s="4">
        <f t="shared" si="0"/>
        <v>414166</v>
      </c>
      <c r="G9" s="8"/>
    </row>
    <row r="10" spans="1:7" ht="35.1" customHeight="1">
      <c r="A10" s="32" t="s">
        <v>24</v>
      </c>
      <c r="B10" s="4">
        <v>203583</v>
      </c>
      <c r="C10" s="4">
        <v>16003</v>
      </c>
      <c r="D10" s="4">
        <v>3865</v>
      </c>
      <c r="E10" s="91">
        <v>0</v>
      </c>
      <c r="F10" s="4">
        <f t="shared" si="0"/>
        <v>223451</v>
      </c>
      <c r="G10" s="8"/>
    </row>
    <row r="11" spans="1:7" ht="35.1" customHeight="1">
      <c r="A11" s="31" t="s">
        <v>8</v>
      </c>
      <c r="B11" s="4">
        <v>93140</v>
      </c>
      <c r="C11" s="4">
        <v>19768</v>
      </c>
      <c r="D11" s="4">
        <v>10816</v>
      </c>
      <c r="E11" s="91">
        <v>0</v>
      </c>
      <c r="F11" s="4">
        <f t="shared" si="0"/>
        <v>123724</v>
      </c>
      <c r="G11" s="8"/>
    </row>
    <row r="12" spans="1:7" ht="35.1" customHeight="1">
      <c r="A12" s="31" t="s">
        <v>52</v>
      </c>
      <c r="B12" s="4">
        <v>75189</v>
      </c>
      <c r="C12" s="4">
        <v>9295</v>
      </c>
      <c r="D12" s="4">
        <v>447</v>
      </c>
      <c r="E12" s="91">
        <v>0</v>
      </c>
      <c r="F12" s="4">
        <f t="shared" si="0"/>
        <v>84931</v>
      </c>
      <c r="G12" s="8"/>
    </row>
    <row r="13" spans="1:7" ht="35.1" customHeight="1">
      <c r="A13" s="3" t="s">
        <v>25</v>
      </c>
      <c r="B13" s="4">
        <f>SUM(B4:B12)</f>
        <v>3859050</v>
      </c>
      <c r="C13" s="4">
        <f t="shared" ref="C13:F13" si="1">SUM(C4:C12)</f>
        <v>313904</v>
      </c>
      <c r="D13" s="4">
        <f t="shared" si="1"/>
        <v>646677</v>
      </c>
      <c r="E13" s="4">
        <f t="shared" si="1"/>
        <v>10151</v>
      </c>
      <c r="F13" s="4">
        <f t="shared" si="1"/>
        <v>4829782</v>
      </c>
      <c r="G13" s="8"/>
    </row>
    <row r="15" spans="1:7">
      <c r="B15" s="8"/>
      <c r="C15" s="8"/>
      <c r="D15" s="8"/>
      <c r="E15" s="8"/>
      <c r="F15" s="8"/>
    </row>
  </sheetData>
  <mergeCells count="1">
    <mergeCell ref="A1:F1"/>
  </mergeCells>
  <phoneticPr fontId="2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Z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0" customWidth="1"/>
    <col min="2" max="5" width="12.7109375" style="20" customWidth="1"/>
    <col min="6" max="6" width="12" style="20" bestFit="1" customWidth="1"/>
    <col min="7" max="7" width="9.42578125" style="20" bestFit="1" customWidth="1"/>
    <col min="8" max="16384" width="9.140625" style="20"/>
  </cols>
  <sheetData>
    <row r="1" spans="1:26" ht="52.5" customHeight="1">
      <c r="A1" s="191" t="s">
        <v>101</v>
      </c>
      <c r="B1" s="192"/>
      <c r="C1" s="192"/>
      <c r="D1" s="192"/>
      <c r="E1" s="193"/>
      <c r="F1" s="194"/>
    </row>
    <row r="2" spans="1:26">
      <c r="A2" s="188" t="s">
        <v>26</v>
      </c>
      <c r="B2" s="189"/>
      <c r="C2" s="189"/>
      <c r="D2" s="189"/>
      <c r="E2" s="189"/>
      <c r="F2" s="190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51" customHeight="1">
      <c r="A3" s="79" t="s">
        <v>73</v>
      </c>
      <c r="B3" s="80" t="s">
        <v>27</v>
      </c>
      <c r="C3" s="2" t="s">
        <v>28</v>
      </c>
      <c r="D3" s="2" t="s">
        <v>18</v>
      </c>
      <c r="E3" s="2" t="s">
        <v>53</v>
      </c>
      <c r="F3" s="22" t="s">
        <v>25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6" ht="30" customHeight="1">
      <c r="A4" s="23" t="s">
        <v>20</v>
      </c>
      <c r="B4" s="24">
        <v>25.54</v>
      </c>
      <c r="C4" s="24">
        <v>22.23</v>
      </c>
      <c r="D4" s="24">
        <v>22.3</v>
      </c>
      <c r="E4" s="91">
        <v>0</v>
      </c>
      <c r="F4" s="18">
        <v>24.83</v>
      </c>
      <c r="G4" s="25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6" ht="30" customHeight="1">
      <c r="A5" s="23" t="s">
        <v>21</v>
      </c>
      <c r="B5" s="24">
        <v>10.45</v>
      </c>
      <c r="C5" s="24">
        <v>14.3</v>
      </c>
      <c r="D5" s="24">
        <v>7.89</v>
      </c>
      <c r="E5" s="91">
        <v>0</v>
      </c>
      <c r="F5" s="18">
        <v>10.34</v>
      </c>
      <c r="G5" s="25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6" ht="30" customHeight="1">
      <c r="A6" s="23" t="s">
        <v>5</v>
      </c>
      <c r="B6" s="24">
        <v>16.73</v>
      </c>
      <c r="C6" s="24">
        <v>15.38</v>
      </c>
      <c r="D6" s="24">
        <v>19.25</v>
      </c>
      <c r="E6" s="24">
        <v>100</v>
      </c>
      <c r="F6" s="18">
        <v>17.149999999999999</v>
      </c>
      <c r="G6" s="25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6" ht="30" customHeight="1">
      <c r="A7" s="23" t="s">
        <v>6</v>
      </c>
      <c r="B7" s="24">
        <v>20.260000000000002</v>
      </c>
      <c r="C7" s="24">
        <v>15.49</v>
      </c>
      <c r="D7" s="24">
        <v>33.020000000000003</v>
      </c>
      <c r="E7" s="91">
        <v>0</v>
      </c>
      <c r="F7" s="18">
        <v>21.61</v>
      </c>
      <c r="G7" s="25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6" ht="30" customHeight="1">
      <c r="A8" s="23" t="s">
        <v>68</v>
      </c>
      <c r="B8" s="24">
        <v>8.98</v>
      </c>
      <c r="C8" s="24">
        <v>7.58</v>
      </c>
      <c r="D8" s="24">
        <v>6.53</v>
      </c>
      <c r="E8" s="91">
        <v>0</v>
      </c>
      <c r="F8" s="18">
        <v>8.5399999999999991</v>
      </c>
      <c r="G8" s="25"/>
    </row>
    <row r="9" spans="1:26" ht="30" customHeight="1">
      <c r="A9" s="23" t="s">
        <v>23</v>
      </c>
      <c r="B9" s="24">
        <v>8.41</v>
      </c>
      <c r="C9" s="24">
        <v>10.66</v>
      </c>
      <c r="D9" s="24">
        <v>8.67</v>
      </c>
      <c r="E9" s="91">
        <v>0</v>
      </c>
      <c r="F9" s="18">
        <v>8.58</v>
      </c>
      <c r="G9" s="25"/>
    </row>
    <row r="10" spans="1:26" ht="30" customHeight="1">
      <c r="A10" s="5" t="s">
        <v>24</v>
      </c>
      <c r="B10" s="24">
        <v>5.27</v>
      </c>
      <c r="C10" s="24">
        <v>5.0999999999999996</v>
      </c>
      <c r="D10" s="24">
        <v>0.6</v>
      </c>
      <c r="E10" s="91">
        <v>0</v>
      </c>
      <c r="F10" s="18">
        <v>4.63</v>
      </c>
      <c r="G10" s="25"/>
    </row>
    <row r="11" spans="1:26" ht="30" customHeight="1">
      <c r="A11" s="3" t="s">
        <v>8</v>
      </c>
      <c r="B11" s="24">
        <v>2.41</v>
      </c>
      <c r="C11" s="24">
        <v>6.3</v>
      </c>
      <c r="D11" s="24">
        <v>1.67</v>
      </c>
      <c r="E11" s="91">
        <v>0</v>
      </c>
      <c r="F11" s="18">
        <v>2.56</v>
      </c>
      <c r="G11" s="25"/>
    </row>
    <row r="12" spans="1:26" ht="30" customHeight="1">
      <c r="A12" s="31" t="s">
        <v>52</v>
      </c>
      <c r="B12" s="24">
        <v>1.95</v>
      </c>
      <c r="C12" s="24">
        <v>2.96</v>
      </c>
      <c r="D12" s="24">
        <v>7.0000000000000007E-2</v>
      </c>
      <c r="E12" s="91">
        <v>0</v>
      </c>
      <c r="F12" s="18">
        <v>1.76</v>
      </c>
      <c r="G12" s="25"/>
    </row>
    <row r="13" spans="1:26" ht="30" customHeight="1">
      <c r="A13" s="35" t="s">
        <v>29</v>
      </c>
      <c r="B13" s="24">
        <v>100</v>
      </c>
      <c r="C13" s="24">
        <v>99.999999999999986</v>
      </c>
      <c r="D13" s="24">
        <v>100</v>
      </c>
      <c r="E13" s="24">
        <v>100</v>
      </c>
      <c r="F13" s="18">
        <v>100</v>
      </c>
      <c r="G13" s="25"/>
    </row>
    <row r="14" spans="1:26" ht="39" customHeight="1">
      <c r="A14" s="7" t="s">
        <v>30</v>
      </c>
      <c r="B14" s="24">
        <v>79.900000000000006</v>
      </c>
      <c r="C14" s="24">
        <v>6.5</v>
      </c>
      <c r="D14" s="24">
        <v>13.39</v>
      </c>
      <c r="E14" s="24">
        <v>0.21</v>
      </c>
      <c r="F14" s="24">
        <v>100</v>
      </c>
      <c r="G14" s="25"/>
    </row>
    <row r="15" spans="1:26">
      <c r="A15" s="26"/>
      <c r="B15" s="27"/>
      <c r="C15" s="27"/>
      <c r="D15" s="27"/>
      <c r="E15" s="27"/>
      <c r="F15" s="10"/>
      <c r="G15" s="25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85" t="s">
        <v>106</v>
      </c>
      <c r="B1" s="186"/>
      <c r="C1" s="186"/>
      <c r="D1" s="186"/>
      <c r="E1" s="186"/>
      <c r="F1" s="187"/>
    </row>
    <row r="2" spans="1:8" ht="12.75" customHeight="1">
      <c r="A2" s="96"/>
      <c r="B2" s="97"/>
      <c r="C2" s="97"/>
      <c r="D2" s="97"/>
      <c r="E2" s="97"/>
      <c r="F2" s="98"/>
    </row>
    <row r="3" spans="1:8" ht="50.25" customHeight="1">
      <c r="A3" s="129" t="s">
        <v>77</v>
      </c>
      <c r="B3" s="130" t="s">
        <v>27</v>
      </c>
      <c r="C3" s="130" t="s">
        <v>28</v>
      </c>
      <c r="D3" s="130" t="s">
        <v>18</v>
      </c>
      <c r="E3" s="130" t="s">
        <v>53</v>
      </c>
      <c r="F3" s="132" t="s">
        <v>25</v>
      </c>
    </row>
    <row r="4" spans="1:8" ht="35.1" customHeight="1">
      <c r="A4" s="36" t="s">
        <v>20</v>
      </c>
      <c r="B4" s="123">
        <v>2513</v>
      </c>
      <c r="C4" s="123">
        <v>358</v>
      </c>
      <c r="D4" s="123">
        <v>486</v>
      </c>
      <c r="E4" s="91">
        <v>0</v>
      </c>
      <c r="F4" s="123">
        <f>B4+C4+D4+E4</f>
        <v>3357</v>
      </c>
      <c r="H4" s="8"/>
    </row>
    <row r="5" spans="1:8" ht="35.1" customHeight="1">
      <c r="A5" s="36" t="s">
        <v>21</v>
      </c>
      <c r="B5" s="123">
        <v>2870</v>
      </c>
      <c r="C5" s="123">
        <v>591</v>
      </c>
      <c r="D5" s="123">
        <v>161</v>
      </c>
      <c r="E5" s="91">
        <v>0</v>
      </c>
      <c r="F5" s="123">
        <f t="shared" ref="F5:F12" si="0">B5+C5+D5+E5</f>
        <v>3622</v>
      </c>
      <c r="H5" s="8"/>
    </row>
    <row r="6" spans="1:8" ht="35.1" customHeight="1">
      <c r="A6" s="36" t="s">
        <v>5</v>
      </c>
      <c r="B6" s="123">
        <v>2679</v>
      </c>
      <c r="C6" s="123">
        <v>368</v>
      </c>
      <c r="D6" s="123">
        <v>3190</v>
      </c>
      <c r="E6" s="120">
        <v>71</v>
      </c>
      <c r="F6" s="123">
        <f t="shared" si="0"/>
        <v>6308</v>
      </c>
      <c r="H6" s="8"/>
    </row>
    <row r="7" spans="1:8" ht="35.1" customHeight="1">
      <c r="A7" s="36" t="s">
        <v>6</v>
      </c>
      <c r="B7" s="123">
        <v>3167</v>
      </c>
      <c r="C7" s="123">
        <v>280</v>
      </c>
      <c r="D7" s="123">
        <v>743</v>
      </c>
      <c r="E7" s="91">
        <v>0</v>
      </c>
      <c r="F7" s="123">
        <f t="shared" si="0"/>
        <v>4190</v>
      </c>
      <c r="H7" s="8"/>
    </row>
    <row r="8" spans="1:8" ht="35.1" customHeight="1">
      <c r="A8" s="36" t="s">
        <v>68</v>
      </c>
      <c r="B8" s="123">
        <v>2881</v>
      </c>
      <c r="C8" s="123">
        <v>274</v>
      </c>
      <c r="D8" s="123">
        <v>352</v>
      </c>
      <c r="E8" s="91">
        <v>0</v>
      </c>
      <c r="F8" s="123">
        <f t="shared" si="0"/>
        <v>3507</v>
      </c>
      <c r="H8" s="8"/>
    </row>
    <row r="9" spans="1:8" ht="35.1" customHeight="1">
      <c r="A9" s="36" t="s">
        <v>47</v>
      </c>
      <c r="B9" s="123">
        <v>2057</v>
      </c>
      <c r="C9" s="123">
        <v>290</v>
      </c>
      <c r="D9" s="123">
        <v>391</v>
      </c>
      <c r="E9" s="91">
        <v>0</v>
      </c>
      <c r="F9" s="123">
        <f t="shared" si="0"/>
        <v>2738</v>
      </c>
      <c r="H9" s="8"/>
    </row>
    <row r="10" spans="1:8" ht="35.1" customHeight="1">
      <c r="A10" s="131" t="s">
        <v>24</v>
      </c>
      <c r="B10" s="123">
        <v>1576</v>
      </c>
      <c r="C10" s="123">
        <v>133</v>
      </c>
      <c r="D10" s="123">
        <v>0</v>
      </c>
      <c r="E10" s="91">
        <v>0</v>
      </c>
      <c r="F10" s="123">
        <f t="shared" si="0"/>
        <v>1709</v>
      </c>
      <c r="H10" s="8"/>
    </row>
    <row r="11" spans="1:8" ht="35.1" customHeight="1">
      <c r="A11" s="36" t="s">
        <v>8</v>
      </c>
      <c r="B11" s="123">
        <v>2833</v>
      </c>
      <c r="C11" s="123">
        <v>478</v>
      </c>
      <c r="D11" s="123">
        <v>43</v>
      </c>
      <c r="E11" s="91">
        <v>0</v>
      </c>
      <c r="F11" s="123">
        <f t="shared" si="0"/>
        <v>3354</v>
      </c>
      <c r="H11" s="8"/>
    </row>
    <row r="12" spans="1:8" ht="35.1" customHeight="1">
      <c r="A12" s="36" t="s">
        <v>52</v>
      </c>
      <c r="B12" s="123">
        <v>823</v>
      </c>
      <c r="C12" s="123">
        <v>121</v>
      </c>
      <c r="D12" s="123">
        <v>2</v>
      </c>
      <c r="E12" s="91">
        <v>0</v>
      </c>
      <c r="F12" s="123">
        <f t="shared" si="0"/>
        <v>946</v>
      </c>
      <c r="H12" s="8"/>
    </row>
    <row r="13" spans="1:8" ht="35.1" customHeight="1">
      <c r="A13" s="36" t="s">
        <v>25</v>
      </c>
      <c r="B13" s="123">
        <v>21399</v>
      </c>
      <c r="C13" s="123">
        <v>2893</v>
      </c>
      <c r="D13" s="123">
        <v>5368</v>
      </c>
      <c r="E13" s="123">
        <f>SUM(E4:E12)</f>
        <v>71</v>
      </c>
      <c r="F13" s="123">
        <f>SUM(F4:F12)</f>
        <v>29731</v>
      </c>
    </row>
    <row r="15" spans="1:8">
      <c r="B15" s="8"/>
      <c r="C15" s="8"/>
      <c r="D15" s="8"/>
      <c r="E15" s="8"/>
      <c r="F15" s="8"/>
    </row>
  </sheetData>
  <mergeCells count="1">
    <mergeCell ref="A1:F1"/>
  </mergeCells>
  <phoneticPr fontId="2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15"/>
  <sheetViews>
    <sheetView showGridLines="0" zoomScale="90" zoomScaleNormal="90" workbookViewId="0">
      <selection sqref="A1:E1"/>
    </sheetView>
  </sheetViews>
  <sheetFormatPr defaultRowHeight="12.75"/>
  <cols>
    <col min="1" max="1" width="51.5703125" customWidth="1"/>
    <col min="2" max="4" width="12" customWidth="1"/>
    <col min="5" max="5" width="11.28515625" bestFit="1" customWidth="1"/>
  </cols>
  <sheetData>
    <row r="1" spans="1:5" ht="38.25" customHeight="1">
      <c r="A1" s="200" t="s">
        <v>48</v>
      </c>
      <c r="B1" s="200"/>
      <c r="C1" s="200"/>
      <c r="D1" s="200"/>
      <c r="E1" s="200"/>
    </row>
    <row r="2" spans="1:5" ht="16.5" customHeight="1">
      <c r="B2" s="106"/>
      <c r="C2" s="107"/>
      <c r="D2" s="107"/>
      <c r="E2" s="99" t="s">
        <v>14</v>
      </c>
    </row>
    <row r="3" spans="1:5" ht="30" customHeight="1">
      <c r="A3" s="195" t="s">
        <v>87</v>
      </c>
      <c r="B3" s="2">
        <v>2020</v>
      </c>
      <c r="C3" s="197">
        <v>2021</v>
      </c>
      <c r="D3" s="198"/>
      <c r="E3" s="199"/>
    </row>
    <row r="4" spans="1:5" ht="30" customHeight="1">
      <c r="A4" s="196"/>
      <c r="B4" s="114">
        <v>12</v>
      </c>
      <c r="C4" s="114">
        <v>1</v>
      </c>
      <c r="D4" s="114">
        <v>2</v>
      </c>
      <c r="E4" s="127">
        <v>3</v>
      </c>
    </row>
    <row r="5" spans="1:5" ht="30" customHeight="1">
      <c r="A5" s="3" t="s">
        <v>20</v>
      </c>
      <c r="B5" s="92">
        <v>4244383</v>
      </c>
      <c r="C5" s="92">
        <v>4261995</v>
      </c>
      <c r="D5" s="92">
        <v>4297731</v>
      </c>
      <c r="E5" s="125">
        <v>4384615</v>
      </c>
    </row>
    <row r="6" spans="1:5" ht="30" customHeight="1">
      <c r="A6" s="3" t="s">
        <v>21</v>
      </c>
      <c r="B6" s="92">
        <v>1861342</v>
      </c>
      <c r="C6" s="92">
        <v>1873363</v>
      </c>
      <c r="D6" s="92">
        <v>1844663</v>
      </c>
      <c r="E6" s="125">
        <v>1877768</v>
      </c>
    </row>
    <row r="7" spans="1:5" ht="30" customHeight="1">
      <c r="A7" s="3" t="s">
        <v>5</v>
      </c>
      <c r="B7" s="92">
        <v>3035618</v>
      </c>
      <c r="C7" s="92">
        <v>3037828</v>
      </c>
      <c r="D7" s="92">
        <v>3110421</v>
      </c>
      <c r="E7" s="125">
        <v>3165342</v>
      </c>
    </row>
    <row r="8" spans="1:5" ht="30" customHeight="1">
      <c r="A8" s="3" t="s">
        <v>6</v>
      </c>
      <c r="B8" s="92">
        <v>3876931</v>
      </c>
      <c r="C8" s="92">
        <v>3888350</v>
      </c>
      <c r="D8" s="92">
        <v>3898235</v>
      </c>
      <c r="E8" s="125">
        <v>3975883</v>
      </c>
    </row>
    <row r="9" spans="1:5" ht="30" customHeight="1">
      <c r="A9" s="37" t="s">
        <v>68</v>
      </c>
      <c r="B9" s="92">
        <v>1855350</v>
      </c>
      <c r="C9" s="92">
        <v>1862703</v>
      </c>
      <c r="D9" s="92">
        <v>1881238</v>
      </c>
      <c r="E9" s="125">
        <v>1926871</v>
      </c>
    </row>
    <row r="10" spans="1:5" ht="30" customHeight="1">
      <c r="A10" s="3" t="s">
        <v>49</v>
      </c>
      <c r="B10" s="92">
        <v>1561513</v>
      </c>
      <c r="C10" s="92">
        <v>1575375</v>
      </c>
      <c r="D10" s="92">
        <v>1574092</v>
      </c>
      <c r="E10" s="125">
        <v>1614044</v>
      </c>
    </row>
    <row r="11" spans="1:5" ht="30" customHeight="1">
      <c r="A11" s="5" t="s">
        <v>24</v>
      </c>
      <c r="B11" s="92">
        <v>417021</v>
      </c>
      <c r="C11" s="92">
        <v>429573</v>
      </c>
      <c r="D11" s="92">
        <v>433955</v>
      </c>
      <c r="E11" s="125">
        <v>442635</v>
      </c>
    </row>
    <row r="12" spans="1:5" ht="30" customHeight="1">
      <c r="A12" s="3" t="s">
        <v>8</v>
      </c>
      <c r="B12" s="92">
        <v>260209</v>
      </c>
      <c r="C12" s="92">
        <v>264440</v>
      </c>
      <c r="D12" s="92">
        <v>265949</v>
      </c>
      <c r="E12" s="125">
        <v>270283</v>
      </c>
    </row>
    <row r="13" spans="1:5" ht="30" customHeight="1">
      <c r="A13" s="31" t="s">
        <v>52</v>
      </c>
      <c r="B13" s="92">
        <v>181927</v>
      </c>
      <c r="C13" s="92">
        <v>184363</v>
      </c>
      <c r="D13" s="92">
        <v>182619</v>
      </c>
      <c r="E13" s="125">
        <v>187015</v>
      </c>
    </row>
    <row r="14" spans="1:5" ht="30" customHeight="1">
      <c r="A14" s="7" t="s">
        <v>25</v>
      </c>
      <c r="B14" s="92">
        <v>17294294</v>
      </c>
      <c r="C14" s="92">
        <v>17377990</v>
      </c>
      <c r="D14" s="92">
        <v>17488903</v>
      </c>
      <c r="E14" s="125">
        <v>17844456</v>
      </c>
    </row>
    <row r="15" spans="1:5" ht="30" customHeight="1">
      <c r="A15" s="29"/>
      <c r="B15" s="28"/>
    </row>
  </sheetData>
  <mergeCells count="3">
    <mergeCell ref="A3:A4"/>
    <mergeCell ref="C3:E3"/>
    <mergeCell ref="A1:E1"/>
  </mergeCells>
  <phoneticPr fontId="25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E14"/>
  <sheetViews>
    <sheetView showGridLines="0" zoomScale="90" zoomScaleNormal="90" workbookViewId="0">
      <selection sqref="A1:E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5" ht="44.25" customHeight="1">
      <c r="A1" s="201" t="s">
        <v>80</v>
      </c>
      <c r="B1" s="201"/>
      <c r="C1" s="201"/>
      <c r="D1" s="201"/>
      <c r="E1" s="201"/>
    </row>
    <row r="2" spans="1:5" ht="19.5" customHeight="1">
      <c r="B2" s="109"/>
      <c r="C2" s="110"/>
      <c r="D2" s="110"/>
      <c r="E2" s="100" t="s">
        <v>26</v>
      </c>
    </row>
    <row r="3" spans="1:5" ht="30" customHeight="1">
      <c r="A3" s="195" t="s">
        <v>88</v>
      </c>
      <c r="B3" s="2">
        <v>2020</v>
      </c>
      <c r="C3" s="197">
        <v>2021</v>
      </c>
      <c r="D3" s="198"/>
      <c r="E3" s="199"/>
    </row>
    <row r="4" spans="1:5" ht="30" customHeight="1">
      <c r="A4" s="196"/>
      <c r="B4" s="1">
        <v>12</v>
      </c>
      <c r="C4" s="114">
        <v>1</v>
      </c>
      <c r="D4" s="114">
        <v>2</v>
      </c>
      <c r="E4" s="127">
        <v>3</v>
      </c>
    </row>
    <row r="5" spans="1:5" ht="30" customHeight="1">
      <c r="A5" s="5" t="s">
        <v>20</v>
      </c>
      <c r="B5" s="18">
        <v>24.54</v>
      </c>
      <c r="C5" s="18">
        <v>24.52</v>
      </c>
      <c r="D5" s="18">
        <v>24.57</v>
      </c>
      <c r="E5" s="124">
        <v>24.57</v>
      </c>
    </row>
    <row r="6" spans="1:5" ht="30" customHeight="1">
      <c r="A6" s="5" t="s">
        <v>21</v>
      </c>
      <c r="B6" s="18">
        <v>10.76</v>
      </c>
      <c r="C6" s="18">
        <v>10.78</v>
      </c>
      <c r="D6" s="18">
        <v>10.55</v>
      </c>
      <c r="E6" s="124">
        <v>10.52</v>
      </c>
    </row>
    <row r="7" spans="1:5" ht="30" customHeight="1">
      <c r="A7" s="5" t="s">
        <v>5</v>
      </c>
      <c r="B7" s="18">
        <v>17.55</v>
      </c>
      <c r="C7" s="18">
        <v>17.48</v>
      </c>
      <c r="D7" s="18">
        <v>17.79</v>
      </c>
      <c r="E7" s="124">
        <v>17.739999999999998</v>
      </c>
    </row>
    <row r="8" spans="1:5" ht="30" customHeight="1">
      <c r="A8" s="5" t="s">
        <v>50</v>
      </c>
      <c r="B8" s="18">
        <v>22.42</v>
      </c>
      <c r="C8" s="18">
        <v>22.38</v>
      </c>
      <c r="D8" s="18">
        <v>22.29</v>
      </c>
      <c r="E8" s="124">
        <v>22.28</v>
      </c>
    </row>
    <row r="9" spans="1:5" ht="30" customHeight="1">
      <c r="A9" s="84" t="s">
        <v>68</v>
      </c>
      <c r="B9" s="18">
        <v>10.73</v>
      </c>
      <c r="C9" s="18">
        <v>10.72</v>
      </c>
      <c r="D9" s="18">
        <v>10.76</v>
      </c>
      <c r="E9" s="124">
        <v>10.8</v>
      </c>
    </row>
    <row r="10" spans="1:5" ht="30" customHeight="1">
      <c r="A10" s="5" t="s">
        <v>23</v>
      </c>
      <c r="B10" s="18">
        <v>9.0299999999999994</v>
      </c>
      <c r="C10" s="18">
        <v>9.07</v>
      </c>
      <c r="D10" s="18">
        <v>9</v>
      </c>
      <c r="E10" s="124">
        <v>9.0500000000000007</v>
      </c>
    </row>
    <row r="11" spans="1:5" ht="30" customHeight="1">
      <c r="A11" s="5" t="s">
        <v>24</v>
      </c>
      <c r="B11" s="18">
        <v>2.41</v>
      </c>
      <c r="C11" s="18">
        <v>2.4700000000000002</v>
      </c>
      <c r="D11" s="18">
        <v>2.48</v>
      </c>
      <c r="E11" s="124">
        <v>2.48</v>
      </c>
    </row>
    <row r="12" spans="1:5" ht="30" customHeight="1">
      <c r="A12" s="3" t="s">
        <v>8</v>
      </c>
      <c r="B12" s="18">
        <v>1.51</v>
      </c>
      <c r="C12" s="18">
        <v>1.52</v>
      </c>
      <c r="D12" s="18">
        <v>1.52</v>
      </c>
      <c r="E12" s="124">
        <v>1.51</v>
      </c>
    </row>
    <row r="13" spans="1:5" ht="30" customHeight="1">
      <c r="A13" s="31" t="s">
        <v>52</v>
      </c>
      <c r="B13" s="18">
        <v>1.05</v>
      </c>
      <c r="C13" s="18">
        <v>1.06</v>
      </c>
      <c r="D13" s="18">
        <v>1.04</v>
      </c>
      <c r="E13" s="124">
        <v>1.05</v>
      </c>
    </row>
    <row r="14" spans="1:5" ht="30" customHeight="1">
      <c r="A14" s="30" t="s">
        <v>25</v>
      </c>
      <c r="B14" s="6">
        <v>100</v>
      </c>
      <c r="C14" s="6">
        <v>99.999999999999986</v>
      </c>
      <c r="D14" s="6">
        <v>100.00000000000001</v>
      </c>
      <c r="E14" s="6">
        <v>100</v>
      </c>
    </row>
  </sheetData>
  <mergeCells count="3">
    <mergeCell ref="A3:A4"/>
    <mergeCell ref="C3:E3"/>
    <mergeCell ref="A1:E1"/>
  </mergeCells>
  <phoneticPr fontId="25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01" t="s">
        <v>102</v>
      </c>
      <c r="B1" s="202"/>
      <c r="C1" s="202"/>
      <c r="D1" s="202"/>
      <c r="E1" s="202"/>
      <c r="F1" s="203"/>
    </row>
    <row r="2" spans="1:6" ht="13.5">
      <c r="A2" s="204" t="s">
        <v>14</v>
      </c>
      <c r="B2" s="205"/>
      <c r="C2" s="205"/>
      <c r="D2" s="205"/>
      <c r="E2" s="205"/>
      <c r="F2" s="206"/>
    </row>
    <row r="3" spans="1:6" ht="51" customHeight="1">
      <c r="A3" s="81" t="s">
        <v>81</v>
      </c>
      <c r="B3" s="2" t="s">
        <v>27</v>
      </c>
      <c r="C3" s="2" t="s">
        <v>28</v>
      </c>
      <c r="D3" s="2" t="s">
        <v>18</v>
      </c>
      <c r="E3" s="2" t="s">
        <v>53</v>
      </c>
      <c r="F3" s="9" t="s">
        <v>25</v>
      </c>
    </row>
    <row r="4" spans="1:6" ht="30" customHeight="1">
      <c r="A4" s="5" t="s">
        <v>20</v>
      </c>
      <c r="B4" s="115">
        <v>3912650</v>
      </c>
      <c r="C4" s="115">
        <v>303353</v>
      </c>
      <c r="D4" s="115">
        <v>168612</v>
      </c>
      <c r="E4" s="91">
        <v>0</v>
      </c>
      <c r="F4" s="115">
        <f>B4+C4+D4+E4</f>
        <v>4384615</v>
      </c>
    </row>
    <row r="5" spans="1:6" ht="30" customHeight="1">
      <c r="A5" s="5" t="s">
        <v>21</v>
      </c>
      <c r="B5" s="115">
        <v>1583262</v>
      </c>
      <c r="C5" s="115">
        <v>204184</v>
      </c>
      <c r="D5" s="115">
        <v>90322</v>
      </c>
      <c r="E5" s="91">
        <v>0</v>
      </c>
      <c r="F5" s="115">
        <f t="shared" ref="F5:F13" si="0">B5+C5+D5+E5</f>
        <v>1877768</v>
      </c>
    </row>
    <row r="6" spans="1:6" ht="30" customHeight="1">
      <c r="A6" s="5" t="s">
        <v>5</v>
      </c>
      <c r="B6" s="115">
        <v>2784548</v>
      </c>
      <c r="C6" s="115">
        <v>229541</v>
      </c>
      <c r="D6" s="115">
        <v>132720</v>
      </c>
      <c r="E6" s="115">
        <v>18533</v>
      </c>
      <c r="F6" s="115">
        <f t="shared" si="0"/>
        <v>3165342</v>
      </c>
    </row>
    <row r="7" spans="1:6" ht="30" customHeight="1">
      <c r="A7" s="5" t="s">
        <v>6</v>
      </c>
      <c r="B7" s="115">
        <v>3177527</v>
      </c>
      <c r="C7" s="115">
        <v>228972</v>
      </c>
      <c r="D7" s="115">
        <v>569384</v>
      </c>
      <c r="E7" s="91">
        <v>0</v>
      </c>
      <c r="F7" s="115">
        <f t="shared" si="0"/>
        <v>3975883</v>
      </c>
    </row>
    <row r="8" spans="1:6" ht="30" customHeight="1">
      <c r="A8" s="84" t="s">
        <v>68</v>
      </c>
      <c r="B8" s="115">
        <v>1653278</v>
      </c>
      <c r="C8" s="115">
        <v>95661</v>
      </c>
      <c r="D8" s="115">
        <v>177932</v>
      </c>
      <c r="E8" s="91">
        <v>0</v>
      </c>
      <c r="F8" s="115">
        <f t="shared" si="0"/>
        <v>1926871</v>
      </c>
    </row>
    <row r="9" spans="1:6" ht="30" customHeight="1">
      <c r="A9" s="5" t="s">
        <v>23</v>
      </c>
      <c r="B9" s="115">
        <v>1378203</v>
      </c>
      <c r="C9" s="115">
        <v>137221</v>
      </c>
      <c r="D9" s="115">
        <v>98620</v>
      </c>
      <c r="E9" s="91">
        <v>0</v>
      </c>
      <c r="F9" s="115">
        <f t="shared" si="0"/>
        <v>1614044</v>
      </c>
    </row>
    <row r="10" spans="1:6" ht="30" customHeight="1">
      <c r="A10" s="5" t="s">
        <v>24</v>
      </c>
      <c r="B10" s="115">
        <v>405532</v>
      </c>
      <c r="C10" s="115">
        <v>34560</v>
      </c>
      <c r="D10" s="115">
        <v>2543</v>
      </c>
      <c r="E10" s="91">
        <v>0</v>
      </c>
      <c r="F10" s="115">
        <f t="shared" si="0"/>
        <v>442635</v>
      </c>
    </row>
    <row r="11" spans="1:6" ht="30" customHeight="1">
      <c r="A11" s="3" t="s">
        <v>8</v>
      </c>
      <c r="B11" s="115">
        <v>199333</v>
      </c>
      <c r="C11" s="115">
        <v>58457</v>
      </c>
      <c r="D11" s="115">
        <v>12493</v>
      </c>
      <c r="E11" s="91">
        <v>0</v>
      </c>
      <c r="F11" s="115">
        <f t="shared" si="0"/>
        <v>270283</v>
      </c>
    </row>
    <row r="12" spans="1:6" ht="30" customHeight="1">
      <c r="A12" s="31" t="s">
        <v>52</v>
      </c>
      <c r="B12" s="115">
        <v>164157</v>
      </c>
      <c r="C12" s="115">
        <v>21947</v>
      </c>
      <c r="D12" s="115">
        <v>911</v>
      </c>
      <c r="E12" s="91">
        <v>0</v>
      </c>
      <c r="F12" s="115">
        <f t="shared" si="0"/>
        <v>187015</v>
      </c>
    </row>
    <row r="13" spans="1:6" ht="30" customHeight="1">
      <c r="A13" s="30" t="s">
        <v>25</v>
      </c>
      <c r="B13" s="115">
        <v>15258490</v>
      </c>
      <c r="C13" s="115">
        <v>1313896</v>
      </c>
      <c r="D13" s="115">
        <v>1253537</v>
      </c>
      <c r="E13" s="115">
        <v>18533</v>
      </c>
      <c r="F13" s="115">
        <f t="shared" si="0"/>
        <v>17844456</v>
      </c>
    </row>
    <row r="15" spans="1:6">
      <c r="B15" s="8"/>
      <c r="C15" s="8"/>
      <c r="D15" s="8"/>
      <c r="E15" s="8"/>
      <c r="F15" s="8"/>
    </row>
  </sheetData>
  <mergeCells count="2">
    <mergeCell ref="A1:F1"/>
    <mergeCell ref="A2:F2"/>
  </mergeCells>
  <phoneticPr fontId="25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4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4" bestFit="1" customWidth="1"/>
    <col min="2" max="2" width="10.42578125" style="10" customWidth="1"/>
    <col min="3" max="6" width="10.7109375" style="10" customWidth="1"/>
    <col min="7" max="16384" width="9.140625" style="10"/>
  </cols>
  <sheetData>
    <row r="1" spans="1:6" ht="37.5" customHeight="1">
      <c r="A1" s="201" t="s">
        <v>103</v>
      </c>
      <c r="B1" s="207"/>
      <c r="C1" s="207"/>
      <c r="D1" s="207"/>
      <c r="E1" s="207"/>
      <c r="F1" s="208"/>
    </row>
    <row r="2" spans="1:6" ht="14.25" customHeight="1">
      <c r="A2" s="209" t="s">
        <v>26</v>
      </c>
      <c r="B2" s="205"/>
      <c r="C2" s="205"/>
      <c r="D2" s="205"/>
      <c r="E2" s="205"/>
      <c r="F2" s="206"/>
    </row>
    <row r="3" spans="1:6" ht="57" customHeight="1">
      <c r="A3" s="87" t="s">
        <v>89</v>
      </c>
      <c r="B3" s="2" t="s">
        <v>27</v>
      </c>
      <c r="C3" s="2" t="s">
        <v>28</v>
      </c>
      <c r="D3" s="2" t="s">
        <v>18</v>
      </c>
      <c r="E3" s="2" t="s">
        <v>53</v>
      </c>
      <c r="F3" s="22" t="s">
        <v>25</v>
      </c>
    </row>
    <row r="4" spans="1:6" ht="30" customHeight="1">
      <c r="A4" s="3" t="s">
        <v>20</v>
      </c>
      <c r="B4" s="116">
        <v>25.64</v>
      </c>
      <c r="C4" s="116">
        <v>23.09</v>
      </c>
      <c r="D4" s="116">
        <v>13.45</v>
      </c>
      <c r="E4" s="91"/>
      <c r="F4" s="116">
        <v>24.57</v>
      </c>
    </row>
    <row r="5" spans="1:6" ht="30" customHeight="1">
      <c r="A5" s="3" t="s">
        <v>21</v>
      </c>
      <c r="B5" s="116">
        <v>10.38</v>
      </c>
      <c r="C5" s="116">
        <v>15.54</v>
      </c>
      <c r="D5" s="116">
        <v>7.21</v>
      </c>
      <c r="E5" s="91"/>
      <c r="F5" s="116">
        <v>10.52</v>
      </c>
    </row>
    <row r="6" spans="1:6" ht="30" customHeight="1">
      <c r="A6" s="3" t="s">
        <v>5</v>
      </c>
      <c r="B6" s="116">
        <v>18.25</v>
      </c>
      <c r="C6" s="116">
        <v>17.47</v>
      </c>
      <c r="D6" s="116">
        <v>10.59</v>
      </c>
      <c r="E6" s="116">
        <v>100</v>
      </c>
      <c r="F6" s="116">
        <v>17.739999999999998</v>
      </c>
    </row>
    <row r="7" spans="1:6" ht="30" customHeight="1">
      <c r="A7" s="3" t="s">
        <v>51</v>
      </c>
      <c r="B7" s="116">
        <v>20.82</v>
      </c>
      <c r="C7" s="116">
        <v>17.43</v>
      </c>
      <c r="D7" s="116">
        <v>45.42</v>
      </c>
      <c r="E7" s="91"/>
      <c r="F7" s="116">
        <v>22.28</v>
      </c>
    </row>
    <row r="8" spans="1:6" ht="30" customHeight="1">
      <c r="A8" s="37" t="s">
        <v>68</v>
      </c>
      <c r="B8" s="116">
        <v>10.83</v>
      </c>
      <c r="C8" s="116">
        <v>7.28</v>
      </c>
      <c r="D8" s="116">
        <v>14.19</v>
      </c>
      <c r="E8" s="91"/>
      <c r="F8" s="116">
        <v>10.8</v>
      </c>
    </row>
    <row r="9" spans="1:6" ht="30" customHeight="1">
      <c r="A9" s="3" t="s">
        <v>49</v>
      </c>
      <c r="B9" s="116">
        <v>9.0299999999999994</v>
      </c>
      <c r="C9" s="116">
        <v>10.44</v>
      </c>
      <c r="D9" s="116">
        <v>7.87</v>
      </c>
      <c r="E9" s="91"/>
      <c r="F9" s="116">
        <v>9.0500000000000007</v>
      </c>
    </row>
    <row r="10" spans="1:6" ht="30" customHeight="1">
      <c r="A10" s="5" t="s">
        <v>24</v>
      </c>
      <c r="B10" s="116">
        <v>2.66</v>
      </c>
      <c r="C10" s="116">
        <v>2.63</v>
      </c>
      <c r="D10" s="116">
        <v>0.2</v>
      </c>
      <c r="E10" s="91"/>
      <c r="F10" s="116">
        <v>2.48</v>
      </c>
    </row>
    <row r="11" spans="1:6" ht="30" customHeight="1">
      <c r="A11" s="3" t="s">
        <v>8</v>
      </c>
      <c r="B11" s="116">
        <v>1.31</v>
      </c>
      <c r="C11" s="116">
        <v>4.45</v>
      </c>
      <c r="D11" s="116">
        <v>1</v>
      </c>
      <c r="E11" s="91"/>
      <c r="F11" s="116">
        <v>1.51</v>
      </c>
    </row>
    <row r="12" spans="1:6" ht="30" customHeight="1">
      <c r="A12" s="31" t="s">
        <v>52</v>
      </c>
      <c r="B12" s="116">
        <v>1.08</v>
      </c>
      <c r="C12" s="116">
        <v>1.67</v>
      </c>
      <c r="D12" s="116">
        <v>7.0000000000000007E-2</v>
      </c>
      <c r="E12" s="91"/>
      <c r="F12" s="116">
        <v>1.05</v>
      </c>
    </row>
    <row r="13" spans="1:6" ht="30" customHeight="1">
      <c r="A13" s="7" t="s">
        <v>25</v>
      </c>
      <c r="B13" s="116">
        <v>100</v>
      </c>
      <c r="C13" s="116">
        <v>100</v>
      </c>
      <c r="D13" s="116">
        <v>100</v>
      </c>
      <c r="E13" s="116">
        <v>1000</v>
      </c>
      <c r="F13" s="116">
        <v>100</v>
      </c>
    </row>
    <row r="14" spans="1:6" ht="36.75" customHeight="1">
      <c r="A14" s="7" t="s">
        <v>30</v>
      </c>
      <c r="B14" s="116">
        <v>85.51</v>
      </c>
      <c r="C14" s="116">
        <v>7.36</v>
      </c>
      <c r="D14" s="116">
        <v>7.03</v>
      </c>
      <c r="E14" s="116">
        <v>0.1</v>
      </c>
      <c r="F14" s="116">
        <f>SUM(B14:E14)</f>
        <v>100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4"/>
  <sheetViews>
    <sheetView showGridLines="0" tabSelected="1" zoomScale="90" zoomScaleNormal="90" workbookViewId="0">
      <selection activeCell="L10" sqref="L10"/>
    </sheetView>
  </sheetViews>
  <sheetFormatPr defaultRowHeight="12.75"/>
  <cols>
    <col min="1" max="1" width="53" style="56" customWidth="1"/>
    <col min="2" max="2" width="13.42578125" style="56" bestFit="1" customWidth="1"/>
    <col min="3" max="3" width="13.42578125" style="56" customWidth="1"/>
    <col min="4" max="6" width="13.42578125" style="56" bestFit="1" customWidth="1"/>
    <col min="7" max="7" width="13.42578125" style="56" customWidth="1"/>
    <col min="8" max="9" width="13.42578125" style="56" bestFit="1" customWidth="1"/>
    <col min="10" max="13" width="13.42578125" style="56" customWidth="1"/>
    <col min="14" max="14" width="10.28515625" style="56" customWidth="1"/>
    <col min="15" max="16384" width="9.140625" style="56"/>
  </cols>
  <sheetData>
    <row r="1" spans="1:14" ht="40.5" customHeight="1">
      <c r="A1" s="146" t="s">
        <v>13</v>
      </c>
      <c r="B1" s="146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8"/>
    </row>
    <row r="2" spans="1:14" ht="22.5" customHeight="1">
      <c r="A2" s="134" t="s">
        <v>14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4" ht="33" customHeight="1">
      <c r="A3" s="144" t="s">
        <v>78</v>
      </c>
      <c r="B3" s="136" t="s">
        <v>15</v>
      </c>
      <c r="C3" s="136"/>
      <c r="D3" s="136" t="s">
        <v>16</v>
      </c>
      <c r="E3" s="136"/>
      <c r="F3" s="136" t="s">
        <v>17</v>
      </c>
      <c r="G3" s="136"/>
      <c r="H3" s="136" t="s">
        <v>18</v>
      </c>
      <c r="I3" s="136"/>
      <c r="J3" s="138" t="s">
        <v>53</v>
      </c>
      <c r="K3" s="139"/>
      <c r="L3" s="136" t="s">
        <v>19</v>
      </c>
      <c r="M3" s="136"/>
    </row>
    <row r="4" spans="1:14" ht="29.25" customHeight="1">
      <c r="A4" s="150"/>
      <c r="B4" s="89" t="s">
        <v>95</v>
      </c>
      <c r="C4" s="89" t="s">
        <v>96</v>
      </c>
      <c r="D4" s="111" t="str">
        <f>B4</f>
        <v>31.03.2020</v>
      </c>
      <c r="E4" s="111" t="str">
        <f>C4</f>
        <v>31.03.2021</v>
      </c>
      <c r="F4" s="111" t="str">
        <f t="shared" ref="F4:M4" si="0">D4</f>
        <v>31.03.2020</v>
      </c>
      <c r="G4" s="111" t="str">
        <f t="shared" si="0"/>
        <v>31.03.2021</v>
      </c>
      <c r="H4" s="111" t="str">
        <f t="shared" si="0"/>
        <v>31.03.2020</v>
      </c>
      <c r="I4" s="111" t="str">
        <f t="shared" si="0"/>
        <v>31.03.2021</v>
      </c>
      <c r="J4" s="111" t="str">
        <f t="shared" si="0"/>
        <v>31.03.2020</v>
      </c>
      <c r="K4" s="111" t="str">
        <f t="shared" si="0"/>
        <v>31.03.2021</v>
      </c>
      <c r="L4" s="111" t="str">
        <f t="shared" si="0"/>
        <v>31.03.2020</v>
      </c>
      <c r="M4" s="111" t="str">
        <f t="shared" si="0"/>
        <v>31.03.2021</v>
      </c>
    </row>
    <row r="5" spans="1:14" ht="35.1" customHeight="1">
      <c r="A5" s="57" t="s">
        <v>20</v>
      </c>
      <c r="B5" s="126">
        <v>104728</v>
      </c>
      <c r="C5" s="119">
        <v>114884</v>
      </c>
      <c r="D5" s="126">
        <v>3323021</v>
      </c>
      <c r="E5" s="119">
        <v>3963104</v>
      </c>
      <c r="F5" s="126">
        <v>268385</v>
      </c>
      <c r="G5" s="119">
        <v>305988</v>
      </c>
      <c r="H5" s="126">
        <v>151785</v>
      </c>
      <c r="I5" s="119">
        <v>169599</v>
      </c>
      <c r="J5" s="126">
        <v>0</v>
      </c>
      <c r="K5" s="119">
        <v>0</v>
      </c>
      <c r="L5" s="126">
        <v>3743191</v>
      </c>
      <c r="M5" s="126">
        <f>E5+G5+I5+K5</f>
        <v>4438691</v>
      </c>
      <c r="N5" s="58"/>
    </row>
    <row r="6" spans="1:14" ht="35.1" customHeight="1">
      <c r="A6" s="57" t="s">
        <v>21</v>
      </c>
      <c r="B6" s="126">
        <v>81188</v>
      </c>
      <c r="C6" s="119">
        <v>88385</v>
      </c>
      <c r="D6" s="126">
        <v>1429598</v>
      </c>
      <c r="E6" s="119">
        <v>1615702</v>
      </c>
      <c r="F6" s="126">
        <v>194536</v>
      </c>
      <c r="G6" s="119">
        <v>205005</v>
      </c>
      <c r="H6" s="126">
        <v>87485</v>
      </c>
      <c r="I6" s="119">
        <v>90339</v>
      </c>
      <c r="J6" s="126">
        <v>0</v>
      </c>
      <c r="K6" s="119">
        <v>0</v>
      </c>
      <c r="L6" s="126">
        <v>1711619</v>
      </c>
      <c r="M6" s="126">
        <f t="shared" ref="M6:M14" si="1">E6+G6+I6+K6</f>
        <v>1911046</v>
      </c>
      <c r="N6" s="58"/>
    </row>
    <row r="7" spans="1:14" ht="35.1" customHeight="1">
      <c r="A7" s="57" t="s">
        <v>22</v>
      </c>
      <c r="B7" s="126">
        <v>108674</v>
      </c>
      <c r="C7" s="119">
        <v>75783</v>
      </c>
      <c r="D7" s="126">
        <v>2224640</v>
      </c>
      <c r="E7" s="119">
        <v>2807062</v>
      </c>
      <c r="F7" s="126">
        <v>185590</v>
      </c>
      <c r="G7" s="119">
        <v>231206</v>
      </c>
      <c r="H7" s="126">
        <v>114941</v>
      </c>
      <c r="I7" s="119">
        <v>133178</v>
      </c>
      <c r="J7" s="126">
        <v>15833</v>
      </c>
      <c r="K7" s="119">
        <v>18601</v>
      </c>
      <c r="L7" s="126">
        <v>2541004</v>
      </c>
      <c r="M7" s="126">
        <f t="shared" si="1"/>
        <v>3190047</v>
      </c>
      <c r="N7" s="58"/>
    </row>
    <row r="8" spans="1:14" ht="35.1" customHeight="1">
      <c r="A8" s="57" t="s">
        <v>6</v>
      </c>
      <c r="B8" s="126">
        <v>73468</v>
      </c>
      <c r="C8" s="119">
        <v>78873</v>
      </c>
      <c r="D8" s="126">
        <v>2667790</v>
      </c>
      <c r="E8" s="119">
        <v>3208346</v>
      </c>
      <c r="F8" s="126">
        <v>198512</v>
      </c>
      <c r="G8" s="119">
        <v>230664</v>
      </c>
      <c r="H8" s="126">
        <v>497307</v>
      </c>
      <c r="I8" s="119">
        <v>571279</v>
      </c>
      <c r="J8" s="126">
        <v>0</v>
      </c>
      <c r="K8" s="119">
        <v>0</v>
      </c>
      <c r="L8" s="126">
        <v>3363609</v>
      </c>
      <c r="M8" s="126">
        <f t="shared" si="1"/>
        <v>4010289</v>
      </c>
      <c r="N8" s="58"/>
    </row>
    <row r="9" spans="1:14" ht="35.1" customHeight="1">
      <c r="A9" s="57" t="s">
        <v>70</v>
      </c>
      <c r="B9" s="126">
        <v>33980</v>
      </c>
      <c r="C9" s="119">
        <v>37856</v>
      </c>
      <c r="D9" s="126">
        <v>1354805</v>
      </c>
      <c r="E9" s="119">
        <v>1660929</v>
      </c>
      <c r="F9" s="126">
        <v>83642</v>
      </c>
      <c r="G9" s="119">
        <v>96095</v>
      </c>
      <c r="H9" s="126">
        <v>149922</v>
      </c>
      <c r="I9" s="119">
        <v>178861</v>
      </c>
      <c r="J9" s="126">
        <v>0</v>
      </c>
      <c r="K9" s="119">
        <v>0</v>
      </c>
      <c r="L9" s="126">
        <v>1588369</v>
      </c>
      <c r="M9" s="126">
        <f t="shared" si="1"/>
        <v>1935885</v>
      </c>
      <c r="N9" s="58"/>
    </row>
    <row r="10" spans="1:14" ht="35.1" customHeight="1">
      <c r="A10" s="57" t="s">
        <v>23</v>
      </c>
      <c r="B10" s="126">
        <v>57974</v>
      </c>
      <c r="C10" s="119">
        <v>71750</v>
      </c>
      <c r="D10" s="126">
        <v>1239560</v>
      </c>
      <c r="E10" s="119">
        <v>1402046</v>
      </c>
      <c r="F10" s="126">
        <v>130577</v>
      </c>
      <c r="G10" s="119">
        <v>137724</v>
      </c>
      <c r="H10" s="126">
        <v>88967</v>
      </c>
      <c r="I10" s="119">
        <v>98836</v>
      </c>
      <c r="J10" s="126">
        <v>0</v>
      </c>
      <c r="K10" s="119">
        <v>0</v>
      </c>
      <c r="L10" s="126">
        <v>1459104</v>
      </c>
      <c r="M10" s="126">
        <f t="shared" si="1"/>
        <v>1638606</v>
      </c>
      <c r="N10" s="58"/>
    </row>
    <row r="11" spans="1:14" ht="35.1" customHeight="1">
      <c r="A11" s="59" t="s">
        <v>24</v>
      </c>
      <c r="B11" s="126">
        <v>12735</v>
      </c>
      <c r="C11" s="119">
        <v>13470</v>
      </c>
      <c r="D11" s="126">
        <v>330801</v>
      </c>
      <c r="E11" s="119">
        <v>407183</v>
      </c>
      <c r="F11" s="126">
        <v>28476</v>
      </c>
      <c r="G11" s="119">
        <v>34941</v>
      </c>
      <c r="H11" s="126">
        <v>2729</v>
      </c>
      <c r="I11" s="119">
        <v>2630</v>
      </c>
      <c r="J11" s="126">
        <v>0</v>
      </c>
      <c r="K11" s="119">
        <v>0</v>
      </c>
      <c r="L11" s="126">
        <v>362006</v>
      </c>
      <c r="M11" s="126">
        <f t="shared" si="1"/>
        <v>444754</v>
      </c>
      <c r="N11" s="58"/>
    </row>
    <row r="12" spans="1:14" ht="35.1" customHeight="1">
      <c r="A12" s="57" t="s">
        <v>8</v>
      </c>
      <c r="B12" s="126">
        <v>5649</v>
      </c>
      <c r="C12" s="119">
        <v>7378</v>
      </c>
      <c r="D12" s="126">
        <v>166437</v>
      </c>
      <c r="E12" s="119">
        <v>200797</v>
      </c>
      <c r="F12" s="126">
        <v>54102</v>
      </c>
      <c r="G12" s="119">
        <v>58883</v>
      </c>
      <c r="H12" s="126">
        <v>11266</v>
      </c>
      <c r="I12" s="119">
        <v>12509</v>
      </c>
      <c r="J12" s="126">
        <v>0</v>
      </c>
      <c r="K12" s="119">
        <v>0</v>
      </c>
      <c r="L12" s="126">
        <v>231805</v>
      </c>
      <c r="M12" s="126">
        <f t="shared" si="1"/>
        <v>272189</v>
      </c>
      <c r="N12" s="58"/>
    </row>
    <row r="13" spans="1:14" ht="35.1" customHeight="1">
      <c r="A13" s="57" t="s">
        <v>52</v>
      </c>
      <c r="B13" s="126">
        <v>5676</v>
      </c>
      <c r="C13" s="119">
        <v>6362</v>
      </c>
      <c r="D13" s="126">
        <v>143825</v>
      </c>
      <c r="E13" s="119">
        <v>164919</v>
      </c>
      <c r="F13" s="126">
        <v>20245</v>
      </c>
      <c r="G13" s="119">
        <v>22064</v>
      </c>
      <c r="H13" s="126">
        <v>846</v>
      </c>
      <c r="I13" s="119">
        <v>913</v>
      </c>
      <c r="J13" s="126">
        <v>0</v>
      </c>
      <c r="K13" s="119">
        <v>0</v>
      </c>
      <c r="L13" s="126">
        <v>164916</v>
      </c>
      <c r="M13" s="126">
        <f t="shared" si="1"/>
        <v>187896</v>
      </c>
      <c r="N13" s="58"/>
    </row>
    <row r="14" spans="1:14" ht="35.1" customHeight="1">
      <c r="A14" s="57" t="s">
        <v>25</v>
      </c>
      <c r="B14" s="126">
        <v>484072</v>
      </c>
      <c r="C14" s="119">
        <v>494741</v>
      </c>
      <c r="D14" s="126">
        <v>12880477</v>
      </c>
      <c r="E14" s="119">
        <v>15430088</v>
      </c>
      <c r="F14" s="126">
        <v>1164065</v>
      </c>
      <c r="G14" s="119">
        <v>1322570</v>
      </c>
      <c r="H14" s="126">
        <v>1105248</v>
      </c>
      <c r="I14" s="119">
        <v>1258144</v>
      </c>
      <c r="J14" s="126">
        <v>15833</v>
      </c>
      <c r="K14" s="126">
        <v>18601</v>
      </c>
      <c r="L14" s="126">
        <v>15165623</v>
      </c>
      <c r="M14" s="126">
        <f t="shared" si="1"/>
        <v>18029403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40"/>
  <sheetViews>
    <sheetView showGridLines="0" zoomScale="90" zoomScaleNormal="90" workbookViewId="0">
      <selection sqref="A1:F2"/>
    </sheetView>
  </sheetViews>
  <sheetFormatPr defaultRowHeight="12.75"/>
  <cols>
    <col min="1" max="1" width="54.85546875" style="60" customWidth="1"/>
    <col min="2" max="6" width="12.7109375" style="56" customWidth="1"/>
    <col min="7" max="16384" width="9.140625" style="60"/>
  </cols>
  <sheetData>
    <row r="1" spans="1:7">
      <c r="A1" s="151" t="s">
        <v>97</v>
      </c>
      <c r="B1" s="152"/>
      <c r="C1" s="152"/>
      <c r="D1" s="152"/>
      <c r="E1" s="152"/>
      <c r="F1" s="153"/>
    </row>
    <row r="2" spans="1:7" ht="30.75" customHeight="1">
      <c r="A2" s="154"/>
      <c r="B2" s="154"/>
      <c r="C2" s="154"/>
      <c r="D2" s="154"/>
      <c r="E2" s="154"/>
      <c r="F2" s="153"/>
    </row>
    <row r="3" spans="1:7">
      <c r="A3" s="155" t="s">
        <v>26</v>
      </c>
      <c r="B3" s="156"/>
      <c r="C3" s="156"/>
      <c r="D3" s="156"/>
      <c r="E3" s="156"/>
      <c r="F3" s="156"/>
    </row>
    <row r="4" spans="1:7" ht="49.5" customHeight="1">
      <c r="A4" s="88" t="s">
        <v>82</v>
      </c>
      <c r="B4" s="61" t="s">
        <v>27</v>
      </c>
      <c r="C4" s="61" t="s">
        <v>28</v>
      </c>
      <c r="D4" s="61" t="s">
        <v>18</v>
      </c>
      <c r="E4" s="61" t="s">
        <v>53</v>
      </c>
      <c r="F4" s="61" t="s">
        <v>25</v>
      </c>
    </row>
    <row r="5" spans="1:7" ht="35.1" customHeight="1">
      <c r="A5" s="62" t="s">
        <v>20</v>
      </c>
      <c r="B5" s="91">
        <v>25.69</v>
      </c>
      <c r="C5" s="91">
        <v>23.14</v>
      </c>
      <c r="D5" s="90">
        <v>13.48</v>
      </c>
      <c r="E5" s="91">
        <v>0</v>
      </c>
      <c r="F5" s="91">
        <v>24.62</v>
      </c>
    </row>
    <row r="6" spans="1:7" ht="35.1" customHeight="1">
      <c r="A6" s="62" t="s">
        <v>21</v>
      </c>
      <c r="B6" s="91">
        <v>10.47</v>
      </c>
      <c r="C6" s="91">
        <v>15.5</v>
      </c>
      <c r="D6" s="90">
        <v>7.18</v>
      </c>
      <c r="E6" s="91">
        <v>0</v>
      </c>
      <c r="F6" s="91">
        <v>10.6</v>
      </c>
    </row>
    <row r="7" spans="1:7" ht="35.1" customHeight="1">
      <c r="A7" s="62" t="s">
        <v>22</v>
      </c>
      <c r="B7" s="91">
        <v>18.190000000000001</v>
      </c>
      <c r="C7" s="91">
        <v>17.48</v>
      </c>
      <c r="D7" s="90">
        <v>10.58</v>
      </c>
      <c r="E7" s="91">
        <v>100</v>
      </c>
      <c r="F7" s="91">
        <v>17.690000000000001</v>
      </c>
    </row>
    <row r="8" spans="1:7" ht="35.1" customHeight="1">
      <c r="A8" s="62" t="s">
        <v>6</v>
      </c>
      <c r="B8" s="91">
        <v>20.79</v>
      </c>
      <c r="C8" s="91">
        <v>17.440000000000001</v>
      </c>
      <c r="D8" s="90">
        <v>45.41</v>
      </c>
      <c r="E8" s="91">
        <v>0</v>
      </c>
      <c r="F8" s="91">
        <v>22.24</v>
      </c>
    </row>
    <row r="9" spans="1:7" ht="35.1" customHeight="1">
      <c r="A9" s="62" t="s">
        <v>70</v>
      </c>
      <c r="B9" s="91">
        <v>10.76</v>
      </c>
      <c r="C9" s="91">
        <v>7.27</v>
      </c>
      <c r="D9" s="90">
        <v>14.22</v>
      </c>
      <c r="E9" s="91">
        <v>0</v>
      </c>
      <c r="F9" s="91">
        <v>10.74</v>
      </c>
    </row>
    <row r="10" spans="1:7" ht="35.1" customHeight="1">
      <c r="A10" s="62" t="s">
        <v>23</v>
      </c>
      <c r="B10" s="91">
        <v>9.09</v>
      </c>
      <c r="C10" s="91">
        <v>10.41</v>
      </c>
      <c r="D10" s="90">
        <v>7.86</v>
      </c>
      <c r="E10" s="91">
        <v>0</v>
      </c>
      <c r="F10" s="91">
        <v>9.09</v>
      </c>
    </row>
    <row r="11" spans="1:7" ht="35.1" customHeight="1">
      <c r="A11" s="63" t="s">
        <v>24</v>
      </c>
      <c r="B11" s="91">
        <v>2.64</v>
      </c>
      <c r="C11" s="91">
        <v>2.64</v>
      </c>
      <c r="D11" s="90">
        <v>0.21</v>
      </c>
      <c r="E11" s="91">
        <v>0</v>
      </c>
      <c r="F11" s="91">
        <v>2.4700000000000002</v>
      </c>
    </row>
    <row r="12" spans="1:7" ht="35.1" customHeight="1">
      <c r="A12" s="62" t="s">
        <v>8</v>
      </c>
      <c r="B12" s="91">
        <v>1.3</v>
      </c>
      <c r="C12" s="91">
        <v>4.45</v>
      </c>
      <c r="D12" s="90">
        <v>0.99</v>
      </c>
      <c r="E12" s="91">
        <v>0</v>
      </c>
      <c r="F12" s="91">
        <v>1.51</v>
      </c>
    </row>
    <row r="13" spans="1:7" ht="35.1" customHeight="1">
      <c r="A13" s="57" t="s">
        <v>52</v>
      </c>
      <c r="B13" s="91">
        <v>1.07</v>
      </c>
      <c r="C13" s="91">
        <v>1.67</v>
      </c>
      <c r="D13" s="90">
        <v>7.0000000000000007E-2</v>
      </c>
      <c r="E13" s="91">
        <v>0</v>
      </c>
      <c r="F13" s="91">
        <v>1.04</v>
      </c>
    </row>
    <row r="14" spans="1:7" ht="35.1" customHeight="1">
      <c r="A14" s="64" t="s">
        <v>29</v>
      </c>
      <c r="B14" s="91">
        <f>SUM(B5:B13)</f>
        <v>100.00000000000001</v>
      </c>
      <c r="C14" s="91">
        <f t="shared" ref="C14:F14" si="0">SUM(C5:C13)</f>
        <v>100</v>
      </c>
      <c r="D14" s="91">
        <f t="shared" si="0"/>
        <v>99.999999999999986</v>
      </c>
      <c r="E14" s="91">
        <f t="shared" si="0"/>
        <v>100</v>
      </c>
      <c r="F14" s="91">
        <f t="shared" si="0"/>
        <v>100</v>
      </c>
    </row>
    <row r="15" spans="1:7" ht="35.1" customHeight="1">
      <c r="A15" s="65" t="s">
        <v>30</v>
      </c>
      <c r="B15" s="91">
        <v>85.23</v>
      </c>
      <c r="C15" s="91">
        <v>7.52</v>
      </c>
      <c r="D15" s="91">
        <v>7.14</v>
      </c>
      <c r="E15" s="91">
        <v>0.11</v>
      </c>
      <c r="F15" s="94">
        <f>SUM(B15:E15)</f>
        <v>100</v>
      </c>
      <c r="G15" s="66"/>
    </row>
    <row r="17" spans="2:7">
      <c r="B17" s="67"/>
      <c r="C17" s="67"/>
      <c r="D17" s="67"/>
      <c r="E17" s="67"/>
      <c r="G17" s="67"/>
    </row>
    <row r="18" spans="2:7">
      <c r="B18" s="95"/>
      <c r="C18" s="95"/>
      <c r="D18" s="95"/>
      <c r="E18" s="95"/>
      <c r="G18" s="95"/>
    </row>
    <row r="19" spans="2:7">
      <c r="F19" s="101"/>
    </row>
    <row r="20" spans="2:7">
      <c r="F20" s="101"/>
    </row>
    <row r="21" spans="2:7">
      <c r="F21" s="101"/>
    </row>
    <row r="22" spans="2:7">
      <c r="F22" s="101"/>
    </row>
    <row r="23" spans="2:7">
      <c r="F23" s="101"/>
    </row>
    <row r="24" spans="2:7">
      <c r="F24" s="101"/>
    </row>
    <row r="25" spans="2:7">
      <c r="F25" s="101"/>
    </row>
    <row r="26" spans="2:7">
      <c r="F26" s="101"/>
    </row>
    <row r="27" spans="2:7">
      <c r="F27" s="101"/>
    </row>
    <row r="32" spans="2:7">
      <c r="F32" s="101"/>
    </row>
    <row r="40" spans="2:6">
      <c r="B40" s="102"/>
      <c r="C40" s="102"/>
      <c r="D40" s="102"/>
      <c r="E40" s="102"/>
      <c r="F40" s="102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6.140625" style="56" bestFit="1" customWidth="1"/>
    <col min="2" max="9" width="14.28515625" style="56" customWidth="1"/>
    <col min="10" max="16384" width="9.140625" style="56"/>
  </cols>
  <sheetData>
    <row r="1" spans="1:9" ht="52.5" customHeight="1">
      <c r="A1" s="146" t="s">
        <v>31</v>
      </c>
      <c r="B1" s="146"/>
      <c r="C1" s="146"/>
      <c r="D1" s="147"/>
      <c r="E1" s="147"/>
      <c r="F1" s="147"/>
      <c r="G1" s="147"/>
      <c r="H1" s="147"/>
      <c r="I1" s="147"/>
    </row>
    <row r="2" spans="1:9" ht="15.75" customHeight="1">
      <c r="A2" s="134" t="s">
        <v>14</v>
      </c>
      <c r="B2" s="149"/>
      <c r="C2" s="149"/>
      <c r="D2" s="149"/>
      <c r="E2" s="149"/>
      <c r="F2" s="149"/>
      <c r="G2" s="149"/>
      <c r="H2" s="149"/>
      <c r="I2" s="149"/>
    </row>
    <row r="3" spans="1:9" ht="30" customHeight="1">
      <c r="A3" s="144" t="s">
        <v>83</v>
      </c>
      <c r="B3" s="136" t="s">
        <v>16</v>
      </c>
      <c r="C3" s="136"/>
      <c r="D3" s="136" t="s">
        <v>17</v>
      </c>
      <c r="E3" s="136"/>
      <c r="F3" s="136" t="s">
        <v>32</v>
      </c>
      <c r="G3" s="136"/>
      <c r="H3" s="136" t="s">
        <v>53</v>
      </c>
      <c r="I3" s="136"/>
    </row>
    <row r="4" spans="1:9" ht="36.75" customHeight="1">
      <c r="A4" s="150"/>
      <c r="B4" s="128" t="s">
        <v>98</v>
      </c>
      <c r="C4" s="128" t="s">
        <v>99</v>
      </c>
      <c r="D4" s="113" t="str">
        <f>B4</f>
        <v>I тримесечие на 2020</v>
      </c>
      <c r="E4" s="118" t="str">
        <f t="shared" ref="E4:I4" si="0">C4</f>
        <v>I тримесечие на 2021</v>
      </c>
      <c r="F4" s="118" t="str">
        <f t="shared" si="0"/>
        <v>I тримесечие на 2020</v>
      </c>
      <c r="G4" s="118" t="str">
        <f t="shared" si="0"/>
        <v>I тримесечие на 2021</v>
      </c>
      <c r="H4" s="118" t="str">
        <f t="shared" si="0"/>
        <v>I тримесечие на 2020</v>
      </c>
      <c r="I4" s="118" t="str">
        <f t="shared" si="0"/>
        <v>I тримесечие на 2021</v>
      </c>
    </row>
    <row r="5" spans="1:9" ht="24.95" customHeight="1">
      <c r="A5" s="57" t="s">
        <v>20</v>
      </c>
      <c r="B5" s="77">
        <v>9838</v>
      </c>
      <c r="C5" s="77">
        <v>11124</v>
      </c>
      <c r="D5" s="77">
        <v>742</v>
      </c>
      <c r="E5" s="77">
        <v>833</v>
      </c>
      <c r="F5" s="77">
        <v>68</v>
      </c>
      <c r="G5" s="77">
        <v>294</v>
      </c>
      <c r="H5" s="91"/>
      <c r="I5" s="91"/>
    </row>
    <row r="6" spans="1:9" ht="24.95" customHeight="1">
      <c r="A6" s="57" t="s">
        <v>21</v>
      </c>
      <c r="B6" s="77">
        <v>4252</v>
      </c>
      <c r="C6" s="77">
        <v>4595</v>
      </c>
      <c r="D6" s="77">
        <v>550</v>
      </c>
      <c r="E6" s="77">
        <v>601</v>
      </c>
      <c r="F6" s="77">
        <v>24</v>
      </c>
      <c r="G6" s="77">
        <v>23</v>
      </c>
      <c r="H6" s="91"/>
      <c r="I6" s="91"/>
    </row>
    <row r="7" spans="1:9" ht="24.95" customHeight="1">
      <c r="A7" s="57" t="s">
        <v>5</v>
      </c>
      <c r="B7" s="77">
        <v>6684</v>
      </c>
      <c r="C7" s="77">
        <v>7984</v>
      </c>
      <c r="D7" s="77">
        <v>529</v>
      </c>
      <c r="E7" s="77">
        <v>632</v>
      </c>
      <c r="F7" s="77">
        <v>227</v>
      </c>
      <c r="G7" s="77">
        <v>292</v>
      </c>
      <c r="H7" s="77">
        <v>19</v>
      </c>
      <c r="I7" s="77">
        <v>32</v>
      </c>
    </row>
    <row r="8" spans="1:9" ht="24.95" customHeight="1">
      <c r="A8" s="57" t="s">
        <v>6</v>
      </c>
      <c r="B8" s="77">
        <v>8298</v>
      </c>
      <c r="C8" s="77">
        <v>9179</v>
      </c>
      <c r="D8" s="77">
        <v>571</v>
      </c>
      <c r="E8" s="77">
        <v>621</v>
      </c>
      <c r="F8" s="77">
        <v>338</v>
      </c>
      <c r="G8" s="77">
        <v>1126</v>
      </c>
      <c r="H8" s="91"/>
      <c r="I8" s="91"/>
    </row>
    <row r="9" spans="1:9" ht="24.95" customHeight="1">
      <c r="A9" s="57" t="s">
        <v>70</v>
      </c>
      <c r="B9" s="77">
        <v>4169</v>
      </c>
      <c r="C9" s="77">
        <v>4681</v>
      </c>
      <c r="D9" s="77">
        <v>257</v>
      </c>
      <c r="E9" s="77">
        <v>275</v>
      </c>
      <c r="F9" s="77">
        <v>107</v>
      </c>
      <c r="G9" s="77">
        <v>532</v>
      </c>
      <c r="H9" s="91"/>
      <c r="I9" s="91"/>
    </row>
    <row r="10" spans="1:9" ht="24.95" customHeight="1">
      <c r="A10" s="57" t="s">
        <v>23</v>
      </c>
      <c r="B10" s="77">
        <v>3646</v>
      </c>
      <c r="C10" s="77">
        <v>3979</v>
      </c>
      <c r="D10" s="77">
        <v>378</v>
      </c>
      <c r="E10" s="77">
        <v>398</v>
      </c>
      <c r="F10" s="77">
        <v>44</v>
      </c>
      <c r="G10" s="77">
        <v>263</v>
      </c>
      <c r="H10" s="91"/>
      <c r="I10" s="91"/>
    </row>
    <row r="11" spans="1:9" ht="24.95" customHeight="1">
      <c r="A11" s="59" t="s">
        <v>24</v>
      </c>
      <c r="B11" s="77">
        <v>1221</v>
      </c>
      <c r="C11" s="77">
        <v>1386</v>
      </c>
      <c r="D11" s="77">
        <v>107</v>
      </c>
      <c r="E11" s="77">
        <v>117</v>
      </c>
      <c r="F11" s="77">
        <v>0</v>
      </c>
      <c r="G11" s="77">
        <v>12</v>
      </c>
      <c r="H11" s="91"/>
      <c r="I11" s="91"/>
    </row>
    <row r="12" spans="1:9" ht="24.75" customHeight="1">
      <c r="A12" s="57" t="s">
        <v>8</v>
      </c>
      <c r="B12" s="77">
        <v>575</v>
      </c>
      <c r="C12" s="77">
        <v>644</v>
      </c>
      <c r="D12" s="77">
        <v>172</v>
      </c>
      <c r="E12" s="77">
        <v>187</v>
      </c>
      <c r="F12" s="77">
        <v>9</v>
      </c>
      <c r="G12" s="77">
        <v>36</v>
      </c>
      <c r="H12" s="91"/>
      <c r="I12" s="91"/>
    </row>
    <row r="13" spans="1:9" ht="24.95" customHeight="1">
      <c r="A13" s="57" t="s">
        <v>52</v>
      </c>
      <c r="B13" s="77">
        <v>525</v>
      </c>
      <c r="C13" s="77">
        <v>558</v>
      </c>
      <c r="D13" s="77">
        <v>72</v>
      </c>
      <c r="E13" s="77">
        <v>75</v>
      </c>
      <c r="F13" s="77">
        <v>2</v>
      </c>
      <c r="G13" s="77">
        <v>3</v>
      </c>
      <c r="H13" s="91"/>
      <c r="I13" s="91"/>
    </row>
    <row r="14" spans="1:9" ht="24.95" customHeight="1">
      <c r="A14" s="57" t="s">
        <v>25</v>
      </c>
      <c r="B14" s="77">
        <v>39208</v>
      </c>
      <c r="C14" s="77">
        <v>44130</v>
      </c>
      <c r="D14" s="77">
        <v>3378</v>
      </c>
      <c r="E14" s="77">
        <v>3739</v>
      </c>
      <c r="F14" s="77">
        <v>819</v>
      </c>
      <c r="G14" s="77">
        <v>2581</v>
      </c>
      <c r="H14" s="77">
        <v>19</v>
      </c>
      <c r="I14" s="77">
        <v>32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5.7109375" style="56" customWidth="1"/>
    <col min="2" max="9" width="14" style="56" customWidth="1"/>
    <col min="10" max="16384" width="9.140625" style="56"/>
  </cols>
  <sheetData>
    <row r="1" spans="1:9" ht="47.25" customHeight="1">
      <c r="A1" s="146" t="s">
        <v>33</v>
      </c>
      <c r="B1" s="146"/>
      <c r="C1" s="146"/>
      <c r="D1" s="147"/>
      <c r="E1" s="147"/>
      <c r="F1" s="147"/>
      <c r="G1" s="147"/>
      <c r="H1" s="147"/>
      <c r="I1" s="147"/>
    </row>
    <row r="2" spans="1:9" ht="13.5">
      <c r="A2" s="134" t="s">
        <v>26</v>
      </c>
      <c r="B2" s="149"/>
      <c r="C2" s="149"/>
      <c r="D2" s="149"/>
      <c r="E2" s="149"/>
      <c r="F2" s="149"/>
      <c r="G2" s="149"/>
      <c r="H2" s="149"/>
      <c r="I2" s="149"/>
    </row>
    <row r="3" spans="1:9" ht="30" customHeight="1">
      <c r="A3" s="144" t="s">
        <v>84</v>
      </c>
      <c r="B3" s="138" t="s">
        <v>16</v>
      </c>
      <c r="C3" s="157"/>
      <c r="D3" s="138" t="s">
        <v>17</v>
      </c>
      <c r="E3" s="157"/>
      <c r="F3" s="138" t="s">
        <v>32</v>
      </c>
      <c r="G3" s="139"/>
      <c r="H3" s="138" t="s">
        <v>54</v>
      </c>
      <c r="I3" s="139"/>
    </row>
    <row r="4" spans="1:9" ht="41.25" customHeight="1">
      <c r="A4" s="145"/>
      <c r="B4" s="68" t="str">
        <f>'Таблица № 2.2-ПОД'!B4:B4</f>
        <v>I тримесечие на 2020</v>
      </c>
      <c r="C4" s="68" t="str">
        <f>'Таблица № 2.2-ПОД'!C4:C4</f>
        <v>I тримесечие на 2021</v>
      </c>
      <c r="D4" s="68" t="str">
        <f>'Таблица № 2.2-ПОД'!D4:D4</f>
        <v>I тримесечие на 2020</v>
      </c>
      <c r="E4" s="68" t="str">
        <f>'Таблица № 2.2-ПОД'!E4:E4</f>
        <v>I тримесечие на 2021</v>
      </c>
      <c r="F4" s="68" t="str">
        <f>'Таблица № 2.2-ПОД'!F4:F4</f>
        <v>I тримесечие на 2020</v>
      </c>
      <c r="G4" s="68" t="str">
        <f>'Таблица № 2.2-ПОД'!G4:G4</f>
        <v>I тримесечие на 2021</v>
      </c>
      <c r="H4" s="68" t="str">
        <f>'Таблица № 2.2-ПОД'!H4:H4</f>
        <v>I тримесечие на 2020</v>
      </c>
      <c r="I4" s="68" t="str">
        <f>'Таблица № 2.2-ПОД'!I4:I4</f>
        <v>I тримесечие на 2021</v>
      </c>
    </row>
    <row r="5" spans="1:9" ht="24.95" customHeight="1">
      <c r="A5" s="57" t="s">
        <v>20</v>
      </c>
      <c r="B5" s="93">
        <v>25.09</v>
      </c>
      <c r="C5" s="93">
        <v>25.21</v>
      </c>
      <c r="D5" s="93">
        <v>21.97</v>
      </c>
      <c r="E5" s="93">
        <v>22.28</v>
      </c>
      <c r="F5" s="93">
        <v>8.3000000000000007</v>
      </c>
      <c r="G5" s="69">
        <v>11.39</v>
      </c>
      <c r="H5" s="91">
        <v>0</v>
      </c>
      <c r="I5" s="91">
        <v>0</v>
      </c>
    </row>
    <row r="6" spans="1:9" ht="24.95" customHeight="1">
      <c r="A6" s="57" t="s">
        <v>21</v>
      </c>
      <c r="B6" s="93">
        <v>10.85</v>
      </c>
      <c r="C6" s="93">
        <v>10.41</v>
      </c>
      <c r="D6" s="93">
        <v>16.28</v>
      </c>
      <c r="E6" s="93">
        <v>16.07</v>
      </c>
      <c r="F6" s="93">
        <v>2.93</v>
      </c>
      <c r="G6" s="69">
        <v>0.89</v>
      </c>
      <c r="H6" s="91">
        <v>0</v>
      </c>
      <c r="I6" s="91">
        <v>0</v>
      </c>
    </row>
    <row r="7" spans="1:9" ht="24.95" customHeight="1">
      <c r="A7" s="57" t="s">
        <v>5</v>
      </c>
      <c r="B7" s="93">
        <v>17.05</v>
      </c>
      <c r="C7" s="93">
        <v>18.09</v>
      </c>
      <c r="D7" s="93">
        <v>15.66</v>
      </c>
      <c r="E7" s="93">
        <v>16.899999999999999</v>
      </c>
      <c r="F7" s="93">
        <v>27.72</v>
      </c>
      <c r="G7" s="69">
        <v>11.31</v>
      </c>
      <c r="H7" s="69">
        <v>100</v>
      </c>
      <c r="I7" s="69">
        <v>100</v>
      </c>
    </row>
    <row r="8" spans="1:9" ht="24.95" customHeight="1">
      <c r="A8" s="57" t="s">
        <v>6</v>
      </c>
      <c r="B8" s="93">
        <v>21.16</v>
      </c>
      <c r="C8" s="93">
        <v>20.8</v>
      </c>
      <c r="D8" s="93">
        <v>16.899999999999999</v>
      </c>
      <c r="E8" s="93">
        <v>16.61</v>
      </c>
      <c r="F8" s="93">
        <v>41.27</v>
      </c>
      <c r="G8" s="69">
        <v>43.63</v>
      </c>
      <c r="H8" s="91">
        <v>0</v>
      </c>
      <c r="I8" s="91">
        <v>0</v>
      </c>
    </row>
    <row r="9" spans="1:9" ht="24.95" customHeight="1">
      <c r="A9" s="57" t="s">
        <v>70</v>
      </c>
      <c r="B9" s="82">
        <v>10.63</v>
      </c>
      <c r="C9" s="93">
        <v>10.61</v>
      </c>
      <c r="D9" s="93">
        <v>7.61</v>
      </c>
      <c r="E9" s="93">
        <v>7.36</v>
      </c>
      <c r="F9" s="93">
        <v>13.07</v>
      </c>
      <c r="G9" s="69">
        <v>20.61</v>
      </c>
      <c r="H9" s="91">
        <v>0</v>
      </c>
      <c r="I9" s="91">
        <v>0</v>
      </c>
    </row>
    <row r="10" spans="1:9" ht="24.95" customHeight="1">
      <c r="A10" s="57" t="s">
        <v>23</v>
      </c>
      <c r="B10" s="93">
        <v>9.3000000000000007</v>
      </c>
      <c r="C10" s="93">
        <v>9.02</v>
      </c>
      <c r="D10" s="93">
        <v>11.19</v>
      </c>
      <c r="E10" s="93">
        <v>10.64</v>
      </c>
      <c r="F10" s="93">
        <v>5.37</v>
      </c>
      <c r="G10" s="69">
        <v>10.19</v>
      </c>
      <c r="H10" s="91">
        <v>0</v>
      </c>
      <c r="I10" s="91">
        <v>0</v>
      </c>
    </row>
    <row r="11" spans="1:9" ht="24.95" customHeight="1">
      <c r="A11" s="59" t="s">
        <v>24</v>
      </c>
      <c r="B11" s="93">
        <v>3.11</v>
      </c>
      <c r="C11" s="93">
        <v>3.14</v>
      </c>
      <c r="D11" s="93">
        <v>3.17</v>
      </c>
      <c r="E11" s="93">
        <v>3.13</v>
      </c>
      <c r="F11" s="93">
        <v>0</v>
      </c>
      <c r="G11" s="69">
        <v>0.47</v>
      </c>
      <c r="H11" s="91">
        <v>0</v>
      </c>
      <c r="I11" s="91">
        <v>0</v>
      </c>
    </row>
    <row r="12" spans="1:9" ht="24.95" customHeight="1">
      <c r="A12" s="57" t="s">
        <v>8</v>
      </c>
      <c r="B12" s="93">
        <v>1.47</v>
      </c>
      <c r="C12" s="93">
        <v>1.46</v>
      </c>
      <c r="D12" s="93">
        <v>5.09</v>
      </c>
      <c r="E12" s="93">
        <v>5</v>
      </c>
      <c r="F12" s="93">
        <v>1.1000000000000001</v>
      </c>
      <c r="G12" s="69">
        <v>1.39</v>
      </c>
      <c r="H12" s="91">
        <v>0</v>
      </c>
      <c r="I12" s="91">
        <v>0</v>
      </c>
    </row>
    <row r="13" spans="1:9" ht="24.95" customHeight="1">
      <c r="A13" s="57" t="s">
        <v>52</v>
      </c>
      <c r="B13" s="93">
        <v>1.34</v>
      </c>
      <c r="C13" s="93">
        <v>1.26</v>
      </c>
      <c r="D13" s="93">
        <v>2.13</v>
      </c>
      <c r="E13" s="93">
        <v>2.0099999999999998</v>
      </c>
      <c r="F13" s="93">
        <v>0.24</v>
      </c>
      <c r="G13" s="69">
        <v>0.12</v>
      </c>
      <c r="H13" s="91">
        <v>0</v>
      </c>
      <c r="I13" s="91">
        <v>0</v>
      </c>
    </row>
    <row r="14" spans="1:9" ht="24.95" customHeight="1">
      <c r="A14" s="57" t="s">
        <v>25</v>
      </c>
      <c r="B14" s="93">
        <f>SUM(B5:B13)</f>
        <v>99.999999999999986</v>
      </c>
      <c r="C14" s="93">
        <f t="shared" ref="C14:I14" si="0">SUM(C5:C13)</f>
        <v>100</v>
      </c>
      <c r="D14" s="93">
        <f t="shared" si="0"/>
        <v>100</v>
      </c>
      <c r="E14" s="93">
        <f t="shared" si="0"/>
        <v>100</v>
      </c>
      <c r="F14" s="93">
        <f t="shared" si="0"/>
        <v>99.999999999999986</v>
      </c>
      <c r="G14" s="93">
        <f t="shared" si="0"/>
        <v>100</v>
      </c>
      <c r="H14" s="93">
        <f t="shared" si="0"/>
        <v>100</v>
      </c>
      <c r="I14" s="93">
        <f t="shared" si="0"/>
        <v>100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9"/>
  <sheetViews>
    <sheetView showGridLines="0" topLeftCell="B1" zoomScale="80" zoomScaleNormal="80" workbookViewId="0">
      <selection sqref="A1:AG1"/>
    </sheetView>
  </sheetViews>
  <sheetFormatPr defaultRowHeight="15"/>
  <cols>
    <col min="1" max="1" width="48.140625" style="70" customWidth="1"/>
    <col min="2" max="2" width="8" style="70" customWidth="1"/>
    <col min="3" max="4" width="6.7109375" style="70" customWidth="1"/>
    <col min="5" max="5" width="7.85546875" style="70" customWidth="1"/>
    <col min="6" max="7" width="6.7109375" style="70" customWidth="1"/>
    <col min="8" max="8" width="7.85546875" style="70" customWidth="1"/>
    <col min="9" max="10" width="6.7109375" style="70" customWidth="1"/>
    <col min="11" max="11" width="9.5703125" style="70" bestFit="1" customWidth="1"/>
    <col min="12" max="12" width="8.28515625" style="70" bestFit="1" customWidth="1"/>
    <col min="13" max="14" width="6.7109375" style="70" customWidth="1"/>
    <col min="15" max="15" width="7.7109375" style="70" customWidth="1"/>
    <col min="16" max="17" width="6.7109375" style="70" customWidth="1"/>
    <col min="18" max="18" width="8.42578125" style="70" customWidth="1"/>
    <col min="19" max="28" width="6.7109375" style="70" customWidth="1"/>
    <col min="29" max="29" width="8.28515625" style="70" bestFit="1" customWidth="1"/>
    <col min="30" max="30" width="9.42578125" style="70" bestFit="1" customWidth="1"/>
    <col min="31" max="32" width="8.140625" style="70" customWidth="1"/>
    <col min="33" max="33" width="9.42578125" style="70" customWidth="1"/>
    <col min="34" max="16384" width="9.140625" style="70"/>
  </cols>
  <sheetData>
    <row r="1" spans="1:245" ht="23.25" customHeight="1">
      <c r="A1" s="133" t="s">
        <v>104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</row>
    <row r="2" spans="1:245" ht="15" customHeight="1">
      <c r="A2" s="134" t="s">
        <v>14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</row>
    <row r="3" spans="1:245" s="71" customFormat="1" ht="59.25" customHeight="1">
      <c r="A3" s="158" t="s">
        <v>90</v>
      </c>
      <c r="B3" s="138" t="s">
        <v>3</v>
      </c>
      <c r="C3" s="160"/>
      <c r="D3" s="161"/>
      <c r="E3" s="138" t="s">
        <v>34</v>
      </c>
      <c r="F3" s="157"/>
      <c r="G3" s="162"/>
      <c r="H3" s="138" t="s">
        <v>35</v>
      </c>
      <c r="I3" s="157"/>
      <c r="J3" s="157"/>
      <c r="K3" s="139"/>
      <c r="L3" s="138" t="s">
        <v>6</v>
      </c>
      <c r="M3" s="157"/>
      <c r="N3" s="163"/>
      <c r="O3" s="138" t="s">
        <v>70</v>
      </c>
      <c r="P3" s="157"/>
      <c r="Q3" s="164"/>
      <c r="R3" s="138" t="s">
        <v>36</v>
      </c>
      <c r="S3" s="157"/>
      <c r="T3" s="163"/>
      <c r="U3" s="138" t="s">
        <v>24</v>
      </c>
      <c r="V3" s="157"/>
      <c r="W3" s="165"/>
      <c r="X3" s="138" t="s">
        <v>8</v>
      </c>
      <c r="Y3" s="157"/>
      <c r="Z3" s="139"/>
      <c r="AA3" s="138" t="s">
        <v>71</v>
      </c>
      <c r="AB3" s="157"/>
      <c r="AC3" s="139"/>
      <c r="AD3" s="138" t="s">
        <v>29</v>
      </c>
      <c r="AE3" s="157"/>
      <c r="AF3" s="157"/>
      <c r="AG3" s="139"/>
    </row>
    <row r="4" spans="1:245" ht="15.75">
      <c r="A4" s="159"/>
      <c r="B4" s="72" t="s">
        <v>27</v>
      </c>
      <c r="C4" s="72" t="s">
        <v>28</v>
      </c>
      <c r="D4" s="72" t="s">
        <v>18</v>
      </c>
      <c r="E4" s="72" t="s">
        <v>27</v>
      </c>
      <c r="F4" s="72" t="s">
        <v>28</v>
      </c>
      <c r="G4" s="72" t="s">
        <v>18</v>
      </c>
      <c r="H4" s="72" t="s">
        <v>27</v>
      </c>
      <c r="I4" s="72" t="s">
        <v>28</v>
      </c>
      <c r="J4" s="72" t="s">
        <v>18</v>
      </c>
      <c r="K4" s="72" t="s">
        <v>53</v>
      </c>
      <c r="L4" s="72" t="s">
        <v>27</v>
      </c>
      <c r="M4" s="72" t="s">
        <v>28</v>
      </c>
      <c r="N4" s="72" t="s">
        <v>18</v>
      </c>
      <c r="O4" s="72" t="s">
        <v>27</v>
      </c>
      <c r="P4" s="72" t="s">
        <v>28</v>
      </c>
      <c r="Q4" s="72" t="s">
        <v>18</v>
      </c>
      <c r="R4" s="72" t="s">
        <v>27</v>
      </c>
      <c r="S4" s="72" t="s">
        <v>28</v>
      </c>
      <c r="T4" s="72" t="s">
        <v>18</v>
      </c>
      <c r="U4" s="72" t="s">
        <v>27</v>
      </c>
      <c r="V4" s="72" t="s">
        <v>28</v>
      </c>
      <c r="W4" s="72" t="s">
        <v>18</v>
      </c>
      <c r="X4" s="72" t="s">
        <v>27</v>
      </c>
      <c r="Y4" s="72" t="s">
        <v>28</v>
      </c>
      <c r="Z4" s="72" t="s">
        <v>18</v>
      </c>
      <c r="AA4" s="72" t="s">
        <v>27</v>
      </c>
      <c r="AB4" s="72" t="s">
        <v>28</v>
      </c>
      <c r="AC4" s="72" t="s">
        <v>18</v>
      </c>
      <c r="AD4" s="72" t="s">
        <v>27</v>
      </c>
      <c r="AE4" s="72" t="s">
        <v>28</v>
      </c>
      <c r="AF4" s="72" t="s">
        <v>18</v>
      </c>
      <c r="AG4" s="72" t="s">
        <v>53</v>
      </c>
    </row>
    <row r="5" spans="1:245" s="74" customFormat="1" ht="39.75" customHeight="1">
      <c r="A5" s="73" t="s">
        <v>37</v>
      </c>
      <c r="B5" s="112">
        <v>4024</v>
      </c>
      <c r="C5" s="112">
        <v>280</v>
      </c>
      <c r="D5" s="112">
        <v>63</v>
      </c>
      <c r="E5" s="112">
        <v>1699</v>
      </c>
      <c r="F5" s="112">
        <v>224</v>
      </c>
      <c r="G5" s="112">
        <v>22</v>
      </c>
      <c r="H5" s="112">
        <v>2950</v>
      </c>
      <c r="I5" s="112">
        <v>217</v>
      </c>
      <c r="J5" s="112">
        <v>189</v>
      </c>
      <c r="K5" s="112">
        <v>14</v>
      </c>
      <c r="L5" s="112">
        <v>3398</v>
      </c>
      <c r="M5" s="112">
        <v>203</v>
      </c>
      <c r="N5" s="112">
        <v>329</v>
      </c>
      <c r="O5" s="112">
        <v>1692</v>
      </c>
      <c r="P5" s="112">
        <v>101</v>
      </c>
      <c r="Q5" s="112">
        <v>104</v>
      </c>
      <c r="R5" s="112">
        <v>1488</v>
      </c>
      <c r="S5" s="112">
        <v>147</v>
      </c>
      <c r="T5" s="112">
        <v>90</v>
      </c>
      <c r="U5" s="112">
        <v>658</v>
      </c>
      <c r="V5" s="112">
        <v>55</v>
      </c>
      <c r="W5" s="112">
        <v>0</v>
      </c>
      <c r="X5" s="112">
        <v>284</v>
      </c>
      <c r="Y5" s="112">
        <v>80</v>
      </c>
      <c r="Z5" s="112">
        <v>9</v>
      </c>
      <c r="AA5" s="112">
        <v>259</v>
      </c>
      <c r="AB5" s="112">
        <v>35</v>
      </c>
      <c r="AC5" s="112">
        <v>0</v>
      </c>
      <c r="AD5" s="112">
        <v>16452</v>
      </c>
      <c r="AE5" s="112">
        <v>1342</v>
      </c>
      <c r="AF5" s="112">
        <v>806</v>
      </c>
      <c r="AG5" s="112">
        <v>14</v>
      </c>
      <c r="AH5" s="70"/>
      <c r="AI5" s="70"/>
      <c r="AJ5" s="70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/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49"/>
      <c r="IA5" s="49"/>
      <c r="IB5" s="49"/>
      <c r="IC5" s="49"/>
      <c r="ID5" s="49"/>
      <c r="IE5" s="49"/>
      <c r="IF5" s="49"/>
      <c r="IG5" s="49"/>
      <c r="IH5" s="49"/>
      <c r="II5" s="49"/>
      <c r="IJ5" s="49"/>
      <c r="IK5" s="49"/>
    </row>
    <row r="6" spans="1:245" s="74" customFormat="1" ht="39.75" customHeight="1">
      <c r="A6" s="73" t="s">
        <v>38</v>
      </c>
      <c r="B6" s="112">
        <v>7100</v>
      </c>
      <c r="C6" s="112">
        <v>553</v>
      </c>
      <c r="D6" s="112">
        <v>227</v>
      </c>
      <c r="E6" s="112">
        <v>2896</v>
      </c>
      <c r="F6" s="112">
        <v>377</v>
      </c>
      <c r="G6" s="112">
        <v>0</v>
      </c>
      <c r="H6" s="112">
        <v>5034</v>
      </c>
      <c r="I6" s="112">
        <v>415</v>
      </c>
      <c r="J6" s="112">
        <v>62</v>
      </c>
      <c r="K6" s="112">
        <v>17</v>
      </c>
      <c r="L6" s="112">
        <v>5781</v>
      </c>
      <c r="M6" s="112">
        <v>418</v>
      </c>
      <c r="N6" s="112">
        <v>784</v>
      </c>
      <c r="O6" s="112">
        <v>2989</v>
      </c>
      <c r="P6" s="112">
        <v>174</v>
      </c>
      <c r="Q6" s="112">
        <v>425</v>
      </c>
      <c r="R6" s="112">
        <v>2491</v>
      </c>
      <c r="S6" s="112">
        <v>251</v>
      </c>
      <c r="T6" s="112">
        <v>169</v>
      </c>
      <c r="U6" s="112">
        <v>728</v>
      </c>
      <c r="V6" s="112">
        <v>62</v>
      </c>
      <c r="W6" s="112">
        <v>12</v>
      </c>
      <c r="X6" s="112">
        <v>360</v>
      </c>
      <c r="Y6" s="112">
        <v>107</v>
      </c>
      <c r="Z6" s="112">
        <v>27</v>
      </c>
      <c r="AA6" s="112">
        <v>299</v>
      </c>
      <c r="AB6" s="112">
        <v>40</v>
      </c>
      <c r="AC6" s="112">
        <v>3</v>
      </c>
      <c r="AD6" s="112">
        <v>27678</v>
      </c>
      <c r="AE6" s="112">
        <v>2397</v>
      </c>
      <c r="AF6" s="112">
        <v>1709</v>
      </c>
      <c r="AG6" s="112">
        <v>17</v>
      </c>
      <c r="AH6" s="70"/>
      <c r="AI6" s="70"/>
      <c r="AJ6" s="70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</row>
    <row r="7" spans="1:245" ht="37.5" customHeight="1">
      <c r="A7" s="73" t="s">
        <v>72</v>
      </c>
      <c r="B7" s="112">
        <v>0</v>
      </c>
      <c r="C7" s="112">
        <v>0</v>
      </c>
      <c r="D7" s="112">
        <v>4</v>
      </c>
      <c r="E7" s="112">
        <v>0</v>
      </c>
      <c r="F7" s="112">
        <v>0</v>
      </c>
      <c r="G7" s="112">
        <v>1</v>
      </c>
      <c r="H7" s="112">
        <v>0</v>
      </c>
      <c r="I7" s="112">
        <v>0</v>
      </c>
      <c r="J7" s="112">
        <v>41</v>
      </c>
      <c r="K7" s="112">
        <v>1</v>
      </c>
      <c r="L7" s="112">
        <v>0</v>
      </c>
      <c r="M7" s="112">
        <v>0</v>
      </c>
      <c r="N7" s="112">
        <v>13</v>
      </c>
      <c r="O7" s="112">
        <v>0</v>
      </c>
      <c r="P7" s="112">
        <v>0</v>
      </c>
      <c r="Q7" s="112">
        <v>3</v>
      </c>
      <c r="R7" s="112">
        <v>0</v>
      </c>
      <c r="S7" s="112">
        <v>0</v>
      </c>
      <c r="T7" s="112">
        <v>4</v>
      </c>
      <c r="U7" s="112">
        <v>0</v>
      </c>
      <c r="V7" s="112">
        <v>0</v>
      </c>
      <c r="W7" s="112">
        <v>0</v>
      </c>
      <c r="X7" s="112">
        <v>0</v>
      </c>
      <c r="Y7" s="112">
        <v>0</v>
      </c>
      <c r="Z7" s="112">
        <v>0</v>
      </c>
      <c r="AA7" s="112">
        <v>0</v>
      </c>
      <c r="AB7" s="112">
        <v>0</v>
      </c>
      <c r="AC7" s="112">
        <v>0</v>
      </c>
      <c r="AD7" s="112">
        <v>0</v>
      </c>
      <c r="AE7" s="112">
        <v>0</v>
      </c>
      <c r="AF7" s="112">
        <v>66</v>
      </c>
      <c r="AG7" s="112">
        <v>1</v>
      </c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</row>
    <row r="8" spans="1:245" s="74" customFormat="1" ht="43.5" customHeight="1">
      <c r="A8" s="73" t="s">
        <v>40</v>
      </c>
      <c r="B8" s="112">
        <v>11124</v>
      </c>
      <c r="C8" s="112">
        <v>833</v>
      </c>
      <c r="D8" s="112">
        <v>294</v>
      </c>
      <c r="E8" s="112">
        <v>4595</v>
      </c>
      <c r="F8" s="112">
        <v>601</v>
      </c>
      <c r="G8" s="112">
        <v>23</v>
      </c>
      <c r="H8" s="112">
        <v>7984</v>
      </c>
      <c r="I8" s="112">
        <v>632</v>
      </c>
      <c r="J8" s="112">
        <v>292</v>
      </c>
      <c r="K8" s="112">
        <v>32</v>
      </c>
      <c r="L8" s="112">
        <v>9179</v>
      </c>
      <c r="M8" s="112">
        <v>621</v>
      </c>
      <c r="N8" s="112">
        <v>1126</v>
      </c>
      <c r="O8" s="112">
        <v>4681</v>
      </c>
      <c r="P8" s="112">
        <v>275</v>
      </c>
      <c r="Q8" s="112">
        <v>532</v>
      </c>
      <c r="R8" s="112">
        <v>3979</v>
      </c>
      <c r="S8" s="112">
        <v>398</v>
      </c>
      <c r="T8" s="112">
        <v>263</v>
      </c>
      <c r="U8" s="112">
        <v>1386</v>
      </c>
      <c r="V8" s="112">
        <v>117</v>
      </c>
      <c r="W8" s="112">
        <v>12</v>
      </c>
      <c r="X8" s="112">
        <v>644</v>
      </c>
      <c r="Y8" s="112">
        <v>187</v>
      </c>
      <c r="Z8" s="112">
        <v>36</v>
      </c>
      <c r="AA8" s="112">
        <v>558</v>
      </c>
      <c r="AB8" s="112">
        <v>75</v>
      </c>
      <c r="AC8" s="112">
        <v>3</v>
      </c>
      <c r="AD8" s="112">
        <v>44130</v>
      </c>
      <c r="AE8" s="112">
        <v>3739</v>
      </c>
      <c r="AF8" s="112">
        <v>2581</v>
      </c>
      <c r="AG8" s="112">
        <v>32</v>
      </c>
      <c r="AH8" s="70"/>
      <c r="AI8" s="70"/>
      <c r="AJ8" s="70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  <c r="IA8" s="49"/>
      <c r="IB8" s="49"/>
      <c r="IC8" s="49"/>
      <c r="ID8" s="49"/>
      <c r="IE8" s="49"/>
      <c r="IF8" s="49"/>
      <c r="IG8" s="49"/>
      <c r="IH8" s="49"/>
      <c r="II8" s="49"/>
      <c r="IJ8" s="49"/>
      <c r="IK8" s="49"/>
    </row>
    <row r="9" spans="1:245" s="76" customFormat="1" ht="15" customHeight="1"/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topLeftCell="B1" zoomScale="80" zoomScaleNormal="80" workbookViewId="0">
      <selection sqref="A1:AG1"/>
    </sheetView>
  </sheetViews>
  <sheetFormatPr defaultRowHeight="15"/>
  <cols>
    <col min="1" max="1" width="47.140625" style="70" customWidth="1"/>
    <col min="2" max="10" width="8" style="70" customWidth="1"/>
    <col min="11" max="11" width="9.5703125" style="70" bestFit="1" customWidth="1"/>
    <col min="12" max="22" width="8" style="70" customWidth="1"/>
    <col min="23" max="23" width="8.5703125" style="70" customWidth="1"/>
    <col min="24" max="32" width="8" style="70" customWidth="1"/>
    <col min="33" max="33" width="9.5703125" style="70" bestFit="1" customWidth="1"/>
    <col min="34" max="16384" width="9.140625" style="70"/>
  </cols>
  <sheetData>
    <row r="1" spans="1:33" ht="23.25" customHeight="1">
      <c r="A1" s="133" t="s">
        <v>105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</row>
    <row r="2" spans="1:33" ht="15" customHeight="1">
      <c r="A2" s="166" t="s">
        <v>26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</row>
    <row r="3" spans="1:33" s="71" customFormat="1" ht="45" customHeight="1">
      <c r="A3" s="158" t="s">
        <v>85</v>
      </c>
      <c r="B3" s="136" t="s">
        <v>3</v>
      </c>
      <c r="C3" s="136"/>
      <c r="D3" s="167"/>
      <c r="E3" s="136" t="s">
        <v>41</v>
      </c>
      <c r="F3" s="136"/>
      <c r="G3" s="167"/>
      <c r="H3" s="138" t="s">
        <v>42</v>
      </c>
      <c r="I3" s="157"/>
      <c r="J3" s="157"/>
      <c r="K3" s="139"/>
      <c r="L3" s="136" t="s">
        <v>6</v>
      </c>
      <c r="M3" s="136"/>
      <c r="N3" s="168"/>
      <c r="O3" s="138" t="s">
        <v>70</v>
      </c>
      <c r="P3" s="157"/>
      <c r="Q3" s="164"/>
      <c r="R3" s="136" t="s">
        <v>43</v>
      </c>
      <c r="S3" s="136"/>
      <c r="T3" s="168"/>
      <c r="U3" s="136" t="s">
        <v>24</v>
      </c>
      <c r="V3" s="136"/>
      <c r="W3" s="168"/>
      <c r="X3" s="138" t="s">
        <v>8</v>
      </c>
      <c r="Y3" s="157"/>
      <c r="Z3" s="139"/>
      <c r="AA3" s="138" t="s">
        <v>71</v>
      </c>
      <c r="AB3" s="157"/>
      <c r="AC3" s="139"/>
      <c r="AD3" s="138" t="s">
        <v>29</v>
      </c>
      <c r="AE3" s="157"/>
      <c r="AF3" s="157"/>
      <c r="AG3" s="139"/>
    </row>
    <row r="4" spans="1:33" ht="24.75" customHeight="1">
      <c r="A4" s="159"/>
      <c r="B4" s="72" t="s">
        <v>27</v>
      </c>
      <c r="C4" s="72" t="s">
        <v>28</v>
      </c>
      <c r="D4" s="72" t="s">
        <v>18</v>
      </c>
      <c r="E4" s="72" t="s">
        <v>27</v>
      </c>
      <c r="F4" s="72" t="s">
        <v>28</v>
      </c>
      <c r="G4" s="72" t="s">
        <v>18</v>
      </c>
      <c r="H4" s="72" t="s">
        <v>27</v>
      </c>
      <c r="I4" s="72" t="s">
        <v>28</v>
      </c>
      <c r="J4" s="72" t="s">
        <v>18</v>
      </c>
      <c r="K4" s="72" t="s">
        <v>53</v>
      </c>
      <c r="L4" s="72" t="s">
        <v>27</v>
      </c>
      <c r="M4" s="72" t="s">
        <v>28</v>
      </c>
      <c r="N4" s="72" t="s">
        <v>18</v>
      </c>
      <c r="O4" s="72" t="s">
        <v>27</v>
      </c>
      <c r="P4" s="72" t="s">
        <v>28</v>
      </c>
      <c r="Q4" s="72" t="s">
        <v>18</v>
      </c>
      <c r="R4" s="72" t="s">
        <v>27</v>
      </c>
      <c r="S4" s="72" t="s">
        <v>28</v>
      </c>
      <c r="T4" s="72" t="s">
        <v>18</v>
      </c>
      <c r="U4" s="72" t="s">
        <v>27</v>
      </c>
      <c r="V4" s="72" t="s">
        <v>28</v>
      </c>
      <c r="W4" s="72" t="s">
        <v>18</v>
      </c>
      <c r="X4" s="72" t="s">
        <v>27</v>
      </c>
      <c r="Y4" s="72" t="s">
        <v>28</v>
      </c>
      <c r="Z4" s="72" t="s">
        <v>18</v>
      </c>
      <c r="AA4" s="72" t="s">
        <v>27</v>
      </c>
      <c r="AB4" s="72" t="s">
        <v>28</v>
      </c>
      <c r="AC4" s="72" t="s">
        <v>18</v>
      </c>
      <c r="AD4" s="72" t="s">
        <v>27</v>
      </c>
      <c r="AE4" s="72" t="s">
        <v>28</v>
      </c>
      <c r="AF4" s="72" t="s">
        <v>18</v>
      </c>
      <c r="AG4" s="72" t="s">
        <v>53</v>
      </c>
    </row>
    <row r="5" spans="1:33" s="49" customFormat="1" ht="39.950000000000003" customHeight="1">
      <c r="A5" s="73" t="s">
        <v>37</v>
      </c>
      <c r="B5" s="69">
        <v>36.17</v>
      </c>
      <c r="C5" s="69">
        <v>33.61</v>
      </c>
      <c r="D5" s="69">
        <v>21.43</v>
      </c>
      <c r="E5" s="69">
        <v>36.97</v>
      </c>
      <c r="F5" s="69">
        <v>37.270000000000003</v>
      </c>
      <c r="G5" s="69">
        <v>95.65</v>
      </c>
      <c r="H5" s="69">
        <v>36.950000000000003</v>
      </c>
      <c r="I5" s="69">
        <v>34.340000000000003</v>
      </c>
      <c r="J5" s="69">
        <v>64.73</v>
      </c>
      <c r="K5" s="69">
        <v>43.75</v>
      </c>
      <c r="L5" s="69">
        <v>37.020000000000003</v>
      </c>
      <c r="M5" s="69">
        <v>32.69</v>
      </c>
      <c r="N5" s="69">
        <v>29.22</v>
      </c>
      <c r="O5" s="69">
        <v>36.15</v>
      </c>
      <c r="P5" s="69">
        <v>36.729999999999997</v>
      </c>
      <c r="Q5" s="69">
        <v>19.55</v>
      </c>
      <c r="R5" s="69">
        <v>37.4</v>
      </c>
      <c r="S5" s="69">
        <v>36.93</v>
      </c>
      <c r="T5" s="69">
        <v>34.22</v>
      </c>
      <c r="U5" s="69">
        <v>47.47</v>
      </c>
      <c r="V5" s="69">
        <v>47.01</v>
      </c>
      <c r="W5" s="69">
        <v>0</v>
      </c>
      <c r="X5" s="69">
        <v>44.1</v>
      </c>
      <c r="Y5" s="69">
        <v>42.78</v>
      </c>
      <c r="Z5" s="69">
        <v>25</v>
      </c>
      <c r="AA5" s="69">
        <v>46.42</v>
      </c>
      <c r="AB5" s="69">
        <v>46.67</v>
      </c>
      <c r="AC5" s="69">
        <v>0</v>
      </c>
      <c r="AD5" s="69">
        <v>37.28</v>
      </c>
      <c r="AE5" s="69">
        <v>35.89</v>
      </c>
      <c r="AF5" s="69">
        <v>31.23</v>
      </c>
      <c r="AG5" s="69">
        <v>43.75</v>
      </c>
    </row>
    <row r="6" spans="1:33" s="49" customFormat="1" ht="39" customHeight="1">
      <c r="A6" s="73" t="s">
        <v>38</v>
      </c>
      <c r="B6" s="69">
        <v>63.83</v>
      </c>
      <c r="C6" s="69">
        <v>66.39</v>
      </c>
      <c r="D6" s="69">
        <v>77.209999999999994</v>
      </c>
      <c r="E6" s="69">
        <v>63.03</v>
      </c>
      <c r="F6" s="69">
        <v>62.73</v>
      </c>
      <c r="G6" s="69">
        <v>0</v>
      </c>
      <c r="H6" s="69">
        <v>63.05</v>
      </c>
      <c r="I6" s="69">
        <v>65.66</v>
      </c>
      <c r="J6" s="69">
        <v>21.23</v>
      </c>
      <c r="K6" s="69">
        <v>53.13</v>
      </c>
      <c r="L6" s="69">
        <v>62.98</v>
      </c>
      <c r="M6" s="69">
        <v>67.31</v>
      </c>
      <c r="N6" s="69">
        <v>69.63</v>
      </c>
      <c r="O6" s="69">
        <v>63.85</v>
      </c>
      <c r="P6" s="69">
        <v>63.27</v>
      </c>
      <c r="Q6" s="69">
        <v>79.89</v>
      </c>
      <c r="R6" s="69">
        <v>62.6</v>
      </c>
      <c r="S6" s="69">
        <v>63.07</v>
      </c>
      <c r="T6" s="69">
        <v>64.260000000000005</v>
      </c>
      <c r="U6" s="69">
        <v>52.53</v>
      </c>
      <c r="V6" s="69">
        <v>52.99</v>
      </c>
      <c r="W6" s="69">
        <v>100</v>
      </c>
      <c r="X6" s="69">
        <v>55.9</v>
      </c>
      <c r="Y6" s="69">
        <v>57.22</v>
      </c>
      <c r="Z6" s="69">
        <v>75</v>
      </c>
      <c r="AA6" s="69">
        <v>53.58</v>
      </c>
      <c r="AB6" s="69">
        <v>53.33</v>
      </c>
      <c r="AC6" s="69">
        <v>100</v>
      </c>
      <c r="AD6" s="69">
        <v>62.72</v>
      </c>
      <c r="AE6" s="69">
        <v>64.11</v>
      </c>
      <c r="AF6" s="82">
        <v>66.209999999999994</v>
      </c>
      <c r="AG6" s="69">
        <v>53.13</v>
      </c>
    </row>
    <row r="7" spans="1:33" ht="39.950000000000003" customHeight="1">
      <c r="A7" s="73" t="s">
        <v>39</v>
      </c>
      <c r="B7" s="69">
        <v>0</v>
      </c>
      <c r="C7" s="69">
        <v>0</v>
      </c>
      <c r="D7" s="69">
        <v>1.36</v>
      </c>
      <c r="E7" s="69">
        <v>0</v>
      </c>
      <c r="F7" s="69">
        <v>0</v>
      </c>
      <c r="G7" s="69">
        <v>4.3499999999999996</v>
      </c>
      <c r="H7" s="69">
        <v>0</v>
      </c>
      <c r="I7" s="69">
        <v>0</v>
      </c>
      <c r="J7" s="69">
        <v>14.04</v>
      </c>
      <c r="K7" s="69">
        <v>3.12</v>
      </c>
      <c r="L7" s="69">
        <v>0</v>
      </c>
      <c r="M7" s="69">
        <v>0</v>
      </c>
      <c r="N7" s="69">
        <v>1.1499999999999999</v>
      </c>
      <c r="O7" s="69">
        <v>0</v>
      </c>
      <c r="P7" s="69">
        <v>0</v>
      </c>
      <c r="Q7" s="69">
        <v>0.56000000000000005</v>
      </c>
      <c r="R7" s="69">
        <v>0</v>
      </c>
      <c r="S7" s="69">
        <v>0</v>
      </c>
      <c r="T7" s="69">
        <v>1.52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82">
        <v>2.56</v>
      </c>
      <c r="AG7" s="69">
        <v>3.12</v>
      </c>
    </row>
    <row r="8" spans="1:33" s="49" customFormat="1" ht="39.950000000000003" customHeight="1">
      <c r="A8" s="73" t="s">
        <v>40</v>
      </c>
      <c r="B8" s="93">
        <f>SUM(B5:B7)</f>
        <v>100</v>
      </c>
      <c r="C8" s="93">
        <f t="shared" ref="C8" si="0">SUM(C5:C7)</f>
        <v>100</v>
      </c>
      <c r="D8" s="93">
        <f t="shared" ref="D8" si="1">SUM(D5:D7)</f>
        <v>99.999999999999986</v>
      </c>
      <c r="E8" s="93">
        <f t="shared" ref="E8" si="2">SUM(E5:E7)</f>
        <v>100</v>
      </c>
      <c r="F8" s="93">
        <f t="shared" ref="F8" si="3">SUM(F5:F7)</f>
        <v>100</v>
      </c>
      <c r="G8" s="93">
        <f t="shared" ref="G8" si="4">SUM(G5:G7)</f>
        <v>100</v>
      </c>
      <c r="H8" s="93">
        <f t="shared" ref="H8" si="5">SUM(H5:H7)</f>
        <v>100</v>
      </c>
      <c r="I8" s="93">
        <f t="shared" ref="I8" si="6">SUM(I5:I7)</f>
        <v>100</v>
      </c>
      <c r="J8" s="93">
        <f t="shared" ref="J8" si="7">SUM(J5:J7)</f>
        <v>100</v>
      </c>
      <c r="K8" s="93">
        <f t="shared" ref="K8" si="8">SUM(K5:K7)</f>
        <v>100</v>
      </c>
      <c r="L8" s="93">
        <f t="shared" ref="L8" si="9">SUM(L5:L7)</f>
        <v>100</v>
      </c>
      <c r="M8" s="93">
        <f t="shared" ref="M8" si="10">SUM(M5:M7)</f>
        <v>100</v>
      </c>
      <c r="N8" s="93">
        <f t="shared" ref="N8" si="11">SUM(N5:N7)</f>
        <v>100</v>
      </c>
      <c r="O8" s="93">
        <f t="shared" ref="O8" si="12">SUM(O5:O7)</f>
        <v>100</v>
      </c>
      <c r="P8" s="93">
        <f t="shared" ref="P8" si="13">SUM(P5:P7)</f>
        <v>100</v>
      </c>
      <c r="Q8" s="93">
        <f t="shared" ref="Q8" si="14">SUM(Q5:Q7)</f>
        <v>100</v>
      </c>
      <c r="R8" s="93">
        <f t="shared" ref="R8" si="15">SUM(R5:R7)</f>
        <v>100</v>
      </c>
      <c r="S8" s="93">
        <f t="shared" ref="S8" si="16">SUM(S5:S7)</f>
        <v>100</v>
      </c>
      <c r="T8" s="93">
        <f t="shared" ref="T8" si="17">SUM(T5:T7)</f>
        <v>100</v>
      </c>
      <c r="U8" s="93">
        <f t="shared" ref="U8" si="18">SUM(U5:U7)</f>
        <v>100</v>
      </c>
      <c r="V8" s="93">
        <f t="shared" ref="V8" si="19">SUM(V5:V7)</f>
        <v>100</v>
      </c>
      <c r="W8" s="93">
        <f t="shared" ref="W8" si="20">SUM(W5:W7)</f>
        <v>100</v>
      </c>
      <c r="X8" s="93">
        <f t="shared" ref="X8" si="21">SUM(X5:X7)</f>
        <v>100</v>
      </c>
      <c r="Y8" s="93">
        <f t="shared" ref="Y8" si="22">SUM(Y5:Y7)</f>
        <v>100</v>
      </c>
      <c r="Z8" s="93">
        <f t="shared" ref="Z8" si="23">SUM(Z5:Z7)</f>
        <v>100</v>
      </c>
      <c r="AA8" s="93">
        <f t="shared" ref="AA8" si="24">SUM(AA5:AA7)</f>
        <v>100</v>
      </c>
      <c r="AB8" s="93">
        <f t="shared" ref="AB8" si="25">SUM(AB5:AB7)</f>
        <v>100</v>
      </c>
      <c r="AC8" s="93">
        <f t="shared" ref="AC8" si="26">SUM(AC5:AC7)</f>
        <v>100</v>
      </c>
      <c r="AD8" s="93">
        <f t="shared" ref="AD8" si="27">SUM(AD5:AD7)</f>
        <v>100</v>
      </c>
      <c r="AE8" s="93">
        <f t="shared" ref="AE8" si="28">SUM(AE5:AE7)</f>
        <v>100</v>
      </c>
      <c r="AF8" s="93">
        <f t="shared" ref="AF8" si="29">SUM(AF5:AF7)</f>
        <v>100</v>
      </c>
      <c r="AG8" s="93">
        <f t="shared" ref="AG8" si="30">SUM(AG5:AG7)</f>
        <v>100</v>
      </c>
    </row>
    <row r="9" spans="1:33"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19"/>
  <sheetViews>
    <sheetView showGridLines="0" zoomScale="90" zoomScaleNormal="90" workbookViewId="0">
      <selection sqref="A1:E1"/>
    </sheetView>
  </sheetViews>
  <sheetFormatPr defaultRowHeight="13.5" customHeight="1"/>
  <cols>
    <col min="1" max="1" width="59.42578125" style="14" customWidth="1"/>
    <col min="2" max="2" width="13" style="10" bestFit="1" customWidth="1"/>
    <col min="3" max="5" width="13" style="10" customWidth="1"/>
    <col min="6" max="16384" width="9.140625" style="10"/>
  </cols>
  <sheetData>
    <row r="1" spans="1:5" ht="40.5" customHeight="1">
      <c r="A1" s="169" t="s">
        <v>44</v>
      </c>
      <c r="B1" s="169"/>
      <c r="C1" s="169"/>
      <c r="D1" s="169"/>
      <c r="E1" s="169"/>
    </row>
    <row r="2" spans="1:5" ht="13.5" customHeight="1">
      <c r="A2" s="33"/>
      <c r="B2" s="15"/>
    </row>
    <row r="3" spans="1:5" ht="30.75" customHeight="1">
      <c r="A3" s="174" t="s">
        <v>79</v>
      </c>
      <c r="B3" s="121">
        <v>2020</v>
      </c>
      <c r="C3" s="176">
        <v>2021</v>
      </c>
      <c r="D3" s="177"/>
      <c r="E3" s="178"/>
    </row>
    <row r="4" spans="1:5" ht="32.25" customHeight="1">
      <c r="A4" s="175"/>
      <c r="B4" s="122">
        <v>12</v>
      </c>
      <c r="C4" s="122">
        <v>1</v>
      </c>
      <c r="D4" s="122">
        <v>2</v>
      </c>
      <c r="E4" s="122">
        <v>3</v>
      </c>
    </row>
    <row r="5" spans="1:5" ht="35.1" customHeight="1">
      <c r="A5" s="17" t="s">
        <v>20</v>
      </c>
      <c r="B5" s="92">
        <v>1197814</v>
      </c>
      <c r="C5" s="92">
        <v>1197112</v>
      </c>
      <c r="D5" s="92">
        <v>1200861</v>
      </c>
      <c r="E5" s="92">
        <v>1199416</v>
      </c>
    </row>
    <row r="6" spans="1:5" ht="35.1" customHeight="1">
      <c r="A6" s="17" t="s">
        <v>21</v>
      </c>
      <c r="B6" s="92">
        <v>501557</v>
      </c>
      <c r="C6" s="92">
        <v>501365</v>
      </c>
      <c r="D6" s="92">
        <v>499455</v>
      </c>
      <c r="E6" s="92">
        <v>499157</v>
      </c>
    </row>
    <row r="7" spans="1:5" ht="35.1" customHeight="1">
      <c r="A7" s="17" t="s">
        <v>5</v>
      </c>
      <c r="B7" s="92">
        <v>814197</v>
      </c>
      <c r="C7" s="92">
        <v>813601</v>
      </c>
      <c r="D7" s="92">
        <v>828560</v>
      </c>
      <c r="E7" s="92">
        <v>828502</v>
      </c>
    </row>
    <row r="8" spans="1:5" ht="35.1" customHeight="1">
      <c r="A8" s="17" t="s">
        <v>6</v>
      </c>
      <c r="B8" s="92">
        <v>1046742</v>
      </c>
      <c r="C8" s="92">
        <v>1045309</v>
      </c>
      <c r="D8" s="92">
        <v>1044793</v>
      </c>
      <c r="E8" s="92">
        <v>1043892</v>
      </c>
    </row>
    <row r="9" spans="1:5" ht="35.1" customHeight="1">
      <c r="A9" s="38" t="s">
        <v>68</v>
      </c>
      <c r="B9" s="92">
        <v>411962</v>
      </c>
      <c r="C9" s="92">
        <v>411540</v>
      </c>
      <c r="D9" s="92">
        <v>412860</v>
      </c>
      <c r="E9" s="92">
        <v>412543</v>
      </c>
    </row>
    <row r="10" spans="1:5" ht="34.5" customHeight="1">
      <c r="A10" s="17" t="s">
        <v>23</v>
      </c>
      <c r="B10" s="92">
        <v>416865</v>
      </c>
      <c r="C10" s="92">
        <v>416691</v>
      </c>
      <c r="D10" s="92">
        <v>414438</v>
      </c>
      <c r="E10" s="92">
        <v>414166</v>
      </c>
    </row>
    <row r="11" spans="1:5" ht="35.1" customHeight="1">
      <c r="A11" s="31" t="s">
        <v>24</v>
      </c>
      <c r="B11" s="92">
        <v>223258</v>
      </c>
      <c r="C11" s="92">
        <v>223215</v>
      </c>
      <c r="D11" s="92">
        <v>223425</v>
      </c>
      <c r="E11" s="92">
        <v>223451</v>
      </c>
    </row>
    <row r="12" spans="1:5" ht="35.1" customHeight="1">
      <c r="A12" s="31" t="s">
        <v>8</v>
      </c>
      <c r="B12" s="92">
        <v>120927</v>
      </c>
      <c r="C12" s="92">
        <v>120891</v>
      </c>
      <c r="D12" s="92">
        <v>123734</v>
      </c>
      <c r="E12" s="92">
        <v>123724</v>
      </c>
    </row>
    <row r="13" spans="1:5" ht="35.1" customHeight="1">
      <c r="A13" s="31" t="s">
        <v>52</v>
      </c>
      <c r="B13" s="92">
        <v>85817</v>
      </c>
      <c r="C13" s="92">
        <v>85807</v>
      </c>
      <c r="D13" s="92">
        <v>84957</v>
      </c>
      <c r="E13" s="92">
        <v>84931</v>
      </c>
    </row>
    <row r="14" spans="1:5" ht="35.1" customHeight="1">
      <c r="A14" s="35" t="s">
        <v>29</v>
      </c>
      <c r="B14" s="92">
        <v>4819139</v>
      </c>
      <c r="C14" s="92">
        <v>4815531</v>
      </c>
      <c r="D14" s="92">
        <v>4832910</v>
      </c>
      <c r="E14" s="92">
        <v>4829782</v>
      </c>
    </row>
    <row r="15" spans="1:5" ht="18.75" customHeight="1">
      <c r="A15" s="12"/>
      <c r="B15" s="13"/>
      <c r="C15" s="11"/>
      <c r="D15" s="11"/>
    </row>
    <row r="16" spans="1:5" ht="21" customHeight="1">
      <c r="A16" s="171" t="s">
        <v>45</v>
      </c>
      <c r="B16" s="172"/>
      <c r="C16" s="172"/>
      <c r="D16" s="172"/>
    </row>
    <row r="17" spans="1:5" ht="21" customHeight="1">
      <c r="A17" s="171" t="s">
        <v>67</v>
      </c>
      <c r="B17" s="173"/>
      <c r="C17" s="173"/>
      <c r="D17" s="173"/>
    </row>
    <row r="18" spans="1:5" ht="21" customHeight="1">
      <c r="A18" s="170" t="s">
        <v>46</v>
      </c>
      <c r="B18" s="170"/>
      <c r="C18" s="170"/>
      <c r="D18" s="170"/>
      <c r="E18" s="170"/>
    </row>
    <row r="19" spans="1:5" ht="13.5" customHeight="1">
      <c r="B19" s="86"/>
      <c r="C19" s="86"/>
      <c r="D19" s="86"/>
    </row>
  </sheetData>
  <mergeCells count="6">
    <mergeCell ref="A1:E1"/>
    <mergeCell ref="A18:E18"/>
    <mergeCell ref="A16:D16"/>
    <mergeCell ref="A17:D17"/>
    <mergeCell ref="A3:A4"/>
    <mergeCell ref="C3:E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9"/>
  <sheetViews>
    <sheetView showGridLines="0" zoomScale="90" zoomScaleNormal="90" workbookViewId="0">
      <selection sqref="A1:E1"/>
    </sheetView>
  </sheetViews>
  <sheetFormatPr defaultRowHeight="13.5" customHeight="1"/>
  <cols>
    <col min="1" max="1" width="58.28515625" style="19" customWidth="1"/>
    <col min="2" max="5" width="10.42578125" style="15" customWidth="1"/>
    <col min="6" max="16384" width="9.140625" style="15"/>
  </cols>
  <sheetData>
    <row r="1" spans="1:5" ht="42" customHeight="1">
      <c r="A1" s="184" t="s">
        <v>91</v>
      </c>
      <c r="B1" s="184"/>
      <c r="C1" s="184"/>
      <c r="D1" s="184"/>
      <c r="E1" s="184"/>
    </row>
    <row r="2" spans="1:5" ht="18.75" customHeight="1">
      <c r="B2" s="103"/>
      <c r="C2" s="104"/>
      <c r="D2" s="104"/>
      <c r="E2" s="108" t="s">
        <v>26</v>
      </c>
    </row>
    <row r="3" spans="1:5" ht="33.75" customHeight="1">
      <c r="A3" s="179" t="s">
        <v>86</v>
      </c>
      <c r="B3" s="85">
        <v>2020</v>
      </c>
      <c r="C3" s="181">
        <v>2021</v>
      </c>
      <c r="D3" s="182"/>
      <c r="E3" s="183"/>
    </row>
    <row r="4" spans="1:5" ht="27.75" customHeight="1">
      <c r="A4" s="180"/>
      <c r="B4" s="16">
        <v>12</v>
      </c>
      <c r="C4" s="16">
        <v>1</v>
      </c>
      <c r="D4" s="16">
        <v>2</v>
      </c>
      <c r="E4" s="16">
        <v>3</v>
      </c>
    </row>
    <row r="5" spans="1:5" ht="35.1" customHeight="1">
      <c r="A5" s="17" t="s">
        <v>61</v>
      </c>
      <c r="B5" s="18">
        <v>24.86</v>
      </c>
      <c r="C5" s="78">
        <v>24.86</v>
      </c>
      <c r="D5" s="78">
        <v>24.85</v>
      </c>
      <c r="E5" s="18">
        <v>24.83</v>
      </c>
    </row>
    <row r="6" spans="1:5" ht="35.1" customHeight="1">
      <c r="A6" s="17" t="s">
        <v>62</v>
      </c>
      <c r="B6" s="18">
        <v>10.41</v>
      </c>
      <c r="C6" s="78">
        <v>10.41</v>
      </c>
      <c r="D6" s="78">
        <v>10.33</v>
      </c>
      <c r="E6" s="18">
        <v>10.34</v>
      </c>
    </row>
    <row r="7" spans="1:5" ht="35.1" customHeight="1">
      <c r="A7" s="17" t="s">
        <v>63</v>
      </c>
      <c r="B7" s="18">
        <v>16.89</v>
      </c>
      <c r="C7" s="78">
        <v>16.899999999999999</v>
      </c>
      <c r="D7" s="78">
        <v>17.14</v>
      </c>
      <c r="E7" s="18">
        <v>17.149999999999999</v>
      </c>
    </row>
    <row r="8" spans="1:5" ht="35.1" customHeight="1">
      <c r="A8" s="17" t="s">
        <v>59</v>
      </c>
      <c r="B8" s="18">
        <v>21.72</v>
      </c>
      <c r="C8" s="78">
        <v>21.71</v>
      </c>
      <c r="D8" s="78">
        <v>21.62</v>
      </c>
      <c r="E8" s="18">
        <v>21.61</v>
      </c>
    </row>
    <row r="9" spans="1:5" ht="35.1" customHeight="1">
      <c r="A9" s="17" t="s">
        <v>69</v>
      </c>
      <c r="B9" s="18">
        <v>8.5500000000000007</v>
      </c>
      <c r="C9" s="78">
        <v>8.5500000000000007</v>
      </c>
      <c r="D9" s="78">
        <v>8.5399999999999991</v>
      </c>
      <c r="E9" s="18">
        <v>8.5399999999999991</v>
      </c>
    </row>
    <row r="10" spans="1:5" ht="35.1" customHeight="1">
      <c r="A10" s="17" t="s">
        <v>60</v>
      </c>
      <c r="B10" s="18">
        <v>8.65</v>
      </c>
      <c r="C10" s="78">
        <v>8.65</v>
      </c>
      <c r="D10" s="78">
        <v>8.58</v>
      </c>
      <c r="E10" s="18">
        <v>8.58</v>
      </c>
    </row>
    <row r="11" spans="1:5" ht="35.1" customHeight="1">
      <c r="A11" s="5" t="s">
        <v>64</v>
      </c>
      <c r="B11" s="18">
        <v>4.63</v>
      </c>
      <c r="C11" s="78">
        <v>4.63</v>
      </c>
      <c r="D11" s="78">
        <v>4.62</v>
      </c>
      <c r="E11" s="18">
        <v>4.63</v>
      </c>
    </row>
    <row r="12" spans="1:5" ht="34.5" customHeight="1">
      <c r="A12" s="3" t="s">
        <v>65</v>
      </c>
      <c r="B12" s="18">
        <v>2.5099999999999998</v>
      </c>
      <c r="C12" s="78">
        <v>2.5099999999999998</v>
      </c>
      <c r="D12" s="78">
        <v>2.56</v>
      </c>
      <c r="E12" s="18">
        <v>2.56</v>
      </c>
    </row>
    <row r="13" spans="1:5" ht="34.5" customHeight="1">
      <c r="A13" s="31" t="s">
        <v>66</v>
      </c>
      <c r="B13" s="18">
        <v>1.78</v>
      </c>
      <c r="C13" s="78">
        <v>1.78</v>
      </c>
      <c r="D13" s="78">
        <v>1.76</v>
      </c>
      <c r="E13" s="18">
        <v>1.76</v>
      </c>
    </row>
    <row r="14" spans="1:5" ht="35.1" customHeight="1">
      <c r="A14" s="35" t="s">
        <v>29</v>
      </c>
      <c r="B14" s="18">
        <v>99.999999999999986</v>
      </c>
      <c r="C14" s="18">
        <v>100</v>
      </c>
      <c r="D14" s="18">
        <v>99.999999999999986</v>
      </c>
      <c r="E14" s="18">
        <v>100</v>
      </c>
    </row>
    <row r="18" spans="2:4" ht="13.5" customHeight="1">
      <c r="B18" s="105"/>
      <c r="C18" s="105"/>
      <c r="D18" s="105"/>
    </row>
    <row r="19" spans="2:4" ht="13.5" customHeight="1">
      <c r="B19" s="105"/>
      <c r="C19" s="105"/>
      <c r="D19" s="105"/>
    </row>
  </sheetData>
  <mergeCells count="3">
    <mergeCell ref="A3:A4"/>
    <mergeCell ref="C3:E3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2021-05-27T15:27:38Z</dcterms:created>
  <dcterms:modified xsi:type="dcterms:W3CDTF">2021-05-27T15:27:41Z</dcterms:modified>
</cp:coreProperties>
</file>