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53\Life\Quarterly\4Q2020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6">InwardRe!$A$1:$N$15</definedName>
    <definedName name="_xlnm.Print_Area" localSheetId="10">IS!$A$1:$M$122</definedName>
    <definedName name="_xlnm.Print_Area" localSheetId="7">OutwardRe!$A$1:$P$14</definedName>
    <definedName name="_xlnm.Print_Area" localSheetId="1">Payments!$A$1:$Z$21</definedName>
    <definedName name="_xlnm.Print_Area" localSheetId="0">Premiums!$A$1:$Z$20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7" i="7051" l="1"/>
  <c r="C76" i="7051"/>
  <c r="C75" i="7051"/>
  <c r="C74" i="7051"/>
  <c r="C73" i="7051"/>
  <c r="C71" i="7051"/>
  <c r="C72" i="7051" l="1"/>
  <c r="C78" i="7051" s="1"/>
  <c r="A71" i="7051" s="1"/>
  <c r="C75" i="7052"/>
  <c r="C74" i="7052"/>
  <c r="C73" i="7052"/>
  <c r="C72" i="7052"/>
  <c r="C71" i="7052"/>
  <c r="C70" i="7052"/>
  <c r="G107" i="7051"/>
  <c r="A107" i="7051" s="1"/>
  <c r="B107" i="7051"/>
  <c r="G106" i="7051"/>
  <c r="A106" i="7051" s="1"/>
  <c r="B106" i="7051"/>
  <c r="B105" i="7051"/>
  <c r="B104" i="7051"/>
  <c r="B103" i="7051"/>
  <c r="B102" i="7051"/>
  <c r="B101" i="7051"/>
  <c r="B100" i="7051"/>
  <c r="B92" i="7052"/>
  <c r="B91" i="7052"/>
  <c r="E92" i="7052"/>
  <c r="A92" i="7052" s="1"/>
  <c r="G104" i="7051"/>
  <c r="A104" i="7051" s="1"/>
  <c r="G101" i="7051"/>
  <c r="A101" i="7051" s="1"/>
  <c r="G102" i="7051"/>
  <c r="A102" i="7051" s="1"/>
  <c r="G103" i="7051"/>
  <c r="A103" i="7051" s="1"/>
  <c r="G100" i="7051"/>
  <c r="A100" i="7051" s="1"/>
  <c r="E91" i="7052"/>
  <c r="A91" i="7052" s="1"/>
  <c r="A72" i="7051" l="1"/>
  <c r="G105" i="7051"/>
  <c r="A105" i="7051" s="1"/>
  <c r="A74" i="7051"/>
  <c r="C77" i="7052"/>
  <c r="A70" i="7052" s="1"/>
  <c r="A76" i="7051"/>
  <c r="A73" i="7051"/>
  <c r="A77" i="7051"/>
  <c r="A75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<sst xmlns="http://schemas.openxmlformats.org/spreadsheetml/2006/main" count="1469" uniqueCount="825">
  <si>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</si>
  <si>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</si>
  <si>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</si>
  <si>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</si>
  <si>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</si>
  <si>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</si>
  <si>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</si>
  <si>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</si>
  <si>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</si>
  <si>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</si>
  <si>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</si>
  <si>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</si>
  <si>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</si>
  <si>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</si>
  <si>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</si>
  <si>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</si>
  <si>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</si>
  <si>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</si>
  <si>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</si>
  <si>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</si>
  <si>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</si>
  <si>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</si>
  <si>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</si>
  <si>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</si>
  <si>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</si>
  <si>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</si>
  <si>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</si>
  <si>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</si>
  <si>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</si>
  <si>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</si>
  <si>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</si>
  <si>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</si>
  <si>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</si>
  <si>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</si>
  <si>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</si>
  <si>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</si>
  <si>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</si>
  <si>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</si>
  <si>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</si>
  <si>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</si>
  <si>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</si>
  <si>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</si>
  <si>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</si>
  <si>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</si>
  <si>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</si>
  <si>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</si>
  <si>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</si>
  <si>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</si>
  <si>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</si>
  <si>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</si>
  <si>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</si>
  <si>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</si>
  <si>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</si>
  <si>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</si>
  <si>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</si>
  <si>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</si>
  <si>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</si>
  <si>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</si>
  <si>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</si>
  <si>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</si>
  <si>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</si>
  <si>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</si>
  <si>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</si>
  <si>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</si>
  <si>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</si>
  <si>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</si>
  <si>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</si>
  <si>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</si>
  <si>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</si>
  <si>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</si>
  <si>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</si>
  <si>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</si>
  <si>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</si>
  <si>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</si>
  <si>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</si>
  <si>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</si>
  <si>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</si>
  <si>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</si>
  <si>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</si>
  <si>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</si>
  <si>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</si>
  <si>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</si>
  <si>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</si>
  <si>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</si>
  <si>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</si>
  <si>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</si>
  <si>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</si>
  <si>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</si>
  <si>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</si>
  <si>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</si>
  <si>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</si>
  <si>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</si>
  <si>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</si>
  <si>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</si>
  <si>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</si>
  <si>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</si>
  <si>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</si>
  <si>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</si>
  <si>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</si>
  <si>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</si>
  <si>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</si>
  <si>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</si>
  <si>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</si>
  <si>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</si>
  <si>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</si>
  <si>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</si>
  <si>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</si>
  <si>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</si>
  <si>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</si>
  <si>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</si>
  <si>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</si>
  <si>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</si>
  <si>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</si>
  <si>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</si>
  <si>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</si>
  <si>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</si>
  <si>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</si>
  <si>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</si>
  <si>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</si>
  <si>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</si>
  <si>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</si>
  <si>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</si>
  <si>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</si>
  <si>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</si>
  <si>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</si>
  <si>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</si>
  <si>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</si>
  <si>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</si>
  <si>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</si>
  <si>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</si>
  <si>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</si>
  <si>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</si>
  <si>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</si>
  <si>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</si>
  <si>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</si>
  <si>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</si>
  <si>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</si>
  <si>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</si>
  <si>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</si>
  <si>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</si>
  <si>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</si>
  <si>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</si>
  <si>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</si>
  <si>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</si>
  <si>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</si>
  <si>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</si>
  <si>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</si>
  <si>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</si>
  <si>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</si>
  <si>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</si>
  <si>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</si>
  <si>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</si>
  <si>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</si>
  <si>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</si>
  <si>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</si>
  <si>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</si>
  <si>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</si>
  <si>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</si>
  <si>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</si>
  <si>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</si>
  <si>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</si>
  <si>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</si>
  <si>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</si>
  <si>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</si>
  <si>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</si>
  <si>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</si>
  <si>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</si>
  <si>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</si>
  <si>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</si>
  <si>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</si>
  <si>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</si>
  <si>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</si>
  <si>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</si>
  <si>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</si>
  <si>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</si>
  <si>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</si>
  <si>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</si>
  <si>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</si>
  <si>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</si>
  <si>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</si>
  <si>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</si>
  <si>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</si>
  <si>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</si>
  <si>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</si>
  <si>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</si>
  <si>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</si>
  <si>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</si>
  <si>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</si>
  <si>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</si>
  <si>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</si>
  <si>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</si>
  <si>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</si>
  <si>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</si>
  <si>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</si>
  <si>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</si>
  <si>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</si>
  <si>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</si>
  <si>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</si>
  <si>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</si>
  <si>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</si>
  <si>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</si>
  <si>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</si>
  <si>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</si>
  <si>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</si>
  <si>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</si>
  <si>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</si>
  <si>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</si>
  <si>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</si>
  <si>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</si>
  <si>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</si>
  <si>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</si>
  <si>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</si>
  <si>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</si>
  <si>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</si>
  <si>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</si>
  <si>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</si>
  <si>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</si>
  <si>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</si>
  <si>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</si>
  <si>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</si>
  <si>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</si>
  <si>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</si>
  <si>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</si>
  <si>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</si>
  <si>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</si>
  <si>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</si>
  <si>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</si>
  <si>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</si>
  <si>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</si>
  <si>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</si>
  <si>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</si>
  <si>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</si>
  <si>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</si>
  <si>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</si>
  <si>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</si>
  <si>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</si>
  <si>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</si>
  <si>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</si>
  <si>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</si>
  <si>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</si>
  <si>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</si>
  <si>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</si>
  <si>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</si>
  <si>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</si>
  <si>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</si>
  <si>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</si>
  <si>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</si>
  <si>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</si>
  <si>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</si>
  <si>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</si>
  <si>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</si>
  <si>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</si>
  <si>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</si>
  <si>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</si>
  <si>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</si>
  <si>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</si>
  <si>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</si>
  <si>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</si>
  <si>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</si>
  <si>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</si>
  <si>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</si>
  <si>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</si>
  <si>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</si>
  <si>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</si>
  <si>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</si>
  <si>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</si>
  <si>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</si>
  <si>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</si>
  <si>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</si>
  <si>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</si>
  <si>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</si>
  <si>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</si>
  <si>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</si>
  <si>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</si>
  <si>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</si>
  <si>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</si>
  <si>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</si>
  <si>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</si>
  <si>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</si>
  <si>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</si>
  <si>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</si>
  <si>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</si>
  <si>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</si>
  <si>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</si>
  <si>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</si>
  <si>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</si>
  <si>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</si>
  <si>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</si>
  <si>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</si>
  <si>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</si>
  <si>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</si>
  <si>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</si>
  <si>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</si>
  <si>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</si>
  <si>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</si>
  <si>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</si>
  <si>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</si>
  <si>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</si>
  <si>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</si>
  <si>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</si>
  <si>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</si>
  <si>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</si>
  <si>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</si>
  <si>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</si>
  <si>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</si>
  <si>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</si>
  <si>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</si>
  <si>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</si>
  <si>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</si>
  <si>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</si>
  <si>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</si>
  <si>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</si>
  <si>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</si>
  <si>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</si>
  <si>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</si>
  <si>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</si>
  <si>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</si>
  <si>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</si>
  <si>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</si>
  <si>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</si>
  <si>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</si>
  <si>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</si>
  <si>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</si>
  <si>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</si>
  <si>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</si>
  <si>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</si>
  <si>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</si>
  <si>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</si>
  <si>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</si>
  <si>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</si>
  <si>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</si>
  <si>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</si>
  <si>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</si>
  <si>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</si>
  <si>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</si>
  <si>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</si>
  <si>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</si>
  <si>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</si>
  <si>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</si>
  <si>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</si>
  <si>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</si>
  <si>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</si>
  <si>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</si>
  <si>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</si>
  <si>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</si>
  <si>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</si>
  <si>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</si>
  <si>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</si>
  <si>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</si>
  <si>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</si>
  <si>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</si>
  <si>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</si>
  <si>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</si>
  <si>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</si>
  <si>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</si>
  <si>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</si>
  <si>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</si>
  <si>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</si>
  <si>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</si>
  <si>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</si>
  <si>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</si>
  <si>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</si>
  <si>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</si>
  <si>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</si>
  <si>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</si>
  <si>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</si>
  <si>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</si>
  <si>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</si>
  <si>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</si>
  <si>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</si>
  <si>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</si>
  <si>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</si>
  <si>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</si>
  <si>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</si>
  <si>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</si>
  <si>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</si>
  <si>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</si>
  <si>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</si>
  <si>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</si>
  <si>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</si>
  <si>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</si>
  <si>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</si>
  <si>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</si>
  <si>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</si>
  <si>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</si>
  <si>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</si>
  <si>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</si>
  <si>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</si>
  <si>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</si>
  <si>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</si>
  <si>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</si>
  <si>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</si>
  <si>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</si>
  <si>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</si>
  <si>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</si>
  <si>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</si>
  <si>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</si>
  <si>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</si>
  <si>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</si>
  <si>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</si>
  <si>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</si>
  <si>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</si>
  <si>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</si>
  <si>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</si>
  <si>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</si>
  <si>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</si>
  <si>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</si>
  <si>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</si>
  <si>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</si>
  <si>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</si>
  <si>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</si>
  <si>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</si>
  <si>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</si>
  <si>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</si>
  <si>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</si>
  <si>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</si>
  <si>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</si>
  <si>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</si>
  <si>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</si>
  <si>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</si>
  <si>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</si>
  <si>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</si>
  <si>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</si>
  <si>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</si>
  <si>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</si>
  <si>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</si>
  <si>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</si>
  <si>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</si>
  <si>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</si>
  <si>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</si>
  <si>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</si>
  <si>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</si>
  <si>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</si>
  <si>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</si>
  <si>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</si>
  <si>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</si>
  <si>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</si>
  <si>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</si>
  <si>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</si>
  <si>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</si>
  <si>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</si>
  <si>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</si>
  <si>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</si>
  <si>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</si>
  <si>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</si>
  <si>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</si>
  <si>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</si>
  <si>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</si>
  <si>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</si>
  <si>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</si>
  <si>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</si>
  <si>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</si>
  <si>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</si>
  <si>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</si>
  <si>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</si>
  <si>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</si>
  <si>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</si>
  <si>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</si>
  <si>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</si>
  <si>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</si>
  <si>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</si>
  <si>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</si>
  <si>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</si>
  <si>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</si>
  <si>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</si>
  <si>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</si>
  <si>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</si>
  <si>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</si>
  <si>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</si>
  <si>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</si>
  <si>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</si>
  <si>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</si>
  <si>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</si>
  <si>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</si>
  <si>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</si>
  <si>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</si>
  <si>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</si>
  <si>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</si>
  <si>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</si>
  <si>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</si>
  <si>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</si>
  <si>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</si>
  <si>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</si>
  <si>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</si>
  <si>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</si>
  <si>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</si>
  <si>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</si>
  <si>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</si>
  <si>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</si>
  <si>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</si>
  <si>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</si>
  <si>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</si>
  <si>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</si>
  <si>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</si>
  <si>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</si>
  <si>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</si>
  <si>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</si>
  <si>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</si>
  <si>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</si>
  <si>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</si>
  <si>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</si>
  <si>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</si>
  <si>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</si>
  <si>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</si>
  <si>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</si>
  <si>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</si>
  <si>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</si>
  <si>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</si>
  <si>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</si>
  <si>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</si>
  <si>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</si>
  <si>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</si>
  <si>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</si>
  <si>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</si>
  <si>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</si>
  <si>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</si>
  <si>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</si>
  <si>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</si>
  <si>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</si>
  <si>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</si>
  <si>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</si>
  <si>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</si>
  <si>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</si>
  <si>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</si>
  <si>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</si>
  <si>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</si>
  <si>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</si>
  <si>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</si>
  <si>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</si>
  <si>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</si>
  <si>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</si>
  <si>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</si>
  <si>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</si>
  <si>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</si>
  <si>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</si>
  <si>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</si>
  <si>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</si>
  <si>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</si>
  <si>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</si>
  <si>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</si>
  <si>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</si>
  <si>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</si>
  <si>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</si>
  <si>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</si>
  <si>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</si>
  <si>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</si>
  <si>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</si>
  <si>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</si>
  <si>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</si>
  <si>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</si>
  <si>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</si>
  <si>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</si>
  <si>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</si>
  <si>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</si>
  <si>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</si>
  <si>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</si>
  <si>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</si>
  <si>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</si>
  <si>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</si>
  <si>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</si>
  <si>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</si>
  <si>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</si>
  <si>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</si>
  <si>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</si>
  <si>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</si>
  <si>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</si>
  <si>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</si>
  <si>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</si>
  <si>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</si>
  <si>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</si>
  <si>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</si>
  <si>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</si>
  <si>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</si>
  <si>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</si>
  <si>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</si>
  <si>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</si>
  <si>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</si>
  <si>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</si>
  <si>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</si>
  <si>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</si>
  <si>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</si>
  <si>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</si>
  <si>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</si>
  <si>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</si>
  <si>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</si>
  <si>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</si>
  <si>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</si>
  <si>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</si>
  <si>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</si>
  <si>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</si>
  <si>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</si>
  <si>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</si>
  <si>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</si>
  <si>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</si>
  <si>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</si>
  <si>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</si>
  <si>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</si>
  <si>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</si>
  <si>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</si>
  <si>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</si>
  <si>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</si>
  <si>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</si>
  <si>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</si>
  <si>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</si>
  <si>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</si>
  <si>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</si>
  <si>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</si>
  <si>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</si>
  <si>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</si>
  <si>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</si>
  <si>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</si>
  <si>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</si>
  <si>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</si>
  <si>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</si>
  <si>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</si>
  <si>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</si>
  <si>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</si>
  <si>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</si>
  <si>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</si>
  <si>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</si>
  <si>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</si>
  <si>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</si>
  <si>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</si>
  <si>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</si>
  <si>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</si>
  <si>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</si>
  <si>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</si>
  <si>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</si>
  <si>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</si>
  <si>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</si>
  <si>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</si>
  <si>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</si>
  <si>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</si>
  <si>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</si>
  <si>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</si>
  <si>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</si>
  <si>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</si>
  <si>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</si>
  <si>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</si>
  <si>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</si>
  <si>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</si>
  <si>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</si>
  <si>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</si>
  <si>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</si>
  <si>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</si>
  <si>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</si>
  <si>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</si>
  <si>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</si>
  <si>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</si>
  <si>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</si>
  <si>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</si>
  <si>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</si>
  <si>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</si>
  <si>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</si>
  <si>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</si>
  <si>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</si>
  <si>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</si>
  <si>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</si>
  <si>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</si>
  <si>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</si>
  <si>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</si>
  <si>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</si>
  <si>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</si>
  <si>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</si>
  <si>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</si>
  <si>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</si>
  <si>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</si>
  <si>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</si>
  <si>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</si>
  <si>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</si>
  <si>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</si>
  <si>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</si>
  <si>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</si>
  <si>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</si>
  <si>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</si>
  <si>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</si>
  <si>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</si>
  <si>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</si>
  <si>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</si>
  <si>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</si>
  <si>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</si>
  <si>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</si>
  <si>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</si>
  <si>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</si>
  <si>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</si>
  <si>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</si>
  <si>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</si>
  <si>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</si>
  <si>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</si>
  <si>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</si>
  <si>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</si>
  <si>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</si>
  <si>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</si>
  <si>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</si>
  <si>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</si>
  <si>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</si>
  <si>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</si>
  <si>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</si>
  <si>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</si>
  <si>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</si>
  <si>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</si>
  <si>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</si>
  <si>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</si>
  <si>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</si>
  <si>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</si>
  <si>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</si>
  <si>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</si>
  <si>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</si>
  <si>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</si>
  <si>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</si>
  <si>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</si>
  <si>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</si>
  <si>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</si>
  <si>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</si>
  <si>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</si>
  <si>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</si>
  <si>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</si>
  <si>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</si>
  <si>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</si>
  <si>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</si>
  <si>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</si>
  <si>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</si>
  <si>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</si>
  <si>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</si>
  <si>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</si>
  <si>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</si>
  <si>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</si>
  <si>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</si>
  <si>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</si>
  <si>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</si>
  <si>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</si>
  <si>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</si>
  <si>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</si>
  <si>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</si>
  <si>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</si>
  <si>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</si>
  <si>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</si>
  <si>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</si>
  <si>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</si>
  <si>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</si>
  <si>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</si>
  <si>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</si>
  <si>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</si>
  <si>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</si>
  <si>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</si>
  <si>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</si>
  <si>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</si>
  <si>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</si>
  <si>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</si>
  <si>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</si>
  <si>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</si>
  <si>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</si>
  <si>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</si>
  <si>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</si>
  <si>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</si>
  <si>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</si>
  <si>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</si>
  <si>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</si>
  <si>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</si>
  <si>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</si>
  <si>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</si>
  <si>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</si>
  <si>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</si>
  <si>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</si>
  <si>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</si>
  <si>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</si>
  <si>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</si>
  <si>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</si>
  <si>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</si>
  <si>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</si>
  <si>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</si>
  <si>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</si>
  <si>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</si>
  <si>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</si>
  <si>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</si>
  <si>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</si>
  <si>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</si>
  <si>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</si>
  <si>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</si>
  <si>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</si>
  <si>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</si>
  <si>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</si>
  <si>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</si>
  <si>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</si>
  <si>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</si>
  <si>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</si>
  <si>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</si>
  <si>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</si>
  <si>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</si>
  <si>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</si>
  <si>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</si>
  <si>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</si>
  <si>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</si>
  <si>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</si>
  <si>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</si>
  <si>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</si>
  <si>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</si>
  <si>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</si>
  <si>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</si>
  <si>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</si>
  <si>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</si>
  <si>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</si>
  <si>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</si>
  <si>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</si>
  <si>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</si>
  <si>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</si>
  <si>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</si>
  <si>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</si>
  <si>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</si>
  <si>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</si>
  <si>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</si>
  <si>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</si>
  <si>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</si>
  <si>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</si>
  <si>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r>
      <t xml:space="preserve">GROSS PREMIUMS WRITTEN BY LIFE INSURERS AND INSURERS WITH MIXED ACTIVITY* AS AT 31.12.2020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</si>
  <si>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CLAIMS PAID BY LIFE INSURERS AND INSURERS WITH MIXED ACTIVITY* AS AT 31.12.2020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</si>
  <si>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 TECHNICAL PROVISIONS AS AT 31.12.2020 -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</si>
  <si>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31.12.2020 - ІІ part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</si>
  <si>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EXPENSES RELATED TO INSURANCE OPERATIONS AS AT 31.12.2020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</si>
  <si>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GENERAL INFORMATION ABOUT THE INSURANCE PORTFOLIO AS AT 31.12.2020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</si>
  <si>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INWARD REINSURANCE AS AT 31.12.2020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</si>
  <si>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OUTWARD REINSURANCE AS AT 31.12.2020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</si>
  <si>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Transactions concluded under the right of establishment or the freedom to provide services within the EEA AS AT 31.12.2020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</si>
  <si>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 OF FINANCIAL POSITION AS AT 31.12.2020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</si>
  <si>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STATEMENTS OF PROFIT OR LOSS AND OTHER COMPREHENSIVE INCOME AS AT 31.12.2020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</si>
</sst>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9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8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70" fontId="29" fillId="0" borderId="0" applyFont="0" applyFill="0" applyBorder="0" applyAlignment="0" applyProtection="0"/>
    <xf numFmtId="171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2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6" fontId="23" fillId="0" borderId="0" applyFont="0" applyFill="0" applyBorder="0" applyProtection="0">
      <alignment horizontal="center" vertical="center"/>
    </xf>
    <xf numFmtId="166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7" fontId="23" fillId="0" borderId="0" applyFill="0" applyBorder="0" applyProtection="0">
      <alignment horizontal="center" vertical="center"/>
    </xf>
    <xf numFmtId="167" fontId="23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7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301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3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8" fontId="9" fillId="28" borderId="0" xfId="109" applyNumberFormat="1" applyFont="1" applyFill="1"/>
    <xf numFmtId="10" fontId="9" fillId="28" borderId="0" xfId="109" applyNumberFormat="1" applyFont="1" applyFill="1"/>
    <xf numFmtId="9" fontId="9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09" applyNumberFormat="1" applyFont="1" applyFill="1"/>
    <xf numFmtId="1" fontId="9" fillId="28" borderId="0" xfId="109" applyNumberFormat="1" applyFont="1" applyFill="1"/>
    <xf numFmtId="2" fontId="9" fillId="28" borderId="0" xfId="109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3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1" applyNumberFormat="1" applyFont="1" applyFill="1" applyAlignment="1" applyProtection="1">
      <alignment horizontal="center" vertical="center" wrapText="1"/>
    </xf>
    <xf numFmtId="3" fontId="14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1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6" applyFont="1" applyFill="1" applyBorder="1" applyAlignment="1" applyProtection="1">
      <alignment horizontal="left" vertical="center" wrapText="1"/>
    </xf>
    <xf numFmtId="0" fontId="7" fillId="27" borderId="9" xfId="146" applyFont="1" applyFill="1" applyBorder="1" applyAlignment="1" applyProtection="1">
      <alignment horizontal="left" vertical="center" wrapText="1"/>
    </xf>
    <xf numFmtId="0" fontId="9" fillId="31" borderId="13" xfId="147" applyFont="1" applyFill="1" applyBorder="1" applyAlignment="1">
      <alignment horizontal="center" vertical="center"/>
    </xf>
    <xf numFmtId="0" fontId="9" fillId="31" borderId="13" xfId="147" applyFont="1" applyFill="1" applyBorder="1" applyAlignment="1">
      <alignment horizontal="center" vertical="center" wrapText="1"/>
    </xf>
    <xf numFmtId="0" fontId="7" fillId="31" borderId="13" xfId="147" applyFont="1" applyFill="1" applyBorder="1" applyAlignment="1">
      <alignment horizontal="center" vertical="center"/>
    </xf>
    <xf numFmtId="0" fontId="7" fillId="31" borderId="13" xfId="147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8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vertical="center" wrapText="1"/>
    </xf>
    <xf numFmtId="0" fontId="11" fillId="0" borderId="13" xfId="101" applyNumberFormat="1" applyFont="1" applyFill="1" applyBorder="1" applyAlignment="1" applyProtection="1">
      <alignment horizontal="center" vertical="center" wrapText="1"/>
    </xf>
    <xf numFmtId="0" fontId="11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1" applyNumberFormat="1" applyFont="1" applyFill="1" applyBorder="1" applyAlignment="1" applyProtection="1">
      <alignment horizontal="center"/>
    </xf>
    <xf numFmtId="0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wrapText="1"/>
    </xf>
    <xf numFmtId="0" fontId="12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 vertical="center" wrapText="1"/>
    </xf>
    <xf numFmtId="0" fontId="7" fillId="0" borderId="13" xfId="101" applyNumberFormat="1" applyFont="1" applyFill="1" applyBorder="1" applyAlignment="1" applyProtection="1">
      <alignment horizontal="center" vertical="center" wrapText="1"/>
    </xf>
    <xf numFmtId="3" fontId="12" fillId="0" borderId="13" xfId="101" applyNumberFormat="1" applyFont="1" applyFill="1" applyBorder="1" applyProtection="1">
      <alignment horizontal="center" vertical="center" wrapText="1"/>
    </xf>
    <xf numFmtId="3" fontId="11" fillId="0" borderId="13" xfId="101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center"/>
    </xf>
    <xf numFmtId="3" fontId="5" fillId="0" borderId="13" xfId="101" applyNumberFormat="1" applyFont="1" applyFill="1" applyBorder="1" applyAlignment="1" applyProtection="1">
      <alignment horizontal="left" wrapText="1"/>
    </xf>
    <xf numFmtId="3" fontId="8" fillId="0" borderId="13" xfId="101" applyNumberFormat="1" applyFont="1" applyFill="1" applyBorder="1" applyAlignment="1" applyProtection="1">
      <alignment horizontal="center" vertical="center"/>
    </xf>
    <xf numFmtId="3" fontId="8" fillId="0" borderId="13" xfId="101" applyNumberFormat="1" applyFont="1" applyFill="1" applyBorder="1" applyAlignment="1" applyProtection="1">
      <alignment horizontal="left" vertical="center" wrapText="1"/>
    </xf>
    <xf numFmtId="3" fontId="8" fillId="0" borderId="25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Protection="1">
      <alignment horizontal="center" vertical="center" wrapText="1"/>
    </xf>
    <xf numFmtId="3" fontId="5" fillId="0" borderId="13" xfId="101" applyNumberFormat="1" applyFont="1" applyFill="1" applyBorder="1" applyAlignment="1" applyProtection="1">
      <alignment horizontal="center" vertical="center"/>
    </xf>
    <xf numFmtId="3" fontId="5" fillId="0" borderId="13" xfId="101" applyNumberFormat="1" applyFont="1" applyFill="1" applyBorder="1" applyAlignment="1" applyProtection="1">
      <alignment horizontal="left" vertical="center" wrapText="1"/>
    </xf>
    <xf numFmtId="3" fontId="8" fillId="0" borderId="13" xfId="101" applyNumberFormat="1" applyFont="1" applyFill="1" applyBorder="1" applyAlignment="1">
      <alignment horizontal="right" vertical="center" wrapText="1"/>
    </xf>
    <xf numFmtId="3" fontId="8" fillId="0" borderId="13" xfId="101" applyNumberFormat="1" applyFont="1" applyFill="1" applyBorder="1" applyAlignment="1">
      <alignment horizontal="left" vertical="center" wrapText="1"/>
    </xf>
    <xf numFmtId="3" fontId="8" fillId="0" borderId="13" xfId="101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1" applyNumberFormat="1" applyFont="1" applyFill="1" applyBorder="1" applyAlignment="1">
      <alignment horizontal="right" vertical="center"/>
    </xf>
    <xf numFmtId="3" fontId="8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 applyProtection="1">
      <alignment horizontal="left"/>
    </xf>
    <xf numFmtId="3" fontId="5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>
      <alignment horizontal="left"/>
    </xf>
    <xf numFmtId="3" fontId="8" fillId="0" borderId="25" xfId="101" applyNumberFormat="1" applyFont="1" applyFill="1" applyBorder="1" applyProtection="1">
      <alignment horizontal="center" vertical="center" wrapText="1"/>
    </xf>
    <xf numFmtId="3" fontId="8" fillId="0" borderId="25" xfId="101" applyNumberFormat="1" applyFont="1" applyFill="1" applyBorder="1" applyAlignment="1" applyProtection="1">
      <alignment horizontal="right" vertical="center"/>
    </xf>
    <xf numFmtId="3" fontId="8" fillId="0" borderId="25" xfId="101" applyNumberFormat="1" applyFont="1" applyFill="1" applyBorder="1" applyAlignment="1" applyProtection="1">
      <alignment horizontal="right"/>
    </xf>
    <xf numFmtId="3" fontId="8" fillId="0" borderId="25" xfId="101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8" fontId="65" fillId="28" borderId="0" xfId="109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78" fontId="64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10" fontId="64" fillId="28" borderId="0" xfId="0" applyNumberFormat="1" applyFont="1" applyFill="1" applyAlignment="1">
      <alignment horizontal="left"/>
    </xf>
    <xf numFmtId="3" fontId="5" fillId="28" borderId="13" xfId="97" applyNumberFormat="1" applyFont="1" applyFill="1" applyBorder="1"/>
    <xf numFmtId="3" fontId="8" fillId="28" borderId="13" xfId="97" applyNumberFormat="1" applyFont="1" applyFill="1" applyBorder="1"/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178" fontId="5" fillId="28" borderId="26" xfId="109" applyNumberFormat="1" applyFont="1" applyFill="1" applyBorder="1" applyAlignment="1" applyProtection="1">
      <alignment horizontal="center" vertical="center"/>
    </xf>
    <xf numFmtId="178" fontId="5" fillId="28" borderId="33" xfId="109" applyNumberFormat="1" applyFont="1" applyFill="1" applyBorder="1" applyAlignment="1" applyProtection="1">
      <alignment horizontal="center" vertical="center"/>
    </xf>
    <xf numFmtId="3" fontId="5" fillId="28" borderId="0" xfId="0" applyFont="1" applyFill="1" applyBorder="1" applyAlignment="1">
      <alignment horizontal="right" vertical="center" wrapText="1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5" fillId="0" borderId="26" xfId="99" applyFont="1" applyFill="1" applyBorder="1" applyAlignment="1">
      <alignment horizontal="center" vertical="center" wrapText="1"/>
    </xf>
    <xf numFmtId="0" fontId="5" fillId="0" borderId="33" xfId="99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3" fontId="5" fillId="0" borderId="13" xfId="0" applyFont="1" applyFill="1" applyBorder="1" applyAlignment="1">
      <alignment horizontal="center" vertic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99" applyFont="1" applyFill="1" applyBorder="1" applyAlignment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9" xfId="102" applyNumberFormat="1" applyFont="1" applyFill="1" applyBorder="1" applyAlignment="1" applyProtection="1">
      <alignment horizontal="center" vertical="center" wrapText="1"/>
    </xf>
    <xf numFmtId="3" fontId="5" fillId="0" borderId="34" xfId="102" applyNumberFormat="1" applyFont="1" applyFill="1" applyBorder="1" applyAlignment="1" applyProtection="1">
      <alignment horizontal="center" vertical="center" wrapText="1"/>
    </xf>
    <xf numFmtId="0" fontId="5" fillId="0" borderId="13" xfId="102" applyFont="1" applyFill="1" applyBorder="1" applyAlignment="1" applyProtection="1">
      <alignment horizontal="center" vertical="center" wrapText="1"/>
    </xf>
    <xf numFmtId="0" fontId="7" fillId="0" borderId="13" xfId="10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0" applyFont="1" applyBorder="1" applyAlignment="1" applyProtection="1">
      <alignment horizontal="center" vertical="center" wrapText="1"/>
    </xf>
    <xf numFmtId="0" fontId="5" fillId="0" borderId="37" xfId="100" applyFont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33" xfId="100" applyFont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0" fontId="5" fillId="0" borderId="43" xfId="100" applyFont="1" applyBorder="1" applyAlignment="1" applyProtection="1">
      <alignment horizontal="center" vertical="center" wrapText="1"/>
    </xf>
    <xf numFmtId="0" fontId="5" fillId="0" borderId="9" xfId="100" applyFont="1" applyFill="1" applyBorder="1" applyAlignment="1" applyProtection="1">
      <alignment horizontal="center" vertical="center" wrapText="1"/>
    </xf>
    <xf numFmtId="0" fontId="5" fillId="0" borderId="34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9" xfId="100" applyFont="1" applyBorder="1" applyAlignment="1" applyProtection="1">
      <alignment horizontal="center" vertical="center" wrapText="1"/>
    </xf>
    <xf numFmtId="0" fontId="5" fillId="0" borderId="34" xfId="100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0" applyFont="1" applyBorder="1" applyAlignment="1" applyProtection="1">
      <alignment horizontal="center" vertical="top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3" fontId="5" fillId="0" borderId="9" xfId="101" applyNumberFormat="1" applyFont="1" applyBorder="1" applyAlignment="1" applyProtection="1">
      <alignment horizontal="center" vertical="center" wrapText="1"/>
    </xf>
    <xf numFmtId="3" fontId="5" fillId="0" borderId="38" xfId="101" applyNumberFormat="1" applyFont="1" applyBorder="1" applyAlignment="1" applyProtection="1">
      <alignment horizontal="center" vertical="center" wrapText="1"/>
    </xf>
    <xf numFmtId="3" fontId="5" fillId="0" borderId="34" xfId="101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1" applyNumberFormat="1" applyFont="1" applyFill="1" applyAlignment="1" applyProtection="1">
      <alignment horizontal="center" vertical="center" wrapText="1"/>
    </xf>
  </cellXfs>
  <cellStyles count="1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8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7"/>
    <cellStyle name="Normal 2_Видове застраховки" xfId="90"/>
    <cellStyle name="Normal 3" xfId="91"/>
    <cellStyle name="Normal 3 2" xfId="146"/>
    <cellStyle name="Normal 4" xfId="92"/>
    <cellStyle name="Normal 5" xfId="93"/>
    <cellStyle name="Normal 6" xfId="94"/>
    <cellStyle name="Normal 7" xfId="95"/>
    <cellStyle name="Normal_AllianzLife_2004_4_01_L" xfId="145"/>
    <cellStyle name="Normal_Book1" xfId="96"/>
    <cellStyle name="Normal_Exchanges of statistical informacion_Life_bg" xfId="97"/>
    <cellStyle name="Normal_FORMI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Title" xfId="143"/>
    <cellStyle name="zastrnadzor" xfId="144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</a:t>
            </a:r>
            <a:r>
              <a:rPr lang="bg-BG" sz="1000" b="1" i="0" baseline="0">
                <a:effectLst/>
              </a:rPr>
              <a:t>1</a:t>
            </a:r>
            <a:r>
              <a:rPr lang="en-US" sz="1000" b="1" i="0" baseline="0">
                <a:effectLst/>
              </a:rPr>
              <a:t>.</a:t>
            </a:r>
            <a:r>
              <a:rPr lang="bg-BG" sz="1000" b="1" i="0" baseline="0">
                <a:effectLst/>
              </a:rPr>
              <a:t>12</a:t>
            </a:r>
            <a:r>
              <a:rPr lang="en-US" sz="1000" b="1" i="0" baseline="0">
                <a:effectLst/>
              </a:rPr>
              <a:t>.2020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214683304.76490578</c:v>
                </c:pt>
                <c:pt idx="1">
                  <c:v>7221223.2568194494</c:v>
                </c:pt>
                <c:pt idx="2">
                  <c:v>108423240.4654759</c:v>
                </c:pt>
                <c:pt idx="3">
                  <c:v>0</c:v>
                </c:pt>
                <c:pt idx="4">
                  <c:v>33721530.590309955</c:v>
                </c:pt>
                <c:pt idx="5">
                  <c:v>14461153.2842</c:v>
                </c:pt>
                <c:pt idx="6">
                  <c:v>68223736.540699989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</a:t>
            </a:r>
            <a:r>
              <a:rPr lang="bg-BG" sz="1000" b="1" i="0" baseline="0">
                <a:effectLst/>
              </a:rPr>
              <a:t>31</a:t>
            </a:r>
            <a:r>
              <a:rPr lang="en-US" sz="1000" b="1" i="0" baseline="0">
                <a:effectLst/>
              </a:rPr>
              <a:t>.</a:t>
            </a:r>
            <a:r>
              <a:rPr lang="bg-BG" sz="1000" b="1" i="0" baseline="0">
                <a:effectLst/>
              </a:rPr>
              <a:t>12</a:t>
            </a:r>
            <a:r>
              <a:rPr lang="en-US" sz="1000" b="1" i="0" baseline="0">
                <a:effectLst/>
              </a:rPr>
              <a:t>.2020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126037224.90442017</c:v>
                </c:pt>
                <c:pt idx="1">
                  <c:v>5207192.4468216645</c:v>
                </c:pt>
                <c:pt idx="2">
                  <c:v>29484663.676476546</c:v>
                </c:pt>
                <c:pt idx="3">
                  <c:v>0</c:v>
                </c:pt>
                <c:pt idx="4">
                  <c:v>6109260.9047698425</c:v>
                </c:pt>
                <c:pt idx="5">
                  <c:v>2619216.1217519068</c:v>
                </c:pt>
                <c:pt idx="6">
                  <c:v>28412685.422930907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76200</xdr:rowOff>
    </xdr:from>
    <xdr:to>
      <xdr:col>8</xdr:col>
      <xdr:colOff>9525</xdr:colOff>
      <xdr:row>46</xdr:row>
      <xdr:rowOff>142875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0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9"/>
  <sheetViews>
    <sheetView tabSelected="1" view="pageBreakPreview" zoomScaleNormal="80" zoomScaleSheetLayoutView="100" workbookViewId="0">
      <pane xSplit="2" ySplit="4" topLeftCell="C5" activePane="bottomRight" state="frozen"/>
      <selection activeCell="E3" sqref="E3:F19"/>
      <selection pane="topRight" activeCell="E3" sqref="E3:F19"/>
      <selection pane="bottomLeft" activeCell="E3" sqref="E3:F19"/>
      <selection pane="bottomRight" sqref="A1:AB1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2.42578125" style="50" bestFit="1" customWidth="1"/>
    <col min="24" max="24" width="11.28515625" style="50" bestFit="1" customWidth="1"/>
    <col min="25" max="25" width="13.140625" style="50" customWidth="1"/>
    <col min="26" max="26" width="14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15" t="s">
        <v>814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131"/>
      <c r="AD1" s="131"/>
    </row>
    <row r="2" spans="1:30" s="61" customFormat="1" ht="15.75">
      <c r="A2" s="209"/>
      <c r="B2" s="209"/>
      <c r="W2" s="221" t="s">
        <v>125</v>
      </c>
      <c r="X2" s="221"/>
      <c r="AA2" s="209"/>
      <c r="AB2" s="209"/>
      <c r="AC2" s="131"/>
      <c r="AD2" s="131"/>
    </row>
    <row r="3" spans="1:30" s="53" customFormat="1" ht="77.25" customHeight="1">
      <c r="A3" s="222" t="s">
        <v>411</v>
      </c>
      <c r="B3" s="222" t="s">
        <v>458</v>
      </c>
      <c r="C3" s="213" t="s">
        <v>480</v>
      </c>
      <c r="D3" s="214"/>
      <c r="E3" s="228" t="s">
        <v>477</v>
      </c>
      <c r="F3" s="229"/>
      <c r="G3" s="213" t="s">
        <v>478</v>
      </c>
      <c r="H3" s="214"/>
      <c r="I3" s="213" t="s">
        <v>479</v>
      </c>
      <c r="J3" s="214"/>
      <c r="K3" s="213" t="s">
        <v>481</v>
      </c>
      <c r="L3" s="214"/>
      <c r="M3" s="213" t="s">
        <v>482</v>
      </c>
      <c r="N3" s="214"/>
      <c r="O3" s="213" t="s">
        <v>483</v>
      </c>
      <c r="P3" s="214"/>
      <c r="Q3" s="213" t="s">
        <v>486</v>
      </c>
      <c r="R3" s="214"/>
      <c r="S3" s="213" t="s">
        <v>485</v>
      </c>
      <c r="T3" s="214"/>
      <c r="U3" s="213" t="s">
        <v>484</v>
      </c>
      <c r="V3" s="214"/>
      <c r="W3" s="216" t="s">
        <v>487</v>
      </c>
      <c r="X3" s="217"/>
    </row>
    <row r="4" spans="1:30" s="53" customFormat="1" ht="60" customHeight="1">
      <c r="A4" s="223"/>
      <c r="B4" s="223"/>
      <c r="C4" s="137" t="s">
        <v>475</v>
      </c>
      <c r="D4" s="138" t="s">
        <v>476</v>
      </c>
      <c r="E4" s="137" t="s">
        <v>475</v>
      </c>
      <c r="F4" s="138" t="s">
        <v>476</v>
      </c>
      <c r="G4" s="137" t="s">
        <v>475</v>
      </c>
      <c r="H4" s="138" t="s">
        <v>476</v>
      </c>
      <c r="I4" s="137" t="s">
        <v>475</v>
      </c>
      <c r="J4" s="138" t="s">
        <v>476</v>
      </c>
      <c r="K4" s="137" t="s">
        <v>475</v>
      </c>
      <c r="L4" s="138" t="s">
        <v>476</v>
      </c>
      <c r="M4" s="137" t="s">
        <v>475</v>
      </c>
      <c r="N4" s="138" t="s">
        <v>476</v>
      </c>
      <c r="O4" s="137" t="s">
        <v>475</v>
      </c>
      <c r="P4" s="138" t="s">
        <v>476</v>
      </c>
      <c r="Q4" s="137" t="s">
        <v>475</v>
      </c>
      <c r="R4" s="138" t="s">
        <v>476</v>
      </c>
      <c r="S4" s="137" t="s">
        <v>475</v>
      </c>
      <c r="T4" s="138" t="s">
        <v>476</v>
      </c>
      <c r="U4" s="137" t="s">
        <v>475</v>
      </c>
      <c r="V4" s="138" t="s">
        <v>476</v>
      </c>
      <c r="W4" s="139" t="s">
        <v>475</v>
      </c>
      <c r="X4" s="140" t="s">
        <v>476</v>
      </c>
    </row>
    <row r="5" spans="1:30" ht="15.75">
      <c r="A5" s="64" t="s">
        <v>400</v>
      </c>
      <c r="B5" s="133" t="s">
        <v>459</v>
      </c>
      <c r="C5" s="65">
        <v>36771321.103</v>
      </c>
      <c r="D5" s="65">
        <v>0</v>
      </c>
      <c r="E5" s="65">
        <v>48253699.43</v>
      </c>
      <c r="F5" s="65">
        <v>11407305.91</v>
      </c>
      <c r="G5" s="65">
        <v>37545673.279204652</v>
      </c>
      <c r="H5" s="65">
        <v>0</v>
      </c>
      <c r="I5" s="65">
        <v>31421397.970000006</v>
      </c>
      <c r="J5" s="65">
        <v>0</v>
      </c>
      <c r="K5" s="65">
        <v>32896727.599999998</v>
      </c>
      <c r="L5" s="65">
        <v>0</v>
      </c>
      <c r="M5" s="65">
        <v>19983714.73</v>
      </c>
      <c r="N5" s="65">
        <v>792097.32</v>
      </c>
      <c r="O5" s="66">
        <v>3246990.72</v>
      </c>
      <c r="P5" s="66">
        <v>0</v>
      </c>
      <c r="Q5" s="65">
        <v>1353083</v>
      </c>
      <c r="R5" s="65">
        <v>0</v>
      </c>
      <c r="S5" s="65">
        <v>3002905.9427011637</v>
      </c>
      <c r="T5" s="65">
        <v>0</v>
      </c>
      <c r="U5" s="65">
        <v>207790.99000000005</v>
      </c>
      <c r="V5" s="65">
        <v>0</v>
      </c>
      <c r="W5" s="67">
        <v>214683304.76490578</v>
      </c>
      <c r="X5" s="67">
        <v>12199403.23</v>
      </c>
      <c r="AA5" s="47"/>
      <c r="AB5" s="54"/>
    </row>
    <row r="6" spans="1:30" ht="15.75">
      <c r="A6" s="64"/>
      <c r="B6" s="134" t="s">
        <v>460</v>
      </c>
      <c r="C6" s="65">
        <v>36765213.983000003</v>
      </c>
      <c r="D6" s="65">
        <v>0</v>
      </c>
      <c r="E6" s="65">
        <v>39789513.670000002</v>
      </c>
      <c r="F6" s="65">
        <v>11407305.91</v>
      </c>
      <c r="G6" s="65">
        <v>25157862.615427177</v>
      </c>
      <c r="H6" s="65">
        <v>0</v>
      </c>
      <c r="I6" s="65">
        <v>31420404.600000005</v>
      </c>
      <c r="J6" s="65">
        <v>0</v>
      </c>
      <c r="K6" s="65">
        <v>32896727.599999998</v>
      </c>
      <c r="L6" s="65">
        <v>0</v>
      </c>
      <c r="M6" s="65">
        <v>19983714.73</v>
      </c>
      <c r="N6" s="65">
        <v>792097.32</v>
      </c>
      <c r="O6" s="66">
        <v>3246990</v>
      </c>
      <c r="P6" s="66">
        <v>0</v>
      </c>
      <c r="Q6" s="65">
        <v>1353083</v>
      </c>
      <c r="R6" s="65">
        <v>0</v>
      </c>
      <c r="S6" s="65">
        <v>2984185.9427011637</v>
      </c>
      <c r="T6" s="65">
        <v>0</v>
      </c>
      <c r="U6" s="65">
        <v>207790.99000000005</v>
      </c>
      <c r="V6" s="65">
        <v>0</v>
      </c>
      <c r="W6" s="67">
        <v>193805487.13112834</v>
      </c>
      <c r="X6" s="67">
        <v>12199403.23</v>
      </c>
      <c r="AB6" s="54"/>
    </row>
    <row r="7" spans="1:30" ht="15.75">
      <c r="A7" s="64"/>
      <c r="B7" s="134" t="s">
        <v>461</v>
      </c>
      <c r="C7" s="65">
        <v>27320126.82</v>
      </c>
      <c r="D7" s="65">
        <v>0</v>
      </c>
      <c r="E7" s="65">
        <v>19571462.670000002</v>
      </c>
      <c r="F7" s="65">
        <v>0</v>
      </c>
      <c r="G7" s="65">
        <v>19868800.591703899</v>
      </c>
      <c r="H7" s="65">
        <v>0</v>
      </c>
      <c r="I7" s="65">
        <v>13921627.620000001</v>
      </c>
      <c r="J7" s="65">
        <v>0</v>
      </c>
      <c r="K7" s="65">
        <v>32896727.599999998</v>
      </c>
      <c r="L7" s="65">
        <v>0</v>
      </c>
      <c r="M7" s="65">
        <v>924200.43</v>
      </c>
      <c r="N7" s="65">
        <v>0</v>
      </c>
      <c r="O7" s="66">
        <v>2734672.02</v>
      </c>
      <c r="P7" s="66">
        <v>0</v>
      </c>
      <c r="Q7" s="65">
        <v>600109</v>
      </c>
      <c r="R7" s="65">
        <v>0</v>
      </c>
      <c r="S7" s="65">
        <v>559785.83000000007</v>
      </c>
      <c r="T7" s="65">
        <v>0</v>
      </c>
      <c r="U7" s="65">
        <v>207790.99000000005</v>
      </c>
      <c r="V7" s="65">
        <v>0</v>
      </c>
      <c r="W7" s="67">
        <v>118605303.5717039</v>
      </c>
      <c r="X7" s="67">
        <v>0</v>
      </c>
      <c r="AB7" s="54"/>
    </row>
    <row r="8" spans="1:30" ht="15.75">
      <c r="A8" s="64"/>
      <c r="B8" s="134" t="s">
        <v>462</v>
      </c>
      <c r="C8" s="65">
        <v>9445087.1630000006</v>
      </c>
      <c r="D8" s="65">
        <v>0</v>
      </c>
      <c r="E8" s="65">
        <v>20218051</v>
      </c>
      <c r="F8" s="65">
        <v>11407305.91</v>
      </c>
      <c r="G8" s="65">
        <v>5289062.0237232782</v>
      </c>
      <c r="H8" s="65">
        <v>0</v>
      </c>
      <c r="I8" s="65">
        <v>17498776.980000004</v>
      </c>
      <c r="J8" s="65">
        <v>0</v>
      </c>
      <c r="K8" s="65">
        <v>0</v>
      </c>
      <c r="L8" s="65">
        <v>0</v>
      </c>
      <c r="M8" s="65">
        <v>19059514.300000001</v>
      </c>
      <c r="N8" s="65">
        <v>792097.32</v>
      </c>
      <c r="O8" s="66">
        <v>512317.98</v>
      </c>
      <c r="P8" s="66">
        <v>0</v>
      </c>
      <c r="Q8" s="65">
        <v>752974</v>
      </c>
      <c r="R8" s="65">
        <v>0</v>
      </c>
      <c r="S8" s="65">
        <v>2424400.1127011636</v>
      </c>
      <c r="T8" s="65">
        <v>0</v>
      </c>
      <c r="U8" s="65">
        <v>0</v>
      </c>
      <c r="V8" s="65">
        <v>0</v>
      </c>
      <c r="W8" s="67">
        <v>75200183.559424445</v>
      </c>
      <c r="X8" s="67">
        <v>12199403.23</v>
      </c>
      <c r="AB8" s="54"/>
    </row>
    <row r="9" spans="1:30" ht="15.75">
      <c r="A9" s="64"/>
      <c r="B9" s="134" t="s">
        <v>463</v>
      </c>
      <c r="C9" s="65">
        <v>6107.1200000000008</v>
      </c>
      <c r="D9" s="65">
        <v>0</v>
      </c>
      <c r="E9" s="65">
        <v>8464185.7599999998</v>
      </c>
      <c r="F9" s="65">
        <v>0</v>
      </c>
      <c r="G9" s="65">
        <v>12387810.663777474</v>
      </c>
      <c r="H9" s="65">
        <v>0</v>
      </c>
      <c r="I9" s="65">
        <v>993.37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6">
        <v>0.72</v>
      </c>
      <c r="P9" s="66">
        <v>0</v>
      </c>
      <c r="Q9" s="65">
        <v>0</v>
      </c>
      <c r="R9" s="65">
        <v>0</v>
      </c>
      <c r="S9" s="65">
        <v>18720</v>
      </c>
      <c r="T9" s="65">
        <v>0</v>
      </c>
      <c r="U9" s="65">
        <v>0</v>
      </c>
      <c r="V9" s="65">
        <v>0</v>
      </c>
      <c r="W9" s="67">
        <v>20877817.633777477</v>
      </c>
      <c r="X9" s="67">
        <v>0</v>
      </c>
      <c r="AB9" s="54"/>
    </row>
    <row r="10" spans="1:30" ht="15.75">
      <c r="A10" s="64" t="s">
        <v>401</v>
      </c>
      <c r="B10" s="133" t="s">
        <v>464</v>
      </c>
      <c r="C10" s="65">
        <v>247920.62599999996</v>
      </c>
      <c r="D10" s="65">
        <v>0</v>
      </c>
      <c r="E10" s="65">
        <v>642653.31000000006</v>
      </c>
      <c r="F10" s="65">
        <v>0</v>
      </c>
      <c r="G10" s="65">
        <v>4089487.6208194494</v>
      </c>
      <c r="H10" s="65">
        <v>0</v>
      </c>
      <c r="I10" s="65">
        <v>1662585.9499999995</v>
      </c>
      <c r="J10" s="65">
        <v>0</v>
      </c>
      <c r="K10" s="65">
        <v>0</v>
      </c>
      <c r="L10" s="65">
        <v>0</v>
      </c>
      <c r="M10" s="65">
        <v>174216.52000000002</v>
      </c>
      <c r="N10" s="65">
        <v>0</v>
      </c>
      <c r="O10" s="66">
        <v>404359.23</v>
      </c>
      <c r="P10" s="66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7">
        <v>7221223.2568194494</v>
      </c>
      <c r="X10" s="67">
        <v>0</v>
      </c>
      <c r="AA10" s="47"/>
      <c r="AB10" s="54"/>
    </row>
    <row r="11" spans="1:30" ht="15.75">
      <c r="A11" s="64" t="s">
        <v>402</v>
      </c>
      <c r="B11" s="133" t="s">
        <v>465</v>
      </c>
      <c r="C11" s="65">
        <v>41867624.335500002</v>
      </c>
      <c r="D11" s="65">
        <v>0</v>
      </c>
      <c r="E11" s="65">
        <v>6906004.4699999997</v>
      </c>
      <c r="F11" s="65">
        <v>0</v>
      </c>
      <c r="G11" s="65">
        <v>54324162.889975905</v>
      </c>
      <c r="H11" s="65">
        <v>0</v>
      </c>
      <c r="I11" s="65">
        <v>1361509.1</v>
      </c>
      <c r="J11" s="65">
        <v>0</v>
      </c>
      <c r="K11" s="65">
        <v>2886685.4499999997</v>
      </c>
      <c r="L11" s="65">
        <v>0</v>
      </c>
      <c r="M11" s="65">
        <v>610282.30999999994</v>
      </c>
      <c r="N11" s="65">
        <v>0</v>
      </c>
      <c r="O11" s="66">
        <v>458435.91</v>
      </c>
      <c r="P11" s="66">
        <v>0</v>
      </c>
      <c r="Q11" s="65">
        <v>0</v>
      </c>
      <c r="R11" s="65">
        <v>0</v>
      </c>
      <c r="S11" s="65">
        <v>8536</v>
      </c>
      <c r="T11" s="65">
        <v>0</v>
      </c>
      <c r="U11" s="65">
        <v>0</v>
      </c>
      <c r="V11" s="65">
        <v>0</v>
      </c>
      <c r="W11" s="67">
        <v>108423240.4654759</v>
      </c>
      <c r="X11" s="67">
        <v>0</v>
      </c>
      <c r="AA11" s="47"/>
      <c r="AB11" s="54"/>
    </row>
    <row r="12" spans="1:30" ht="15.75">
      <c r="A12" s="64" t="s">
        <v>403</v>
      </c>
      <c r="B12" s="135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6">
        <v>0</v>
      </c>
      <c r="P12" s="66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7">
        <v>0</v>
      </c>
      <c r="X12" s="67">
        <v>0</v>
      </c>
      <c r="AA12" s="47"/>
      <c r="AB12" s="54"/>
    </row>
    <row r="13" spans="1:30" ht="15.75">
      <c r="A13" s="64" t="s">
        <v>404</v>
      </c>
      <c r="B13" s="136" t="s">
        <v>467</v>
      </c>
      <c r="C13" s="65">
        <v>12144242.455500001</v>
      </c>
      <c r="D13" s="65">
        <v>0</v>
      </c>
      <c r="E13" s="65">
        <v>16377803.48</v>
      </c>
      <c r="F13" s="65">
        <v>10212037.199999999</v>
      </c>
      <c r="G13" s="65">
        <v>0</v>
      </c>
      <c r="H13" s="65">
        <v>0</v>
      </c>
      <c r="I13" s="65">
        <v>0</v>
      </c>
      <c r="J13" s="65">
        <v>0</v>
      </c>
      <c r="K13" s="65">
        <v>1960011.74</v>
      </c>
      <c r="L13" s="65">
        <v>0</v>
      </c>
      <c r="M13" s="65">
        <v>0</v>
      </c>
      <c r="N13" s="65">
        <v>0</v>
      </c>
      <c r="O13" s="66">
        <v>176752.38</v>
      </c>
      <c r="P13" s="66">
        <v>0</v>
      </c>
      <c r="Q13" s="65">
        <v>0</v>
      </c>
      <c r="R13" s="65">
        <v>0</v>
      </c>
      <c r="S13" s="65">
        <v>865829.79481000034</v>
      </c>
      <c r="T13" s="65">
        <v>0</v>
      </c>
      <c r="U13" s="65">
        <v>2196890.7399999569</v>
      </c>
      <c r="V13" s="65">
        <v>0</v>
      </c>
      <c r="W13" s="67">
        <v>33721530.590309955</v>
      </c>
      <c r="X13" s="67">
        <v>10212037.199999999</v>
      </c>
      <c r="AA13" s="47"/>
      <c r="AB13" s="54"/>
    </row>
    <row r="14" spans="1:30" s="53" customFormat="1" ht="15.75">
      <c r="A14" s="68" t="s">
        <v>405</v>
      </c>
      <c r="B14" s="136" t="s">
        <v>468</v>
      </c>
      <c r="C14" s="65">
        <v>7010198.9200000009</v>
      </c>
      <c r="D14" s="65"/>
      <c r="E14" s="65">
        <v>1446756.8441999999</v>
      </c>
      <c r="F14" s="65">
        <v>0</v>
      </c>
      <c r="G14" s="65">
        <v>836176.9</v>
      </c>
      <c r="H14" s="65">
        <v>0</v>
      </c>
      <c r="I14" s="65">
        <v>2674293.36</v>
      </c>
      <c r="J14" s="65">
        <v>0</v>
      </c>
      <c r="K14" s="65">
        <v>0</v>
      </c>
      <c r="L14" s="65">
        <v>0</v>
      </c>
      <c r="M14" s="65">
        <v>1433088.57</v>
      </c>
      <c r="N14" s="65">
        <v>0</v>
      </c>
      <c r="O14" s="65">
        <v>92890.69</v>
      </c>
      <c r="P14" s="65">
        <v>0</v>
      </c>
      <c r="Q14" s="65">
        <v>967748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7">
        <v>14461153.2842</v>
      </c>
      <c r="X14" s="67">
        <v>0</v>
      </c>
      <c r="AB14" s="55"/>
    </row>
    <row r="15" spans="1:30" ht="31.5">
      <c r="A15" s="68" t="s">
        <v>457</v>
      </c>
      <c r="B15" s="69" t="s">
        <v>469</v>
      </c>
      <c r="C15" s="65">
        <v>0</v>
      </c>
      <c r="D15" s="65"/>
      <c r="E15" s="66">
        <v>0</v>
      </c>
      <c r="F15" s="66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7">
        <v>0</v>
      </c>
      <c r="X15" s="67">
        <v>0</v>
      </c>
      <c r="AB15" s="54"/>
    </row>
    <row r="16" spans="1:30" ht="15.75">
      <c r="A16" s="68" t="s">
        <v>406</v>
      </c>
      <c r="B16" s="136" t="s">
        <v>470</v>
      </c>
      <c r="C16" s="65">
        <v>15861688.319999998</v>
      </c>
      <c r="D16" s="65"/>
      <c r="E16" s="66">
        <v>30474905.4507</v>
      </c>
      <c r="F16" s="66">
        <v>0</v>
      </c>
      <c r="G16" s="65">
        <v>4355058.54</v>
      </c>
      <c r="H16" s="65">
        <v>0</v>
      </c>
      <c r="I16" s="65">
        <v>15251864.869999999</v>
      </c>
      <c r="J16" s="65">
        <v>0</v>
      </c>
      <c r="K16" s="65">
        <v>221721.3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1907120</v>
      </c>
      <c r="R16" s="65">
        <v>0</v>
      </c>
      <c r="S16" s="65">
        <v>0</v>
      </c>
      <c r="T16" s="65">
        <v>0</v>
      </c>
      <c r="U16" s="65">
        <v>151378.05999999985</v>
      </c>
      <c r="V16" s="65">
        <v>0</v>
      </c>
      <c r="W16" s="67">
        <v>68223736.540699989</v>
      </c>
      <c r="X16" s="67">
        <v>0</v>
      </c>
      <c r="AA16" s="48"/>
    </row>
    <row r="17" spans="1:27" ht="15.75">
      <c r="A17" s="224" t="s">
        <v>471</v>
      </c>
      <c r="B17" s="225"/>
      <c r="C17" s="86">
        <v>113902995.76000001</v>
      </c>
      <c r="D17" s="86">
        <v>0</v>
      </c>
      <c r="E17" s="86">
        <v>104101822.9849</v>
      </c>
      <c r="F17" s="86">
        <v>21619343.109999999</v>
      </c>
      <c r="G17" s="86">
        <v>101150559.23000002</v>
      </c>
      <c r="H17" s="86">
        <v>0</v>
      </c>
      <c r="I17" s="86">
        <v>52371651.25</v>
      </c>
      <c r="J17" s="86">
        <v>0</v>
      </c>
      <c r="K17" s="86">
        <v>37965146.089999996</v>
      </c>
      <c r="L17" s="86">
        <v>0</v>
      </c>
      <c r="M17" s="86">
        <v>22201302.129999999</v>
      </c>
      <c r="N17" s="86">
        <v>792097.32</v>
      </c>
      <c r="O17" s="86">
        <v>4379428.9300000006</v>
      </c>
      <c r="P17" s="86">
        <v>0</v>
      </c>
      <c r="Q17" s="86">
        <v>4227951</v>
      </c>
      <c r="R17" s="86">
        <v>0</v>
      </c>
      <c r="S17" s="86">
        <v>3877271.737511164</v>
      </c>
      <c r="T17" s="86">
        <v>0</v>
      </c>
      <c r="U17" s="86">
        <v>2556059.7899999572</v>
      </c>
      <c r="V17" s="86">
        <v>0</v>
      </c>
      <c r="W17" s="67">
        <v>446734188.9024111</v>
      </c>
      <c r="X17" s="67">
        <v>22411440.43</v>
      </c>
      <c r="AA17" s="59"/>
    </row>
    <row r="18" spans="1:27" ht="33.75" customHeight="1">
      <c r="A18" s="226" t="s">
        <v>472</v>
      </c>
      <c r="B18" s="227"/>
      <c r="C18" s="219">
        <v>0.25496816359600827</v>
      </c>
      <c r="D18" s="220"/>
      <c r="E18" s="219">
        <v>0.23302855606522876</v>
      </c>
      <c r="F18" s="220"/>
      <c r="G18" s="219">
        <v>0.22642224782150336</v>
      </c>
      <c r="H18" s="220"/>
      <c r="I18" s="219">
        <v>0.11723224358241488</v>
      </c>
      <c r="J18" s="220"/>
      <c r="K18" s="219">
        <v>8.498374879987855E-2</v>
      </c>
      <c r="L18" s="220"/>
      <c r="M18" s="219">
        <v>4.9696895114624558E-2</v>
      </c>
      <c r="N18" s="220"/>
      <c r="O18" s="219">
        <v>9.8032096911138469E-3</v>
      </c>
      <c r="P18" s="220"/>
      <c r="Q18" s="219">
        <v>9.4641312552946194E-3</v>
      </c>
      <c r="R18" s="220"/>
      <c r="S18" s="219">
        <v>8.6791470942425512E-3</v>
      </c>
      <c r="T18" s="220"/>
      <c r="U18" s="219">
        <v>5.721656979690729E-3</v>
      </c>
      <c r="V18" s="220"/>
      <c r="W18" s="219">
        <v>0.99999999999999989</v>
      </c>
      <c r="X18" s="220"/>
    </row>
    <row r="19" spans="1:27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27" s="61" customFormat="1" ht="11.25">
      <c r="A20" s="60" t="s">
        <v>474</v>
      </c>
      <c r="R20" s="63"/>
    </row>
    <row r="22" spans="1:27">
      <c r="Q22" s="200"/>
      <c r="R22" s="200"/>
    </row>
    <row r="23" spans="1:27">
      <c r="Q23" s="218"/>
      <c r="R23" s="218"/>
    </row>
    <row r="24" spans="1:27">
      <c r="Q24" s="200"/>
      <c r="R24" s="200"/>
    </row>
    <row r="66" spans="1:5">
      <c r="A66" s="203"/>
      <c r="B66" s="204"/>
      <c r="C66" s="204"/>
      <c r="D66" s="204"/>
      <c r="E66" s="204"/>
    </row>
    <row r="67" spans="1:5">
      <c r="A67" s="203"/>
      <c r="B67" s="204"/>
      <c r="C67" s="204"/>
      <c r="D67" s="204"/>
      <c r="E67" s="204"/>
    </row>
    <row r="68" spans="1:5">
      <c r="A68" s="204"/>
      <c r="B68" s="204"/>
      <c r="C68" s="204"/>
      <c r="D68" s="204"/>
      <c r="E68" s="204"/>
    </row>
    <row r="69" spans="1:5">
      <c r="A69" s="204"/>
      <c r="B69" s="204"/>
      <c r="C69" s="204"/>
      <c r="D69" s="204"/>
      <c r="E69" s="204"/>
    </row>
    <row r="70" spans="1:5">
      <c r="A70" s="210">
        <f>C70/$C$77</f>
        <v>0.48056161829110255</v>
      </c>
      <c r="B70" s="204" t="str">
        <f>B5</f>
        <v>Life insurance and annuities</v>
      </c>
      <c r="C70" s="204">
        <f>W5</f>
        <v>214683304.76490578</v>
      </c>
      <c r="D70" s="204"/>
      <c r="E70" s="204"/>
    </row>
    <row r="71" spans="1:5" ht="12" customHeight="1">
      <c r="A71" s="210">
        <f t="shared" ref="A71:A76" si="0">C71/$C$77</f>
        <v>1.6164474168770017E-2</v>
      </c>
      <c r="B71" s="204" t="str">
        <f>B10</f>
        <v>Marriage and birth insurance</v>
      </c>
      <c r="C71" s="204">
        <f>W10</f>
        <v>7221223.2568194494</v>
      </c>
      <c r="D71" s="204"/>
      <c r="E71" s="204"/>
    </row>
    <row r="72" spans="1:5">
      <c r="A72" s="210">
        <f t="shared" si="0"/>
        <v>0.24270190900737376</v>
      </c>
      <c r="B72" s="204" t="str">
        <f>B11</f>
        <v>Unit linked life insurance</v>
      </c>
      <c r="C72" s="204">
        <f>W11</f>
        <v>108423240.4654759</v>
      </c>
      <c r="D72" s="204"/>
      <c r="E72" s="204"/>
    </row>
    <row r="73" spans="1:5">
      <c r="A73" s="210">
        <f t="shared" si="0"/>
        <v>0</v>
      </c>
      <c r="B73" s="204" t="str">
        <f>B12</f>
        <v>Capital redemption</v>
      </c>
      <c r="C73" s="204">
        <f>W12</f>
        <v>0</v>
      </c>
      <c r="D73" s="204"/>
      <c r="E73" s="204"/>
    </row>
    <row r="74" spans="1:5">
      <c r="A74" s="210">
        <f t="shared" si="0"/>
        <v>7.5484553069826515E-2</v>
      </c>
      <c r="B74" s="204" t="str">
        <f>B13</f>
        <v>Supplementary insurance</v>
      </c>
      <c r="C74" s="204">
        <f>W13</f>
        <v>33721530.590309955</v>
      </c>
      <c r="D74" s="204"/>
      <c r="E74" s="204"/>
    </row>
    <row r="75" spans="1:5">
      <c r="A75" s="210">
        <f t="shared" si="0"/>
        <v>3.2370822837020502E-2</v>
      </c>
      <c r="B75" s="204" t="str">
        <f>B14</f>
        <v>Accident insurance</v>
      </c>
      <c r="C75" s="204">
        <f>W14</f>
        <v>14461153.2842</v>
      </c>
      <c r="D75" s="204"/>
      <c r="E75" s="204"/>
    </row>
    <row r="76" spans="1:5">
      <c r="A76" s="210">
        <f t="shared" si="0"/>
        <v>0.1527166226259066</v>
      </c>
      <c r="B76" s="204" t="str">
        <f>B16</f>
        <v>Sickness insurance</v>
      </c>
      <c r="C76" s="204">
        <f>W16</f>
        <v>68223736.540699989</v>
      </c>
      <c r="D76" s="204"/>
      <c r="E76" s="204"/>
    </row>
    <row r="77" spans="1:5">
      <c r="A77" s="204"/>
      <c r="B77" s="204"/>
      <c r="C77" s="204">
        <f>SUM(C70:C76)</f>
        <v>446734188.9024111</v>
      </c>
      <c r="D77" s="204"/>
      <c r="E77" s="204"/>
    </row>
    <row r="78" spans="1:5">
      <c r="A78" s="204"/>
      <c r="B78" s="204"/>
      <c r="C78" s="204"/>
      <c r="D78" s="204"/>
      <c r="E78" s="204"/>
    </row>
    <row r="79" spans="1:5">
      <c r="A79" s="203"/>
      <c r="B79" s="204"/>
      <c r="C79" s="204"/>
      <c r="D79" s="204"/>
      <c r="E79" s="204"/>
    </row>
    <row r="80" spans="1:5">
      <c r="A80" s="203"/>
      <c r="B80" s="204"/>
      <c r="C80" s="204"/>
      <c r="D80" s="204"/>
      <c r="E80" s="204"/>
    </row>
    <row r="81" spans="1:6">
      <c r="A81" s="203"/>
      <c r="B81" s="204"/>
      <c r="C81" s="204"/>
      <c r="D81" s="204"/>
      <c r="E81" s="204"/>
    </row>
    <row r="86" spans="1:6">
      <c r="A86" s="203"/>
      <c r="B86" s="204"/>
      <c r="C86" s="204"/>
      <c r="D86" s="204"/>
      <c r="E86" s="204"/>
      <c r="F86" s="204"/>
    </row>
    <row r="87" spans="1:6">
      <c r="A87" s="203"/>
      <c r="B87" s="204"/>
      <c r="C87" s="204"/>
      <c r="D87" s="204"/>
      <c r="E87" s="204"/>
      <c r="F87" s="204"/>
    </row>
    <row r="88" spans="1:6">
      <c r="A88" s="203"/>
      <c r="B88" s="204"/>
      <c r="C88" s="204"/>
      <c r="D88" s="204"/>
      <c r="E88" s="204"/>
      <c r="F88" s="204"/>
    </row>
    <row r="89" spans="1:6">
      <c r="A89" s="203"/>
      <c r="B89" s="204"/>
      <c r="C89" s="204"/>
      <c r="D89" s="204"/>
      <c r="E89" s="204"/>
      <c r="F89" s="204"/>
    </row>
    <row r="90" spans="1:6">
      <c r="A90" s="203"/>
      <c r="B90" s="204"/>
      <c r="C90" s="204"/>
      <c r="D90" s="204"/>
      <c r="E90" s="204"/>
      <c r="F90" s="204"/>
    </row>
    <row r="91" spans="1:6">
      <c r="A91" s="205">
        <f>E91/$W$14</f>
        <v>14.84551754246772</v>
      </c>
      <c r="B91" s="203" t="str">
        <f>B5</f>
        <v>Life insurance and annuities</v>
      </c>
      <c r="C91" s="203"/>
      <c r="D91" s="203"/>
      <c r="E91" s="206">
        <f>W5</f>
        <v>214683304.76490578</v>
      </c>
      <c r="F91" s="204"/>
    </row>
    <row r="92" spans="1:6">
      <c r="A92" s="205">
        <f>E92/$W$14</f>
        <v>0.49935320613116174</v>
      </c>
      <c r="B92" s="203" t="str">
        <f>B10</f>
        <v>Marriage and birth insurance</v>
      </c>
      <c r="C92" s="203"/>
      <c r="D92" s="203"/>
      <c r="E92" s="206">
        <f>W10</f>
        <v>7221223.2568194494</v>
      </c>
      <c r="F92" s="204"/>
    </row>
    <row r="93" spans="1:6">
      <c r="A93" s="203"/>
      <c r="B93" s="204"/>
      <c r="C93" s="204"/>
      <c r="D93" s="204"/>
      <c r="E93" s="204"/>
      <c r="F93" s="204"/>
    </row>
    <row r="94" spans="1:6">
      <c r="A94" s="203"/>
      <c r="B94" s="204"/>
      <c r="C94" s="204"/>
      <c r="D94" s="204"/>
      <c r="E94" s="204"/>
      <c r="F94" s="204"/>
    </row>
    <row r="95" spans="1:6">
      <c r="A95" s="203"/>
      <c r="B95" s="204"/>
      <c r="C95" s="204"/>
      <c r="D95" s="204"/>
      <c r="E95" s="204"/>
      <c r="F95" s="204"/>
    </row>
    <row r="96" spans="1:6">
      <c r="A96" s="203"/>
      <c r="B96" s="204"/>
      <c r="C96" s="204"/>
      <c r="D96" s="204"/>
      <c r="E96" s="204"/>
      <c r="F96" s="204"/>
    </row>
    <row r="97" spans="1:6">
      <c r="A97" s="203"/>
      <c r="B97" s="204"/>
      <c r="C97" s="204"/>
      <c r="D97" s="204"/>
      <c r="E97" s="204"/>
      <c r="F97" s="204"/>
    </row>
    <row r="98" spans="1:6">
      <c r="A98" s="203"/>
      <c r="B98" s="204"/>
      <c r="C98" s="204"/>
      <c r="D98" s="204"/>
      <c r="E98" s="204"/>
      <c r="F98" s="204"/>
    </row>
    <row r="99" spans="1:6">
      <c r="A99" s="203"/>
      <c r="B99" s="204"/>
      <c r="C99" s="204"/>
      <c r="D99" s="204"/>
      <c r="E99" s="204"/>
      <c r="F99" s="204"/>
    </row>
  </sheetData>
  <mergeCells count="29">
    <mergeCell ref="O18:P18"/>
    <mergeCell ref="S18:T18"/>
    <mergeCell ref="K18:L18"/>
    <mergeCell ref="U18:V18"/>
    <mergeCell ref="Q18:R18"/>
    <mergeCell ref="M18:N18"/>
    <mergeCell ref="A1:AB1"/>
    <mergeCell ref="W3:X3"/>
    <mergeCell ref="Q23:R23"/>
    <mergeCell ref="W18:X18"/>
    <mergeCell ref="W2:X2"/>
    <mergeCell ref="C18:D18"/>
    <mergeCell ref="A3:A4"/>
    <mergeCell ref="B3:B4"/>
    <mergeCell ref="A17:B17"/>
    <mergeCell ref="A18:B18"/>
    <mergeCell ref="E18:F18"/>
    <mergeCell ref="I18:J18"/>
    <mergeCell ref="E3:F3"/>
    <mergeCell ref="G3:H3"/>
    <mergeCell ref="I3:J3"/>
    <mergeCell ref="G18:H18"/>
    <mergeCell ref="U3:V3"/>
    <mergeCell ref="C3:D3"/>
    <mergeCell ref="S3:T3"/>
    <mergeCell ref="Q3:R3"/>
    <mergeCell ref="K3:L3"/>
    <mergeCell ref="M3:N3"/>
    <mergeCell ref="O3:P3"/>
  </mergeCells>
  <conditionalFormatting sqref="I18:J18">
    <cfRule type="cellIs" dxfId="6" priority="2" operator="greaterThan">
      <formula>A18</formula>
    </cfRule>
  </conditionalFormatting>
  <conditionalFormatting sqref="K18:N18">
    <cfRule type="cellIs" dxfId="5" priority="3" operator="greaterThan">
      <formula>#REF!</formula>
    </cfRule>
  </conditionalFormatting>
  <conditionalFormatting sqref="O18:V18">
    <cfRule type="cellIs" dxfId="4" priority="1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766"/>
  <sheetViews>
    <sheetView view="pageBreakPreview" zoomScaleNormal="60" zoomScaleSheetLayoutView="100" workbookViewId="0">
      <pane xSplit="2" ySplit="4" topLeftCell="C5" activePane="bottomRight" state="frozen"/>
      <selection activeCell="C18" sqref="C18:D18"/>
      <selection pane="topRight" activeCell="C18" sqref="C18:D18"/>
      <selection pane="bottomLeft" activeCell="C18" sqref="C18:D18"/>
      <selection pane="bottomRight" sqref="A1:L1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2" width="15.7109375" style="103" customWidth="1"/>
    <col min="13" max="13" width="17.140625" style="103" bestFit="1" customWidth="1"/>
    <col min="14" max="16384" width="9.140625" style="103"/>
  </cols>
  <sheetData>
    <row r="1" spans="1:13" s="102" customFormat="1" ht="20.25" customHeight="1">
      <c r="A1" s="288" t="s">
        <v>823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172" t="s">
        <v>720</v>
      </c>
    </row>
    <row r="2" spans="1:13" ht="21" customHeight="1">
      <c r="A2" s="292"/>
      <c r="B2" s="293"/>
      <c r="C2" s="289" t="s">
        <v>478</v>
      </c>
      <c r="D2" s="289" t="s">
        <v>477</v>
      </c>
      <c r="E2" s="289" t="s">
        <v>479</v>
      </c>
      <c r="F2" s="289" t="s">
        <v>481</v>
      </c>
      <c r="G2" s="289" t="s">
        <v>480</v>
      </c>
      <c r="H2" s="289" t="s">
        <v>482</v>
      </c>
      <c r="I2" s="289" t="s">
        <v>486</v>
      </c>
      <c r="J2" s="289" t="s">
        <v>483</v>
      </c>
      <c r="K2" s="289" t="s">
        <v>484</v>
      </c>
      <c r="L2" s="289" t="s">
        <v>485</v>
      </c>
      <c r="M2" s="281" t="s">
        <v>471</v>
      </c>
    </row>
    <row r="3" spans="1:13" ht="20.25" customHeight="1">
      <c r="A3" s="294"/>
      <c r="B3" s="295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82"/>
    </row>
    <row r="4" spans="1:13" ht="39.75" customHeight="1">
      <c r="A4" s="296"/>
      <c r="B4" s="297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83"/>
    </row>
    <row r="5" spans="1:13" ht="15.75">
      <c r="A5" s="286" t="s">
        <v>719</v>
      </c>
      <c r="B5" s="287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04"/>
    </row>
    <row r="6" spans="1:13" ht="15.75">
      <c r="A6" s="150" t="s">
        <v>399</v>
      </c>
      <c r="B6" s="151" t="s">
        <v>605</v>
      </c>
      <c r="C6" s="119">
        <v>5022.9710000000005</v>
      </c>
      <c r="D6" s="119">
        <v>1879.31782</v>
      </c>
      <c r="E6" s="119">
        <v>244</v>
      </c>
      <c r="F6" s="119">
        <v>10</v>
      </c>
      <c r="G6" s="119">
        <v>10108.196179999999</v>
      </c>
      <c r="H6" s="119">
        <v>428.08562000000001</v>
      </c>
      <c r="I6" s="119">
        <v>0</v>
      </c>
      <c r="J6" s="119">
        <v>1</v>
      </c>
      <c r="K6" s="119">
        <v>158</v>
      </c>
      <c r="L6" s="119">
        <v>144</v>
      </c>
      <c r="M6" s="117">
        <v>17995.570620000002</v>
      </c>
    </row>
    <row r="7" spans="1:13" ht="15.75">
      <c r="A7" s="150" t="s">
        <v>421</v>
      </c>
      <c r="B7" s="152" t="s">
        <v>606</v>
      </c>
      <c r="C7" s="119">
        <v>82.153000000000006</v>
      </c>
      <c r="D7" s="119">
        <v>1581.59223</v>
      </c>
      <c r="E7" s="119">
        <v>222</v>
      </c>
      <c r="F7" s="119">
        <v>10</v>
      </c>
      <c r="G7" s="119">
        <v>1425.8398499999998</v>
      </c>
      <c r="H7" s="119">
        <v>420.58474000000001</v>
      </c>
      <c r="I7" s="119">
        <v>0</v>
      </c>
      <c r="J7" s="119">
        <v>1</v>
      </c>
      <c r="K7" s="119">
        <v>158</v>
      </c>
      <c r="L7" s="119">
        <v>72</v>
      </c>
      <c r="M7" s="117">
        <v>3973.1698200000001</v>
      </c>
    </row>
    <row r="8" spans="1:13" ht="15.75">
      <c r="A8" s="150" t="s">
        <v>421</v>
      </c>
      <c r="B8" s="152" t="s">
        <v>607</v>
      </c>
      <c r="C8" s="119">
        <v>0</v>
      </c>
      <c r="D8" s="119">
        <v>0</v>
      </c>
      <c r="E8" s="119">
        <v>0</v>
      </c>
      <c r="F8" s="119">
        <v>0</v>
      </c>
      <c r="G8" s="119">
        <v>2023.02583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7">
        <v>2023.02583</v>
      </c>
    </row>
    <row r="9" spans="1:13" ht="15.75">
      <c r="A9" s="150" t="s">
        <v>421</v>
      </c>
      <c r="B9" s="152" t="s">
        <v>608</v>
      </c>
      <c r="C9" s="119">
        <v>4940.8180000000002</v>
      </c>
      <c r="D9" s="119">
        <v>297.72559000000001</v>
      </c>
      <c r="E9" s="119">
        <v>22</v>
      </c>
      <c r="F9" s="119">
        <v>0</v>
      </c>
      <c r="G9" s="119">
        <v>6659.3305</v>
      </c>
      <c r="H9" s="119">
        <v>7.5008800000000049</v>
      </c>
      <c r="I9" s="119">
        <v>0</v>
      </c>
      <c r="J9" s="119">
        <v>0</v>
      </c>
      <c r="K9" s="119">
        <v>0</v>
      </c>
      <c r="L9" s="119">
        <v>72</v>
      </c>
      <c r="M9" s="117">
        <v>11999.374970000001</v>
      </c>
    </row>
    <row r="10" spans="1:13" ht="15.75">
      <c r="A10" s="153" t="s">
        <v>609</v>
      </c>
      <c r="B10" s="154" t="s">
        <v>610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17"/>
    </row>
    <row r="11" spans="1:13" ht="15.75">
      <c r="A11" s="150" t="s">
        <v>422</v>
      </c>
      <c r="B11" s="152" t="s">
        <v>611</v>
      </c>
      <c r="C11" s="119">
        <v>16750.216</v>
      </c>
      <c r="D11" s="119">
        <v>4438</v>
      </c>
      <c r="E11" s="119">
        <v>0</v>
      </c>
      <c r="F11" s="119">
        <v>7874</v>
      </c>
      <c r="G11" s="119">
        <v>21077.030449999998</v>
      </c>
      <c r="H11" s="119">
        <v>0</v>
      </c>
      <c r="I11" s="119">
        <v>0</v>
      </c>
      <c r="J11" s="119">
        <v>103</v>
      </c>
      <c r="K11" s="119">
        <v>617</v>
      </c>
      <c r="L11" s="119">
        <v>0</v>
      </c>
      <c r="M11" s="117">
        <v>50859.246449999999</v>
      </c>
    </row>
    <row r="12" spans="1:13" ht="15.75">
      <c r="A12" s="155">
        <v>1</v>
      </c>
      <c r="B12" s="156" t="s">
        <v>612</v>
      </c>
      <c r="C12" s="119">
        <v>0</v>
      </c>
      <c r="D12" s="119">
        <v>4438</v>
      </c>
      <c r="E12" s="119">
        <v>0</v>
      </c>
      <c r="F12" s="119">
        <v>0</v>
      </c>
      <c r="G12" s="119">
        <v>8311.1354500000016</v>
      </c>
      <c r="H12" s="119">
        <v>0</v>
      </c>
      <c r="I12" s="119">
        <v>0</v>
      </c>
      <c r="J12" s="119">
        <v>0</v>
      </c>
      <c r="K12" s="119">
        <v>229</v>
      </c>
      <c r="L12" s="119">
        <v>0</v>
      </c>
      <c r="M12" s="117">
        <v>12978.135450000002</v>
      </c>
    </row>
    <row r="13" spans="1:13" ht="25.5">
      <c r="A13" s="150" t="s">
        <v>423</v>
      </c>
      <c r="B13" s="157" t="s">
        <v>613</v>
      </c>
      <c r="C13" s="119">
        <v>0</v>
      </c>
      <c r="D13" s="119">
        <v>199</v>
      </c>
      <c r="E13" s="119">
        <v>61</v>
      </c>
      <c r="F13" s="119">
        <v>0</v>
      </c>
      <c r="G13" s="119">
        <v>115613.45926999999</v>
      </c>
      <c r="H13" s="119">
        <v>0</v>
      </c>
      <c r="I13" s="119">
        <v>7793</v>
      </c>
      <c r="J13" s="119">
        <v>0</v>
      </c>
      <c r="K13" s="119">
        <v>0</v>
      </c>
      <c r="L13" s="119">
        <v>0</v>
      </c>
      <c r="M13" s="117">
        <v>123666.45926999999</v>
      </c>
    </row>
    <row r="14" spans="1:13" ht="15.75">
      <c r="A14" s="150" t="s">
        <v>400</v>
      </c>
      <c r="B14" s="152" t="s">
        <v>614</v>
      </c>
      <c r="C14" s="119">
        <v>0</v>
      </c>
      <c r="D14" s="119">
        <v>169</v>
      </c>
      <c r="E14" s="119">
        <v>61</v>
      </c>
      <c r="F14" s="119">
        <v>0</v>
      </c>
      <c r="G14" s="119">
        <v>115425.211</v>
      </c>
      <c r="H14" s="119">
        <v>0</v>
      </c>
      <c r="I14" s="119">
        <v>7793</v>
      </c>
      <c r="J14" s="119">
        <v>0</v>
      </c>
      <c r="K14" s="119">
        <v>0</v>
      </c>
      <c r="L14" s="119">
        <v>0</v>
      </c>
      <c r="M14" s="117">
        <v>123448.211</v>
      </c>
    </row>
    <row r="15" spans="1:13" ht="30">
      <c r="A15" s="150" t="s">
        <v>401</v>
      </c>
      <c r="B15" s="152" t="s">
        <v>615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7">
        <v>0</v>
      </c>
    </row>
    <row r="16" spans="1:13" ht="15.75">
      <c r="A16" s="150" t="s">
        <v>402</v>
      </c>
      <c r="B16" s="152" t="s">
        <v>616</v>
      </c>
      <c r="C16" s="119">
        <v>0</v>
      </c>
      <c r="D16" s="119">
        <v>30</v>
      </c>
      <c r="E16" s="119">
        <v>0</v>
      </c>
      <c r="F16" s="119">
        <v>0</v>
      </c>
      <c r="G16" s="119">
        <v>188.24826999999999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7">
        <v>218.24826999999999</v>
      </c>
    </row>
    <row r="17" spans="1:13" ht="30">
      <c r="A17" s="150" t="s">
        <v>403</v>
      </c>
      <c r="B17" s="152" t="s">
        <v>617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7">
        <v>0</v>
      </c>
    </row>
    <row r="18" spans="1:13" ht="15.75">
      <c r="A18" s="150" t="s">
        <v>424</v>
      </c>
      <c r="B18" s="152" t="s">
        <v>618</v>
      </c>
      <c r="C18" s="119">
        <v>398338.283</v>
      </c>
      <c r="D18" s="119">
        <v>161755.07510000002</v>
      </c>
      <c r="E18" s="119">
        <v>138898</v>
      </c>
      <c r="F18" s="119">
        <v>275813</v>
      </c>
      <c r="G18" s="119">
        <v>193644.78510688772</v>
      </c>
      <c r="H18" s="119">
        <v>49663.870720000006</v>
      </c>
      <c r="I18" s="119">
        <v>5651</v>
      </c>
      <c r="J18" s="119">
        <v>25263</v>
      </c>
      <c r="K18" s="119">
        <v>6905</v>
      </c>
      <c r="L18" s="119">
        <v>14202</v>
      </c>
      <c r="M18" s="117">
        <v>1270134.0139268879</v>
      </c>
    </row>
    <row r="19" spans="1:13" ht="15.75">
      <c r="A19" s="150" t="s">
        <v>400</v>
      </c>
      <c r="B19" s="152" t="s">
        <v>619</v>
      </c>
      <c r="C19" s="119">
        <v>80604.016999999993</v>
      </c>
      <c r="D19" s="119">
        <v>8901.0208199999997</v>
      </c>
      <c r="E19" s="119">
        <v>14854</v>
      </c>
      <c r="F19" s="119">
        <v>36371</v>
      </c>
      <c r="G19" s="119">
        <v>0</v>
      </c>
      <c r="H19" s="119">
        <v>317.19947999999999</v>
      </c>
      <c r="I19" s="119">
        <v>0</v>
      </c>
      <c r="J19" s="119">
        <v>15938</v>
      </c>
      <c r="K19" s="119">
        <v>5178</v>
      </c>
      <c r="L19" s="119">
        <v>6359</v>
      </c>
      <c r="M19" s="117">
        <v>168522.23730000001</v>
      </c>
    </row>
    <row r="20" spans="1:13" ht="15.75">
      <c r="A20" s="150" t="s">
        <v>401</v>
      </c>
      <c r="B20" s="152" t="s">
        <v>620</v>
      </c>
      <c r="C20" s="119">
        <v>317280.25300000003</v>
      </c>
      <c r="D20" s="119">
        <v>151063.05428000001</v>
      </c>
      <c r="E20" s="119">
        <v>119627</v>
      </c>
      <c r="F20" s="119">
        <v>239009</v>
      </c>
      <c r="G20" s="119">
        <v>191648.63339688774</v>
      </c>
      <c r="H20" s="119">
        <v>38559.22438</v>
      </c>
      <c r="I20" s="119">
        <v>5651</v>
      </c>
      <c r="J20" s="119">
        <v>9325</v>
      </c>
      <c r="K20" s="119">
        <v>804</v>
      </c>
      <c r="L20" s="119">
        <v>106</v>
      </c>
      <c r="M20" s="117">
        <v>1073073.1650568878</v>
      </c>
    </row>
    <row r="21" spans="1:13" ht="15.75">
      <c r="A21" s="150"/>
      <c r="B21" s="152" t="s">
        <v>621</v>
      </c>
      <c r="C21" s="119">
        <v>317280.25300000003</v>
      </c>
      <c r="D21" s="119">
        <v>132180</v>
      </c>
      <c r="E21" s="119">
        <v>79864</v>
      </c>
      <c r="F21" s="119">
        <v>206046</v>
      </c>
      <c r="G21" s="119">
        <v>129098.46540688774</v>
      </c>
      <c r="H21" s="119">
        <v>38559.22438</v>
      </c>
      <c r="I21" s="119">
        <v>1967</v>
      </c>
      <c r="J21" s="119">
        <v>6397</v>
      </c>
      <c r="K21" s="119">
        <v>804</v>
      </c>
      <c r="L21" s="119">
        <v>0</v>
      </c>
      <c r="M21" s="117">
        <v>912195.94278688775</v>
      </c>
    </row>
    <row r="22" spans="1:13" ht="15.75">
      <c r="A22" s="150" t="s">
        <v>402</v>
      </c>
      <c r="B22" s="152" t="s">
        <v>622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7">
        <v>0</v>
      </c>
    </row>
    <row r="23" spans="1:13" ht="15.75">
      <c r="A23" s="150" t="s">
        <v>403</v>
      </c>
      <c r="B23" s="152" t="s">
        <v>623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7">
        <v>0</v>
      </c>
    </row>
    <row r="24" spans="1:13" ht="15.75">
      <c r="A24" s="150" t="s">
        <v>404</v>
      </c>
      <c r="B24" s="152" t="s">
        <v>624</v>
      </c>
      <c r="C24" s="119">
        <v>191.90799999999999</v>
      </c>
      <c r="D24" s="119">
        <v>1791</v>
      </c>
      <c r="E24" s="119">
        <v>0</v>
      </c>
      <c r="F24" s="119">
        <v>0</v>
      </c>
      <c r="G24" s="119">
        <v>1996.1517000000001</v>
      </c>
      <c r="H24" s="119">
        <v>0</v>
      </c>
      <c r="I24" s="119">
        <v>0</v>
      </c>
      <c r="J24" s="119">
        <v>0</v>
      </c>
      <c r="K24" s="119">
        <v>920</v>
      </c>
      <c r="L24" s="119">
        <v>7737</v>
      </c>
      <c r="M24" s="117">
        <v>12636.0597</v>
      </c>
    </row>
    <row r="25" spans="1:13" ht="15.75">
      <c r="A25" s="150" t="s">
        <v>405</v>
      </c>
      <c r="B25" s="152" t="s">
        <v>625</v>
      </c>
      <c r="C25" s="119">
        <v>0</v>
      </c>
      <c r="D25" s="119">
        <v>0</v>
      </c>
      <c r="E25" s="119">
        <v>4417</v>
      </c>
      <c r="F25" s="119">
        <v>0</v>
      </c>
      <c r="G25" s="119">
        <v>1.0000000000000001E-5</v>
      </c>
      <c r="H25" s="119">
        <v>10787.446860000002</v>
      </c>
      <c r="I25" s="119">
        <v>0</v>
      </c>
      <c r="J25" s="119">
        <v>0</v>
      </c>
      <c r="K25" s="119">
        <v>3</v>
      </c>
      <c r="L25" s="119">
        <v>0</v>
      </c>
      <c r="M25" s="117">
        <v>15207.446870000002</v>
      </c>
    </row>
    <row r="26" spans="1:13" ht="15.75">
      <c r="A26" s="150" t="s">
        <v>406</v>
      </c>
      <c r="B26" s="152" t="s">
        <v>608</v>
      </c>
      <c r="C26" s="119">
        <v>262.10500000000002</v>
      </c>
      <c r="D26" s="119">
        <v>0</v>
      </c>
      <c r="E26" s="119">
        <v>0</v>
      </c>
      <c r="F26" s="119">
        <v>433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7">
        <v>695.10500000000002</v>
      </c>
    </row>
    <row r="27" spans="1:13" ht="15.75">
      <c r="A27" s="150" t="s">
        <v>414</v>
      </c>
      <c r="B27" s="152" t="s">
        <v>626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7">
        <v>0</v>
      </c>
    </row>
    <row r="28" spans="1:13" ht="15.75">
      <c r="A28" s="150"/>
      <c r="B28" s="154" t="s">
        <v>627</v>
      </c>
      <c r="C28" s="119">
        <v>415088.49900000001</v>
      </c>
      <c r="D28" s="119">
        <v>166392.07510000002</v>
      </c>
      <c r="E28" s="119">
        <v>138959</v>
      </c>
      <c r="F28" s="119">
        <v>283687</v>
      </c>
      <c r="G28" s="119">
        <v>330335.2748268877</v>
      </c>
      <c r="H28" s="119">
        <v>49663.870720000006</v>
      </c>
      <c r="I28" s="119">
        <v>13444</v>
      </c>
      <c r="J28" s="119">
        <v>25366</v>
      </c>
      <c r="K28" s="119">
        <v>7522</v>
      </c>
      <c r="L28" s="119">
        <v>14202</v>
      </c>
      <c r="M28" s="117">
        <v>1444659.7196468879</v>
      </c>
    </row>
    <row r="29" spans="1:13" ht="15.75">
      <c r="A29" s="153" t="s">
        <v>628</v>
      </c>
      <c r="B29" s="154" t="s">
        <v>629</v>
      </c>
      <c r="C29" s="119">
        <v>218061.43031</v>
      </c>
      <c r="D29" s="119">
        <v>30774.645692187787</v>
      </c>
      <c r="E29" s="119">
        <v>16844</v>
      </c>
      <c r="F29" s="119">
        <v>15824</v>
      </c>
      <c r="G29" s="119">
        <v>124418.61105311222</v>
      </c>
      <c r="H29" s="119">
        <v>5957.5665600000002</v>
      </c>
      <c r="I29" s="119">
        <v>0</v>
      </c>
      <c r="J29" s="119">
        <v>4581</v>
      </c>
      <c r="K29" s="119">
        <v>0</v>
      </c>
      <c r="L29" s="119">
        <v>97</v>
      </c>
      <c r="M29" s="117">
        <v>416558.2536153</v>
      </c>
    </row>
    <row r="30" spans="1:13" s="105" customFormat="1" ht="15.75">
      <c r="A30" s="153" t="s">
        <v>630</v>
      </c>
      <c r="B30" s="154" t="s">
        <v>631</v>
      </c>
      <c r="C30" s="119">
        <v>977.80469000000085</v>
      </c>
      <c r="D30" s="119">
        <v>15870.835201899996</v>
      </c>
      <c r="E30" s="119">
        <v>11303</v>
      </c>
      <c r="F30" s="119">
        <v>2789</v>
      </c>
      <c r="G30" s="119">
        <v>11428.722589999999</v>
      </c>
      <c r="H30" s="119">
        <v>9311.5737300000001</v>
      </c>
      <c r="I30" s="119">
        <v>1912</v>
      </c>
      <c r="J30" s="119">
        <v>597</v>
      </c>
      <c r="K30" s="119">
        <v>3995</v>
      </c>
      <c r="L30" s="119">
        <v>934</v>
      </c>
      <c r="M30" s="117">
        <v>59118.9362119</v>
      </c>
    </row>
    <row r="31" spans="1:13" s="105" customFormat="1" ht="15.75">
      <c r="A31" s="153" t="s">
        <v>422</v>
      </c>
      <c r="B31" s="152" t="s">
        <v>632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6"/>
    </row>
    <row r="32" spans="1:13" s="105" customFormat="1" ht="15.75">
      <c r="A32" s="153" t="s">
        <v>400</v>
      </c>
      <c r="B32" s="152" t="s">
        <v>633</v>
      </c>
      <c r="C32" s="119">
        <v>556.73199999999997</v>
      </c>
      <c r="D32" s="119">
        <v>14623.835461899997</v>
      </c>
      <c r="E32" s="119">
        <v>10669</v>
      </c>
      <c r="F32" s="119">
        <v>1611</v>
      </c>
      <c r="G32" s="119">
        <v>10909.166999999999</v>
      </c>
      <c r="H32" s="119">
        <v>8959.6991799999996</v>
      </c>
      <c r="I32" s="119">
        <v>1512</v>
      </c>
      <c r="J32" s="119">
        <v>183</v>
      </c>
      <c r="K32" s="119">
        <v>506</v>
      </c>
      <c r="L32" s="119">
        <v>473</v>
      </c>
      <c r="M32" s="117">
        <v>50003.433641900003</v>
      </c>
    </row>
    <row r="33" spans="1:13" s="105" customFormat="1" ht="15.75">
      <c r="A33" s="153" t="s">
        <v>421</v>
      </c>
      <c r="B33" s="152" t="s">
        <v>634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7">
        <v>0</v>
      </c>
    </row>
    <row r="34" spans="1:13" s="105" customFormat="1" ht="15.75">
      <c r="A34" s="153" t="s">
        <v>421</v>
      </c>
      <c r="B34" s="152" t="s">
        <v>635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7">
        <v>0</v>
      </c>
    </row>
    <row r="35" spans="1:13" ht="15.75">
      <c r="A35" s="153" t="s">
        <v>401</v>
      </c>
      <c r="B35" s="152" t="s">
        <v>636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17">
        <v>0</v>
      </c>
    </row>
    <row r="36" spans="1:13" ht="15.75">
      <c r="A36" s="153" t="s">
        <v>421</v>
      </c>
      <c r="B36" s="152" t="s">
        <v>634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7">
        <v>0</v>
      </c>
    </row>
    <row r="37" spans="1:13" ht="15.75">
      <c r="A37" s="153" t="s">
        <v>421</v>
      </c>
      <c r="B37" s="152" t="s">
        <v>635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7">
        <v>0</v>
      </c>
    </row>
    <row r="38" spans="1:13" ht="15.75">
      <c r="A38" s="153" t="s">
        <v>419</v>
      </c>
      <c r="B38" s="154" t="s">
        <v>637</v>
      </c>
      <c r="C38" s="119">
        <v>556.73199999999997</v>
      </c>
      <c r="D38" s="119">
        <v>14623.835461899997</v>
      </c>
      <c r="E38" s="119">
        <v>10669</v>
      </c>
      <c r="F38" s="119">
        <v>1611</v>
      </c>
      <c r="G38" s="119">
        <v>10909.166999999999</v>
      </c>
      <c r="H38" s="119">
        <v>8959.6991799999996</v>
      </c>
      <c r="I38" s="119">
        <v>1512</v>
      </c>
      <c r="J38" s="119">
        <v>183</v>
      </c>
      <c r="K38" s="119">
        <v>506</v>
      </c>
      <c r="L38" s="119">
        <v>473</v>
      </c>
      <c r="M38" s="117">
        <v>50003.433641900003</v>
      </c>
    </row>
    <row r="39" spans="1:13" ht="15.75">
      <c r="A39" s="150" t="s">
        <v>423</v>
      </c>
      <c r="B39" s="152" t="s">
        <v>638</v>
      </c>
      <c r="C39" s="119">
        <v>60.234999999999999</v>
      </c>
      <c r="D39" s="119">
        <v>799.99973999999997</v>
      </c>
      <c r="E39" s="119">
        <v>446</v>
      </c>
      <c r="F39" s="119">
        <v>0</v>
      </c>
      <c r="G39" s="119">
        <v>0</v>
      </c>
      <c r="H39" s="119">
        <v>64.805050000000008</v>
      </c>
      <c r="I39" s="119">
        <v>0</v>
      </c>
      <c r="J39" s="119">
        <v>73</v>
      </c>
      <c r="K39" s="119">
        <v>0</v>
      </c>
      <c r="L39" s="119">
        <v>0</v>
      </c>
      <c r="M39" s="117">
        <v>1444.0397899999998</v>
      </c>
    </row>
    <row r="40" spans="1:13" ht="15.75">
      <c r="A40" s="150" t="s">
        <v>421</v>
      </c>
      <c r="B40" s="152" t="s">
        <v>634</v>
      </c>
      <c r="C40" s="119"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7">
        <v>0</v>
      </c>
    </row>
    <row r="41" spans="1:13" ht="15.75">
      <c r="A41" s="150" t="s">
        <v>421</v>
      </c>
      <c r="B41" s="152" t="s">
        <v>635</v>
      </c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7">
        <v>0</v>
      </c>
    </row>
    <row r="42" spans="1:13" ht="15.75">
      <c r="A42" s="150" t="s">
        <v>424</v>
      </c>
      <c r="B42" s="152" t="s">
        <v>639</v>
      </c>
      <c r="C42" s="119">
        <v>360.8376900000008</v>
      </c>
      <c r="D42" s="119">
        <v>447</v>
      </c>
      <c r="E42" s="119">
        <v>188</v>
      </c>
      <c r="F42" s="119">
        <v>1178</v>
      </c>
      <c r="G42" s="119">
        <v>519.55558999999994</v>
      </c>
      <c r="H42" s="119">
        <v>287.06950000000001</v>
      </c>
      <c r="I42" s="119">
        <v>400</v>
      </c>
      <c r="J42" s="119">
        <v>341</v>
      </c>
      <c r="K42" s="119">
        <v>3489</v>
      </c>
      <c r="L42" s="119">
        <v>461</v>
      </c>
      <c r="M42" s="117">
        <v>7671.4627800000007</v>
      </c>
    </row>
    <row r="43" spans="1:13" ht="15.75">
      <c r="A43" s="150" t="s">
        <v>421</v>
      </c>
      <c r="B43" s="152" t="s">
        <v>634</v>
      </c>
      <c r="C43" s="119">
        <v>0</v>
      </c>
      <c r="D43" s="119">
        <v>0</v>
      </c>
      <c r="E43" s="119">
        <v>15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7">
        <v>15</v>
      </c>
    </row>
    <row r="44" spans="1:13" ht="15.75">
      <c r="A44" s="150" t="s">
        <v>421</v>
      </c>
      <c r="B44" s="152" t="s">
        <v>635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7">
        <v>0</v>
      </c>
    </row>
    <row r="45" spans="1:13" ht="15.75">
      <c r="A45" s="150" t="s">
        <v>640</v>
      </c>
      <c r="B45" s="158" t="s">
        <v>641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17"/>
    </row>
    <row r="46" spans="1:13" ht="15.75">
      <c r="A46" s="150" t="s">
        <v>400</v>
      </c>
      <c r="B46" s="159" t="s">
        <v>642</v>
      </c>
      <c r="C46" s="119">
        <v>727.67399999999998</v>
      </c>
      <c r="D46" s="119">
        <v>5105.8126848261591</v>
      </c>
      <c r="E46" s="119">
        <v>388</v>
      </c>
      <c r="F46" s="119">
        <v>605</v>
      </c>
      <c r="G46" s="119">
        <v>1226.7889299999999</v>
      </c>
      <c r="H46" s="119">
        <v>0</v>
      </c>
      <c r="I46" s="119">
        <v>0</v>
      </c>
      <c r="J46" s="119">
        <v>0</v>
      </c>
      <c r="K46" s="119">
        <v>0</v>
      </c>
      <c r="L46" s="119">
        <v>73</v>
      </c>
      <c r="M46" s="117">
        <v>8126.2756148261587</v>
      </c>
    </row>
    <row r="47" spans="1:13" ht="15.75">
      <c r="A47" s="150">
        <v>2</v>
      </c>
      <c r="B47" s="159" t="s">
        <v>643</v>
      </c>
      <c r="C47" s="119">
        <v>0</v>
      </c>
      <c r="D47" s="119">
        <v>0</v>
      </c>
      <c r="E47" s="119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7">
        <v>0</v>
      </c>
    </row>
    <row r="48" spans="1:13" ht="15.75">
      <c r="A48" s="150">
        <v>3</v>
      </c>
      <c r="B48" s="159" t="s">
        <v>644</v>
      </c>
      <c r="C48" s="119">
        <v>0</v>
      </c>
      <c r="D48" s="119">
        <v>227.19788287321211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20</v>
      </c>
      <c r="K48" s="119">
        <v>0</v>
      </c>
      <c r="L48" s="119">
        <v>0</v>
      </c>
      <c r="M48" s="117">
        <v>247.19788287321211</v>
      </c>
    </row>
    <row r="49" spans="1:13" ht="15.75">
      <c r="A49" s="150">
        <v>4</v>
      </c>
      <c r="B49" s="159" t="s">
        <v>645</v>
      </c>
      <c r="C49" s="119">
        <v>2749.701</v>
      </c>
      <c r="D49" s="119">
        <v>2138.6551803646748</v>
      </c>
      <c r="E49" s="119">
        <v>74</v>
      </c>
      <c r="F49" s="119">
        <v>211</v>
      </c>
      <c r="G49" s="119">
        <v>0</v>
      </c>
      <c r="H49" s="119">
        <v>833.32992000000002</v>
      </c>
      <c r="I49" s="119">
        <v>0</v>
      </c>
      <c r="J49" s="119">
        <v>0</v>
      </c>
      <c r="K49" s="119">
        <v>0</v>
      </c>
      <c r="L49" s="119">
        <v>117</v>
      </c>
      <c r="M49" s="117">
        <v>6123.6861003646754</v>
      </c>
    </row>
    <row r="50" spans="1:13" ht="15.75">
      <c r="A50" s="150">
        <v>5</v>
      </c>
      <c r="B50" s="159" t="s">
        <v>646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7">
        <v>0</v>
      </c>
    </row>
    <row r="51" spans="1:13" ht="15.75">
      <c r="A51" s="150">
        <v>6</v>
      </c>
      <c r="B51" s="159" t="s">
        <v>647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7">
        <v>0</v>
      </c>
    </row>
    <row r="52" spans="1:13" ht="31.5">
      <c r="A52" s="150">
        <v>7</v>
      </c>
      <c r="B52" s="159" t="s">
        <v>648</v>
      </c>
      <c r="C52" s="119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117">
        <v>0</v>
      </c>
    </row>
    <row r="53" spans="1:13" ht="15.75">
      <c r="A53" s="150">
        <v>8</v>
      </c>
      <c r="B53" s="159" t="s">
        <v>649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7">
        <v>0</v>
      </c>
    </row>
    <row r="54" spans="1:13" ht="15.75">
      <c r="A54" s="150"/>
      <c r="B54" s="160" t="s">
        <v>650</v>
      </c>
      <c r="C54" s="119">
        <v>3477.375</v>
      </c>
      <c r="D54" s="119">
        <v>7471.6657480640461</v>
      </c>
      <c r="E54" s="119">
        <v>462</v>
      </c>
      <c r="F54" s="119">
        <v>816</v>
      </c>
      <c r="G54" s="119">
        <v>1226.7889299999999</v>
      </c>
      <c r="H54" s="119">
        <v>833.32992000000002</v>
      </c>
      <c r="I54" s="119">
        <v>0</v>
      </c>
      <c r="J54" s="119">
        <v>20</v>
      </c>
      <c r="K54" s="119">
        <v>0</v>
      </c>
      <c r="L54" s="119">
        <v>190</v>
      </c>
      <c r="M54" s="117">
        <v>14497.159598064047</v>
      </c>
    </row>
    <row r="55" spans="1:13" ht="15.75">
      <c r="A55" s="153" t="s">
        <v>651</v>
      </c>
      <c r="B55" s="154" t="s">
        <v>652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1"/>
    </row>
    <row r="56" spans="1:13" ht="15.75">
      <c r="A56" s="153" t="s">
        <v>422</v>
      </c>
      <c r="B56" s="152" t="s">
        <v>653</v>
      </c>
      <c r="C56" s="119">
        <v>753.755</v>
      </c>
      <c r="D56" s="119">
        <v>752.19893999999977</v>
      </c>
      <c r="E56" s="119">
        <v>893</v>
      </c>
      <c r="F56" s="119">
        <v>94</v>
      </c>
      <c r="G56" s="119">
        <v>1208.4871900000003</v>
      </c>
      <c r="H56" s="119">
        <v>378.22979999999995</v>
      </c>
      <c r="I56" s="119">
        <v>0</v>
      </c>
      <c r="J56" s="119">
        <v>816</v>
      </c>
      <c r="K56" s="119">
        <v>7</v>
      </c>
      <c r="L56" s="119">
        <v>468</v>
      </c>
      <c r="M56" s="117">
        <v>5370.6709300000002</v>
      </c>
    </row>
    <row r="57" spans="1:13" ht="15.75">
      <c r="A57" s="153" t="s">
        <v>400</v>
      </c>
      <c r="B57" s="152" t="s">
        <v>654</v>
      </c>
      <c r="C57" s="119">
        <v>18.117000000000001</v>
      </c>
      <c r="D57" s="119">
        <v>336.5869899999999</v>
      </c>
      <c r="E57" s="119">
        <v>131</v>
      </c>
      <c r="F57" s="119">
        <v>35</v>
      </c>
      <c r="G57" s="119">
        <v>1100.8479200000002</v>
      </c>
      <c r="H57" s="119">
        <v>63.740310000000001</v>
      </c>
      <c r="I57" s="119">
        <v>0</v>
      </c>
      <c r="J57" s="119">
        <v>0</v>
      </c>
      <c r="K57" s="119">
        <v>7</v>
      </c>
      <c r="L57" s="119">
        <v>2</v>
      </c>
      <c r="M57" s="117">
        <v>1694.29222</v>
      </c>
    </row>
    <row r="58" spans="1:13" ht="15.75">
      <c r="A58" s="153" t="s">
        <v>401</v>
      </c>
      <c r="B58" s="152" t="s">
        <v>608</v>
      </c>
      <c r="C58" s="119">
        <v>735.63800000000003</v>
      </c>
      <c r="D58" s="119">
        <v>415.61194999999987</v>
      </c>
      <c r="E58" s="119">
        <v>762</v>
      </c>
      <c r="F58" s="119">
        <v>59</v>
      </c>
      <c r="G58" s="119">
        <v>107.63927000000005</v>
      </c>
      <c r="H58" s="119">
        <v>314.48948999999993</v>
      </c>
      <c r="I58" s="119">
        <v>0</v>
      </c>
      <c r="J58" s="119">
        <v>816</v>
      </c>
      <c r="K58" s="119">
        <v>0</v>
      </c>
      <c r="L58" s="119">
        <v>466</v>
      </c>
      <c r="M58" s="117">
        <v>3676.37871</v>
      </c>
    </row>
    <row r="59" spans="1:13" ht="15.75">
      <c r="A59" s="153" t="s">
        <v>423</v>
      </c>
      <c r="B59" s="152" t="s">
        <v>655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6"/>
    </row>
    <row r="60" spans="1:13" ht="15.75">
      <c r="A60" s="153" t="s">
        <v>400</v>
      </c>
      <c r="B60" s="152" t="s">
        <v>656</v>
      </c>
      <c r="C60" s="119">
        <v>11184.11</v>
      </c>
      <c r="D60" s="119">
        <v>13492.245625912221</v>
      </c>
      <c r="E60" s="119">
        <v>1070</v>
      </c>
      <c r="F60" s="119">
        <v>849</v>
      </c>
      <c r="G60" s="119">
        <v>7316.3442700000005</v>
      </c>
      <c r="H60" s="119">
        <v>6251.7987899999989</v>
      </c>
      <c r="I60" s="119">
        <v>1215</v>
      </c>
      <c r="J60" s="119">
        <v>110</v>
      </c>
      <c r="K60" s="119">
        <v>53</v>
      </c>
      <c r="L60" s="119">
        <v>102</v>
      </c>
      <c r="M60" s="117">
        <v>41643.498685912222</v>
      </c>
    </row>
    <row r="61" spans="1:13" ht="15.75">
      <c r="A61" s="153" t="s">
        <v>401</v>
      </c>
      <c r="B61" s="152" t="s">
        <v>657</v>
      </c>
      <c r="C61" s="119">
        <v>0.13</v>
      </c>
      <c r="D61" s="119">
        <v>6.5090400000000006</v>
      </c>
      <c r="E61" s="119">
        <v>9</v>
      </c>
      <c r="F61" s="119">
        <v>4</v>
      </c>
      <c r="G61" s="119">
        <v>5.7052899999999998</v>
      </c>
      <c r="H61" s="119">
        <v>4.7492399999999995</v>
      </c>
      <c r="I61" s="119">
        <v>376</v>
      </c>
      <c r="J61" s="119">
        <v>0</v>
      </c>
      <c r="K61" s="119">
        <v>2</v>
      </c>
      <c r="L61" s="119">
        <v>2</v>
      </c>
      <c r="M61" s="117">
        <v>410.09357</v>
      </c>
    </row>
    <row r="62" spans="1:13" ht="15.75">
      <c r="A62" s="153" t="s">
        <v>402</v>
      </c>
      <c r="B62" s="152" t="s">
        <v>658</v>
      </c>
      <c r="C62" s="119">
        <v>0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119" t="s">
        <v>419</v>
      </c>
      <c r="J62" s="119">
        <v>0</v>
      </c>
      <c r="K62" s="119">
        <v>0</v>
      </c>
      <c r="L62" s="119">
        <v>0</v>
      </c>
      <c r="M62" s="117">
        <v>0</v>
      </c>
    </row>
    <row r="63" spans="1:13" ht="15.75">
      <c r="A63" s="150"/>
      <c r="B63" s="154" t="s">
        <v>659</v>
      </c>
      <c r="C63" s="119">
        <v>11184.24</v>
      </c>
      <c r="D63" s="119">
        <v>13498.754665912222</v>
      </c>
      <c r="E63" s="119">
        <v>1079</v>
      </c>
      <c r="F63" s="119">
        <v>853</v>
      </c>
      <c r="G63" s="119">
        <v>7322.0495600000004</v>
      </c>
      <c r="H63" s="119">
        <v>6256.548029999999</v>
      </c>
      <c r="I63" s="119">
        <v>1591</v>
      </c>
      <c r="J63" s="119">
        <v>110</v>
      </c>
      <c r="K63" s="119">
        <v>55</v>
      </c>
      <c r="L63" s="119">
        <v>104</v>
      </c>
      <c r="M63" s="117">
        <v>42053.592255912219</v>
      </c>
    </row>
    <row r="64" spans="1:13" ht="15.75">
      <c r="A64" s="150" t="s">
        <v>413</v>
      </c>
      <c r="B64" s="152" t="s">
        <v>608</v>
      </c>
      <c r="C64" s="119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124.52825999999999</v>
      </c>
      <c r="I64" s="119">
        <v>38</v>
      </c>
      <c r="J64" s="119">
        <v>0</v>
      </c>
      <c r="K64" s="119">
        <v>0</v>
      </c>
      <c r="L64" s="119">
        <v>138</v>
      </c>
      <c r="M64" s="117">
        <v>300.52825999999999</v>
      </c>
    </row>
    <row r="65" spans="1:13" ht="15.75">
      <c r="A65" s="150"/>
      <c r="B65" s="154" t="s">
        <v>660</v>
      </c>
      <c r="C65" s="119">
        <v>11937.994999999999</v>
      </c>
      <c r="D65" s="119">
        <v>14250.953605912222</v>
      </c>
      <c r="E65" s="119">
        <v>1972</v>
      </c>
      <c r="F65" s="119">
        <v>947</v>
      </c>
      <c r="G65" s="119">
        <v>8530.5367500000011</v>
      </c>
      <c r="H65" s="119">
        <v>6759.3060899999991</v>
      </c>
      <c r="I65" s="119">
        <v>1629</v>
      </c>
      <c r="J65" s="119">
        <v>926</v>
      </c>
      <c r="K65" s="119">
        <v>62</v>
      </c>
      <c r="L65" s="119">
        <v>710</v>
      </c>
      <c r="M65" s="117">
        <v>47724.791445912218</v>
      </c>
    </row>
    <row r="66" spans="1:13" ht="15.75">
      <c r="A66" s="153" t="s">
        <v>661</v>
      </c>
      <c r="B66" s="154" t="s">
        <v>662</v>
      </c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1"/>
    </row>
    <row r="67" spans="1:13" ht="15.75">
      <c r="A67" s="153" t="s">
        <v>422</v>
      </c>
      <c r="B67" s="152" t="s">
        <v>663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7">
        <v>0</v>
      </c>
    </row>
    <row r="68" spans="1:13" ht="15.75">
      <c r="A68" s="153" t="s">
        <v>423</v>
      </c>
      <c r="B68" s="152" t="s">
        <v>664</v>
      </c>
      <c r="C68" s="119">
        <v>11398.208000000001</v>
      </c>
      <c r="D68" s="119">
        <v>25538.930013566398</v>
      </c>
      <c r="E68" s="119">
        <v>0</v>
      </c>
      <c r="F68" s="119">
        <v>0</v>
      </c>
      <c r="G68" s="119">
        <v>3937.5723600000001</v>
      </c>
      <c r="H68" s="119">
        <v>1378.0890200000001</v>
      </c>
      <c r="I68" s="119">
        <v>0</v>
      </c>
      <c r="J68" s="119">
        <v>0</v>
      </c>
      <c r="K68" s="119">
        <v>0</v>
      </c>
      <c r="L68" s="119">
        <v>0</v>
      </c>
      <c r="M68" s="117">
        <v>42252.799393566398</v>
      </c>
    </row>
    <row r="69" spans="1:13" ht="15.75">
      <c r="A69" s="153" t="s">
        <v>424</v>
      </c>
      <c r="B69" s="152" t="s">
        <v>665</v>
      </c>
      <c r="C69" s="119">
        <v>5.5890000000000004</v>
      </c>
      <c r="D69" s="119">
        <v>95.041899999999998</v>
      </c>
      <c r="E69" s="119">
        <v>3</v>
      </c>
      <c r="F69" s="119">
        <v>61</v>
      </c>
      <c r="G69" s="119">
        <v>151.82798</v>
      </c>
      <c r="H69" s="119">
        <v>127.91786999999999</v>
      </c>
      <c r="I69" s="119">
        <v>0</v>
      </c>
      <c r="J69" s="119">
        <v>3</v>
      </c>
      <c r="K69" s="119">
        <v>5</v>
      </c>
      <c r="L69" s="119">
        <v>14</v>
      </c>
      <c r="M69" s="117">
        <v>466.37675000000002</v>
      </c>
    </row>
    <row r="70" spans="1:13" ht="15.75">
      <c r="A70" s="153"/>
      <c r="B70" s="154" t="s">
        <v>666</v>
      </c>
      <c r="C70" s="119">
        <v>11403.797</v>
      </c>
      <c r="D70" s="119">
        <v>25633.971913566398</v>
      </c>
      <c r="E70" s="119">
        <v>3</v>
      </c>
      <c r="F70" s="119">
        <v>61</v>
      </c>
      <c r="G70" s="119">
        <v>4089.4003400000001</v>
      </c>
      <c r="H70" s="119">
        <v>1506.0068900000001</v>
      </c>
      <c r="I70" s="119">
        <v>0</v>
      </c>
      <c r="J70" s="119">
        <v>3</v>
      </c>
      <c r="K70" s="119">
        <v>5</v>
      </c>
      <c r="L70" s="119">
        <v>14</v>
      </c>
      <c r="M70" s="117">
        <v>42719.176143566394</v>
      </c>
    </row>
    <row r="71" spans="1:13" ht="15.75">
      <c r="A71" s="153"/>
      <c r="B71" s="161" t="s">
        <v>667</v>
      </c>
      <c r="C71" s="119">
        <v>665969.87200000009</v>
      </c>
      <c r="D71" s="119">
        <v>262273.46508163045</v>
      </c>
      <c r="E71" s="119">
        <v>169787</v>
      </c>
      <c r="F71" s="119">
        <v>304134</v>
      </c>
      <c r="G71" s="119">
        <v>490137.53066999995</v>
      </c>
      <c r="H71" s="119">
        <v>74459.739530000006</v>
      </c>
      <c r="I71" s="119">
        <v>16985</v>
      </c>
      <c r="J71" s="119">
        <v>31494</v>
      </c>
      <c r="K71" s="119">
        <v>11742</v>
      </c>
      <c r="L71" s="119">
        <v>16291</v>
      </c>
      <c r="M71" s="117">
        <v>2043273.6072816304</v>
      </c>
    </row>
    <row r="72" spans="1:13" ht="15.75">
      <c r="A72" s="153" t="s">
        <v>668</v>
      </c>
      <c r="B72" s="154" t="s">
        <v>669</v>
      </c>
      <c r="C72" s="119">
        <v>0</v>
      </c>
      <c r="D72" s="119">
        <v>28</v>
      </c>
      <c r="E72" s="119">
        <v>0</v>
      </c>
      <c r="F72" s="119">
        <v>0</v>
      </c>
      <c r="G72" s="119">
        <v>353.66028999999997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7">
        <v>381.66028999999997</v>
      </c>
    </row>
    <row r="73" spans="1:13" ht="15.75" customHeight="1">
      <c r="A73" s="284" t="s">
        <v>670</v>
      </c>
      <c r="B73" s="284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6"/>
    </row>
    <row r="74" spans="1:13" ht="15.75">
      <c r="A74" s="162" t="s">
        <v>671</v>
      </c>
      <c r="B74" s="163" t="s">
        <v>672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1"/>
    </row>
    <row r="75" spans="1:13" ht="15.75">
      <c r="A75" s="153" t="s">
        <v>422</v>
      </c>
      <c r="B75" s="164" t="s">
        <v>673</v>
      </c>
      <c r="C75" s="119">
        <v>18640.008000000002</v>
      </c>
      <c r="D75" s="119">
        <v>32135.746999999999</v>
      </c>
      <c r="E75" s="119">
        <v>13652</v>
      </c>
      <c r="F75" s="119">
        <v>12400</v>
      </c>
      <c r="G75" s="119">
        <v>38600</v>
      </c>
      <c r="H75" s="119">
        <v>7400</v>
      </c>
      <c r="I75" s="119">
        <v>12769</v>
      </c>
      <c r="J75" s="119">
        <v>11800</v>
      </c>
      <c r="K75" s="119">
        <v>7400</v>
      </c>
      <c r="L75" s="119">
        <v>11375</v>
      </c>
      <c r="M75" s="117">
        <v>166171.755</v>
      </c>
    </row>
    <row r="76" spans="1:13" ht="15.75">
      <c r="A76" s="165" t="s">
        <v>421</v>
      </c>
      <c r="B76" s="152" t="s">
        <v>674</v>
      </c>
      <c r="C76" s="119">
        <v>0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7">
        <v>0</v>
      </c>
    </row>
    <row r="77" spans="1:13" ht="15.75">
      <c r="A77" s="165" t="s">
        <v>421</v>
      </c>
      <c r="B77" s="152" t="s">
        <v>675</v>
      </c>
      <c r="C77" s="119">
        <v>0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7">
        <v>0</v>
      </c>
    </row>
    <row r="78" spans="1:13" ht="15.75">
      <c r="A78" s="153" t="s">
        <v>423</v>
      </c>
      <c r="B78" s="152" t="s">
        <v>676</v>
      </c>
      <c r="C78" s="119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7">
        <v>0</v>
      </c>
    </row>
    <row r="79" spans="1:13" ht="15.75">
      <c r="A79" s="153" t="s">
        <v>424</v>
      </c>
      <c r="B79" s="152" t="s">
        <v>677</v>
      </c>
      <c r="C79" s="119">
        <v>44443.466999999997</v>
      </c>
      <c r="D79" s="119">
        <v>15838.034029999999</v>
      </c>
      <c r="E79" s="119">
        <v>0</v>
      </c>
      <c r="F79" s="119">
        <v>28828</v>
      </c>
      <c r="G79" s="119">
        <v>15143.505279999999</v>
      </c>
      <c r="H79" s="119">
        <v>2683.04126</v>
      </c>
      <c r="I79" s="119">
        <v>0</v>
      </c>
      <c r="J79" s="119">
        <v>-27</v>
      </c>
      <c r="K79" s="119">
        <v>20</v>
      </c>
      <c r="L79" s="119">
        <v>0</v>
      </c>
      <c r="M79" s="117">
        <v>106929.04757</v>
      </c>
    </row>
    <row r="80" spans="1:13" ht="15.75">
      <c r="A80" s="153" t="s">
        <v>414</v>
      </c>
      <c r="B80" s="152" t="s">
        <v>678</v>
      </c>
      <c r="C80" s="119">
        <v>4929.1890000000003</v>
      </c>
      <c r="D80" s="119">
        <v>6339.7335699999994</v>
      </c>
      <c r="E80" s="119">
        <v>1831</v>
      </c>
      <c r="F80" s="119">
        <v>14965</v>
      </c>
      <c r="G80" s="119">
        <v>34541.297180000001</v>
      </c>
      <c r="H80" s="119">
        <v>14399.73345</v>
      </c>
      <c r="I80" s="119">
        <v>59</v>
      </c>
      <c r="J80" s="119">
        <v>242</v>
      </c>
      <c r="K80" s="119">
        <v>1772</v>
      </c>
      <c r="L80" s="119">
        <v>0</v>
      </c>
      <c r="M80" s="117">
        <v>79078.953200000004</v>
      </c>
    </row>
    <row r="81" spans="1:13" ht="15.75">
      <c r="A81" s="153" t="s">
        <v>415</v>
      </c>
      <c r="B81" s="152" t="s">
        <v>679</v>
      </c>
      <c r="C81" s="119">
        <v>37364.930999999997</v>
      </c>
      <c r="D81" s="119">
        <v>0</v>
      </c>
      <c r="E81" s="119">
        <v>12513</v>
      </c>
      <c r="F81" s="119">
        <v>20314</v>
      </c>
      <c r="G81" s="119">
        <v>97209.147760000007</v>
      </c>
      <c r="H81" s="119">
        <v>2807.2208300000043</v>
      </c>
      <c r="I81" s="119">
        <v>0</v>
      </c>
      <c r="J81" s="119">
        <v>1607</v>
      </c>
      <c r="K81" s="119">
        <v>0</v>
      </c>
      <c r="L81" s="119">
        <v>0</v>
      </c>
      <c r="M81" s="117">
        <v>171815.29959000001</v>
      </c>
    </row>
    <row r="82" spans="1:13" ht="15.75">
      <c r="A82" s="153" t="s">
        <v>416</v>
      </c>
      <c r="B82" s="152" t="s">
        <v>680</v>
      </c>
      <c r="C82" s="119">
        <v>0</v>
      </c>
      <c r="D82" s="119">
        <v>0</v>
      </c>
      <c r="E82" s="119">
        <v>0</v>
      </c>
      <c r="F82" s="119">
        <v>0</v>
      </c>
      <c r="G82" s="119">
        <v>-148.32167999999999</v>
      </c>
      <c r="H82" s="119">
        <v>0</v>
      </c>
      <c r="I82" s="119">
        <v>-284</v>
      </c>
      <c r="J82" s="119">
        <v>0</v>
      </c>
      <c r="K82" s="119">
        <v>0</v>
      </c>
      <c r="L82" s="119">
        <v>-3733</v>
      </c>
      <c r="M82" s="117">
        <v>-4165.32168</v>
      </c>
    </row>
    <row r="83" spans="1:13" ht="15.75">
      <c r="A83" s="153" t="s">
        <v>425</v>
      </c>
      <c r="B83" s="152" t="s">
        <v>681</v>
      </c>
      <c r="C83" s="119">
        <v>6173.6149200000064</v>
      </c>
      <c r="D83" s="119">
        <v>3763</v>
      </c>
      <c r="E83" s="119">
        <v>4633</v>
      </c>
      <c r="F83" s="119">
        <v>2115</v>
      </c>
      <c r="G83" s="119">
        <v>3606.2558025816325</v>
      </c>
      <c r="H83" s="119">
        <v>603.83376999999609</v>
      </c>
      <c r="I83" s="119">
        <v>53</v>
      </c>
      <c r="J83" s="119">
        <v>196</v>
      </c>
      <c r="K83" s="119">
        <v>-87</v>
      </c>
      <c r="L83" s="119">
        <v>0</v>
      </c>
      <c r="M83" s="117">
        <v>21056.704492581637</v>
      </c>
    </row>
    <row r="84" spans="1:13" ht="15.75">
      <c r="A84" s="165"/>
      <c r="B84" s="154" t="s">
        <v>682</v>
      </c>
      <c r="C84" s="119">
        <v>111551.20992000001</v>
      </c>
      <c r="D84" s="119">
        <v>58076.514599999995</v>
      </c>
      <c r="E84" s="119">
        <v>32629</v>
      </c>
      <c r="F84" s="119">
        <v>78622</v>
      </c>
      <c r="G84" s="119">
        <v>188951.88434258164</v>
      </c>
      <c r="H84" s="119">
        <v>27893.829310000001</v>
      </c>
      <c r="I84" s="119">
        <v>12597</v>
      </c>
      <c r="J84" s="119">
        <v>13818</v>
      </c>
      <c r="K84" s="119">
        <v>9105</v>
      </c>
      <c r="L84" s="119">
        <v>7642</v>
      </c>
      <c r="M84" s="117">
        <v>540886.43817258161</v>
      </c>
    </row>
    <row r="85" spans="1:13" ht="15.75">
      <c r="A85" s="153" t="s">
        <v>609</v>
      </c>
      <c r="B85" s="154" t="s">
        <v>683</v>
      </c>
      <c r="C85" s="119">
        <v>0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119">
        <v>700</v>
      </c>
      <c r="J85" s="119">
        <v>0</v>
      </c>
      <c r="K85" s="119">
        <v>0</v>
      </c>
      <c r="L85" s="119">
        <v>0</v>
      </c>
      <c r="M85" s="117">
        <v>700</v>
      </c>
    </row>
    <row r="86" spans="1:13" ht="15.75">
      <c r="A86" s="150" t="s">
        <v>684</v>
      </c>
      <c r="B86" s="158" t="s">
        <v>685</v>
      </c>
      <c r="C86" s="119">
        <v>0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119">
        <v>0</v>
      </c>
      <c r="J86" s="119">
        <v>0</v>
      </c>
      <c r="K86" s="119">
        <v>0</v>
      </c>
      <c r="L86" s="119">
        <v>0</v>
      </c>
      <c r="M86" s="117">
        <v>0</v>
      </c>
    </row>
    <row r="87" spans="1:13" ht="15.75">
      <c r="A87" s="150" t="s">
        <v>628</v>
      </c>
      <c r="B87" s="154" t="s">
        <v>686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1"/>
    </row>
    <row r="88" spans="1:13" ht="15.75">
      <c r="A88" s="150" t="s">
        <v>400</v>
      </c>
      <c r="B88" s="159" t="s">
        <v>687</v>
      </c>
      <c r="C88" s="119">
        <v>3062.703</v>
      </c>
      <c r="D88" s="119">
        <v>38794.932383918276</v>
      </c>
      <c r="E88" s="119">
        <v>17101</v>
      </c>
      <c r="F88" s="119">
        <v>17397</v>
      </c>
      <c r="G88" s="119">
        <v>7716.9805299999989</v>
      </c>
      <c r="H88" s="119">
        <v>4104.5380999999998</v>
      </c>
      <c r="I88" s="119">
        <v>1499</v>
      </c>
      <c r="J88" s="119">
        <v>609</v>
      </c>
      <c r="K88" s="119">
        <v>829</v>
      </c>
      <c r="L88" s="119">
        <v>848</v>
      </c>
      <c r="M88" s="117">
        <v>91962.154013918276</v>
      </c>
    </row>
    <row r="89" spans="1:13" ht="15.75">
      <c r="A89" s="150" t="s">
        <v>401</v>
      </c>
      <c r="B89" s="159" t="s">
        <v>688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7">
        <v>0</v>
      </c>
    </row>
    <row r="90" spans="1:13" ht="15.75">
      <c r="A90" s="150" t="s">
        <v>402</v>
      </c>
      <c r="B90" s="159" t="s">
        <v>494</v>
      </c>
      <c r="C90" s="119">
        <v>231738.66500000001</v>
      </c>
      <c r="D90" s="119">
        <v>104258.75975268715</v>
      </c>
      <c r="E90" s="119">
        <v>87641</v>
      </c>
      <c r="F90" s="119">
        <v>184256</v>
      </c>
      <c r="G90" s="119">
        <v>132798.89754999999</v>
      </c>
      <c r="H90" s="119">
        <v>13919.732109999999</v>
      </c>
      <c r="I90" s="119">
        <v>1004</v>
      </c>
      <c r="J90" s="119">
        <v>8041</v>
      </c>
      <c r="K90" s="119">
        <v>593</v>
      </c>
      <c r="L90" s="119">
        <v>4677</v>
      </c>
      <c r="M90" s="117">
        <v>768928.05441268708</v>
      </c>
    </row>
    <row r="91" spans="1:13" ht="15.75">
      <c r="A91" s="150" t="s">
        <v>403</v>
      </c>
      <c r="B91" s="159" t="s">
        <v>689</v>
      </c>
      <c r="C91" s="119">
        <v>13875.138999999999</v>
      </c>
      <c r="D91" s="119">
        <v>15861.975279394444</v>
      </c>
      <c r="E91" s="119">
        <v>7015</v>
      </c>
      <c r="F91" s="119">
        <v>2012</v>
      </c>
      <c r="G91" s="119">
        <v>12693.024116747951</v>
      </c>
      <c r="H91" s="119">
        <v>11505.53291</v>
      </c>
      <c r="I91" s="119">
        <v>594</v>
      </c>
      <c r="J91" s="119">
        <v>232</v>
      </c>
      <c r="K91" s="119">
        <v>344</v>
      </c>
      <c r="L91" s="119">
        <v>528</v>
      </c>
      <c r="M91" s="117">
        <v>64660.671306142402</v>
      </c>
    </row>
    <row r="92" spans="1:13" ht="15.75">
      <c r="A92" s="150" t="s">
        <v>404</v>
      </c>
      <c r="B92" s="159" t="s">
        <v>513</v>
      </c>
      <c r="C92" s="119">
        <v>0</v>
      </c>
      <c r="D92" s="119">
        <v>171.79198000000002</v>
      </c>
      <c r="E92" s="119">
        <v>0</v>
      </c>
      <c r="F92" s="119">
        <v>0</v>
      </c>
      <c r="G92" s="119">
        <v>0</v>
      </c>
      <c r="H92" s="119">
        <v>0</v>
      </c>
      <c r="I92" s="119">
        <v>2</v>
      </c>
      <c r="J92" s="119">
        <v>0</v>
      </c>
      <c r="K92" s="119">
        <v>0</v>
      </c>
      <c r="L92" s="119">
        <v>0</v>
      </c>
      <c r="M92" s="117">
        <v>173.79198000000002</v>
      </c>
    </row>
    <row r="93" spans="1:13" ht="15.75">
      <c r="A93" s="150" t="s">
        <v>405</v>
      </c>
      <c r="B93" s="159" t="s">
        <v>495</v>
      </c>
      <c r="C93" s="119">
        <v>76075.497000000003</v>
      </c>
      <c r="D93" s="119">
        <v>606.67517250000003</v>
      </c>
      <c r="E93" s="119">
        <v>17</v>
      </c>
      <c r="F93" s="119">
        <v>0</v>
      </c>
      <c r="G93" s="119">
        <v>716.34816000000001</v>
      </c>
      <c r="H93" s="119">
        <v>0</v>
      </c>
      <c r="I93" s="119">
        <v>0</v>
      </c>
      <c r="J93" s="119">
        <v>16</v>
      </c>
      <c r="K93" s="119">
        <v>0</v>
      </c>
      <c r="L93" s="119">
        <v>0</v>
      </c>
      <c r="M93" s="117">
        <v>77431.520332500004</v>
      </c>
    </row>
    <row r="94" spans="1:13" ht="15.75">
      <c r="A94" s="150" t="s">
        <v>406</v>
      </c>
      <c r="B94" s="159" t="s">
        <v>515</v>
      </c>
      <c r="C94" s="119">
        <v>0</v>
      </c>
      <c r="D94" s="119">
        <v>408.33173115517377</v>
      </c>
      <c r="E94" s="119">
        <v>0</v>
      </c>
      <c r="F94" s="119">
        <v>955</v>
      </c>
      <c r="G94" s="119">
        <v>2532.7758599999997</v>
      </c>
      <c r="H94" s="119">
        <v>0</v>
      </c>
      <c r="I94" s="119">
        <v>0</v>
      </c>
      <c r="J94" s="119">
        <v>4</v>
      </c>
      <c r="K94" s="119">
        <v>0</v>
      </c>
      <c r="L94" s="119">
        <v>0</v>
      </c>
      <c r="M94" s="117">
        <v>3900.1075911551734</v>
      </c>
    </row>
    <row r="95" spans="1:13" ht="15.75">
      <c r="A95" s="150" t="s">
        <v>407</v>
      </c>
      <c r="B95" s="159" t="s">
        <v>690</v>
      </c>
      <c r="C95" s="119">
        <v>0</v>
      </c>
      <c r="D95" s="119">
        <v>727.78363300000001</v>
      </c>
      <c r="E95" s="119">
        <v>0</v>
      </c>
      <c r="F95" s="119">
        <v>0</v>
      </c>
      <c r="G95" s="119">
        <v>28.400198713020565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7">
        <v>756.1838317130206</v>
      </c>
    </row>
    <row r="96" spans="1:13" ht="15.75">
      <c r="A96" s="150" t="s">
        <v>408</v>
      </c>
      <c r="B96" s="159" t="s">
        <v>691</v>
      </c>
      <c r="C96" s="119">
        <v>0</v>
      </c>
      <c r="D96" s="119">
        <v>262.56514670234833</v>
      </c>
      <c r="E96" s="119">
        <v>0</v>
      </c>
      <c r="F96" s="119">
        <v>0</v>
      </c>
      <c r="G96" s="119">
        <v>9252.4763999999996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7">
        <v>9515.0415467023486</v>
      </c>
    </row>
    <row r="97" spans="1:13" ht="15.75">
      <c r="A97" s="166"/>
      <c r="B97" s="158" t="s">
        <v>692</v>
      </c>
      <c r="C97" s="119">
        <v>324752.00400000002</v>
      </c>
      <c r="D97" s="119">
        <v>161092.81507935742</v>
      </c>
      <c r="E97" s="119">
        <v>111774</v>
      </c>
      <c r="F97" s="119">
        <v>204620</v>
      </c>
      <c r="G97" s="119">
        <v>165738.90281546098</v>
      </c>
      <c r="H97" s="119">
        <v>29529.803119999997</v>
      </c>
      <c r="I97" s="119">
        <v>3099</v>
      </c>
      <c r="J97" s="119">
        <v>8902</v>
      </c>
      <c r="K97" s="119">
        <v>1766</v>
      </c>
      <c r="L97" s="119">
        <v>6053</v>
      </c>
      <c r="M97" s="117">
        <v>1017327.5250148184</v>
      </c>
    </row>
    <row r="98" spans="1:13" ht="15.75">
      <c r="A98" s="150" t="s">
        <v>630</v>
      </c>
      <c r="B98" s="158" t="s">
        <v>514</v>
      </c>
      <c r="C98" s="119">
        <v>218061.424</v>
      </c>
      <c r="D98" s="119">
        <v>30774.648313083984</v>
      </c>
      <c r="E98" s="119">
        <v>16844</v>
      </c>
      <c r="F98" s="119">
        <v>15824</v>
      </c>
      <c r="G98" s="119">
        <v>124781.46408325204</v>
      </c>
      <c r="H98" s="119">
        <v>5957.5668599999999</v>
      </c>
      <c r="I98" s="119">
        <v>0</v>
      </c>
      <c r="J98" s="119">
        <v>4145</v>
      </c>
      <c r="K98" s="119">
        <v>0</v>
      </c>
      <c r="L98" s="119">
        <v>97</v>
      </c>
      <c r="M98" s="117">
        <v>416485.10325633606</v>
      </c>
    </row>
    <row r="99" spans="1:13" s="101" customFormat="1" ht="15.75">
      <c r="A99" s="155" t="s">
        <v>693</v>
      </c>
      <c r="B99" s="160" t="s">
        <v>694</v>
      </c>
      <c r="C99" s="119">
        <v>0</v>
      </c>
      <c r="D99" s="119">
        <v>215.57852</v>
      </c>
      <c r="E99" s="119">
        <v>0</v>
      </c>
      <c r="F99" s="119">
        <v>0</v>
      </c>
      <c r="G99" s="119">
        <v>0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7">
        <v>215.57852</v>
      </c>
    </row>
    <row r="100" spans="1:13" s="101" customFormat="1" ht="15.75">
      <c r="A100" s="167" t="s">
        <v>400</v>
      </c>
      <c r="B100" s="156" t="s">
        <v>695</v>
      </c>
      <c r="C100" s="119">
        <v>0</v>
      </c>
      <c r="D100" s="119">
        <v>215.57852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7">
        <v>215.57852</v>
      </c>
    </row>
    <row r="101" spans="1:13" s="101" customFormat="1" ht="15.75">
      <c r="A101" s="167" t="s">
        <v>401</v>
      </c>
      <c r="B101" s="156" t="s">
        <v>696</v>
      </c>
      <c r="C101" s="119">
        <v>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7">
        <v>0</v>
      </c>
    </row>
    <row r="102" spans="1:13" s="101" customFormat="1" ht="15.75">
      <c r="A102" s="167" t="s">
        <v>402</v>
      </c>
      <c r="B102" s="156" t="s">
        <v>697</v>
      </c>
      <c r="C102" s="119">
        <v>0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7">
        <v>0</v>
      </c>
    </row>
    <row r="103" spans="1:13" ht="15.75">
      <c r="A103" s="153" t="s">
        <v>651</v>
      </c>
      <c r="B103" s="154" t="s">
        <v>698</v>
      </c>
      <c r="C103" s="119">
        <v>0</v>
      </c>
      <c r="D103" s="119">
        <v>1329.6755700000001</v>
      </c>
      <c r="E103" s="119">
        <v>0</v>
      </c>
      <c r="F103" s="119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7">
        <v>1329.6755700000001</v>
      </c>
    </row>
    <row r="104" spans="1:13" ht="15.75">
      <c r="A104" s="153" t="s">
        <v>661</v>
      </c>
      <c r="B104" s="154" t="s">
        <v>699</v>
      </c>
      <c r="C104" s="119">
        <v>11605.232</v>
      </c>
      <c r="D104" s="119">
        <v>10665.042169999999</v>
      </c>
      <c r="E104" s="119">
        <v>8540</v>
      </c>
      <c r="F104" s="119">
        <v>5068</v>
      </c>
      <c r="G104" s="119">
        <v>10665.279420000001</v>
      </c>
      <c r="H104" s="119">
        <v>11078.540239999998</v>
      </c>
      <c r="I104" s="119">
        <v>589</v>
      </c>
      <c r="J104" s="119">
        <v>4629</v>
      </c>
      <c r="K104" s="119">
        <v>871</v>
      </c>
      <c r="L104" s="119">
        <v>2499</v>
      </c>
      <c r="M104" s="117">
        <v>66210.093829999998</v>
      </c>
    </row>
    <row r="105" spans="1:13" ht="15.75">
      <c r="A105" s="153" t="s">
        <v>422</v>
      </c>
      <c r="B105" s="152" t="s">
        <v>700</v>
      </c>
      <c r="C105" s="119">
        <v>6540.1610000000001</v>
      </c>
      <c r="D105" s="119">
        <v>6674.1705299999994</v>
      </c>
      <c r="E105" s="119">
        <v>4279</v>
      </c>
      <c r="F105" s="119">
        <v>3948</v>
      </c>
      <c r="G105" s="119">
        <v>3719.7762499999999</v>
      </c>
      <c r="H105" s="119">
        <v>8539.3000299999985</v>
      </c>
      <c r="I105" s="119">
        <v>0</v>
      </c>
      <c r="J105" s="119">
        <v>224</v>
      </c>
      <c r="K105" s="119">
        <v>271</v>
      </c>
      <c r="L105" s="119">
        <v>288</v>
      </c>
      <c r="M105" s="117">
        <v>34483.407809999997</v>
      </c>
    </row>
    <row r="106" spans="1:13" ht="15.75">
      <c r="A106" s="153" t="s">
        <v>421</v>
      </c>
      <c r="B106" s="152" t="s">
        <v>701</v>
      </c>
      <c r="C106" s="119">
        <v>0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7">
        <v>0</v>
      </c>
    </row>
    <row r="107" spans="1:13" ht="15.75">
      <c r="A107" s="153" t="s">
        <v>421</v>
      </c>
      <c r="B107" s="152" t="s">
        <v>702</v>
      </c>
      <c r="C107" s="119">
        <v>0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7">
        <v>0</v>
      </c>
    </row>
    <row r="108" spans="1:13" ht="15.75">
      <c r="A108" s="153" t="s">
        <v>423</v>
      </c>
      <c r="B108" s="152" t="s">
        <v>703</v>
      </c>
      <c r="C108" s="119">
        <v>698.86300000000006</v>
      </c>
      <c r="D108" s="119">
        <v>1673.8716399999998</v>
      </c>
      <c r="E108" s="119">
        <v>935</v>
      </c>
      <c r="F108" s="119">
        <v>479</v>
      </c>
      <c r="G108" s="119">
        <v>1504.4615700000002</v>
      </c>
      <c r="H108" s="119">
        <v>72.777179999999987</v>
      </c>
      <c r="I108" s="119">
        <v>0</v>
      </c>
      <c r="J108" s="119">
        <v>0</v>
      </c>
      <c r="K108" s="119">
        <v>80</v>
      </c>
      <c r="L108" s="119">
        <v>64</v>
      </c>
      <c r="M108" s="117">
        <v>5507.9733900000001</v>
      </c>
    </row>
    <row r="109" spans="1:13" ht="15.75">
      <c r="A109" s="153" t="s">
        <v>421</v>
      </c>
      <c r="B109" s="152" t="s">
        <v>701</v>
      </c>
      <c r="C109" s="119">
        <v>0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7">
        <v>0</v>
      </c>
    </row>
    <row r="110" spans="1:13" ht="15.75">
      <c r="A110" s="153" t="s">
        <v>421</v>
      </c>
      <c r="B110" s="152" t="s">
        <v>702</v>
      </c>
      <c r="C110" s="119">
        <v>0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7">
        <v>0</v>
      </c>
    </row>
    <row r="111" spans="1:13" ht="15.75">
      <c r="A111" s="153" t="s">
        <v>424</v>
      </c>
      <c r="B111" s="152" t="s">
        <v>704</v>
      </c>
      <c r="C111" s="119">
        <v>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7">
        <v>0</v>
      </c>
    </row>
    <row r="112" spans="1:13" ht="15.75">
      <c r="A112" s="153" t="s">
        <v>400</v>
      </c>
      <c r="B112" s="152" t="s">
        <v>705</v>
      </c>
      <c r="C112" s="119">
        <v>0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7">
        <v>0</v>
      </c>
    </row>
    <row r="113" spans="1:13" ht="15.75">
      <c r="A113" s="153" t="s">
        <v>421</v>
      </c>
      <c r="B113" s="152" t="s">
        <v>701</v>
      </c>
      <c r="C113" s="119">
        <v>0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7">
        <v>0</v>
      </c>
    </row>
    <row r="114" spans="1:13" ht="15.75">
      <c r="A114" s="153" t="s">
        <v>421</v>
      </c>
      <c r="B114" s="152" t="s">
        <v>702</v>
      </c>
      <c r="C114" s="119">
        <v>0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7">
        <v>0</v>
      </c>
    </row>
    <row r="115" spans="1:13" ht="15.75">
      <c r="A115" s="153" t="s">
        <v>401</v>
      </c>
      <c r="B115" s="152" t="s">
        <v>706</v>
      </c>
      <c r="C115" s="119">
        <v>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119">
        <v>0</v>
      </c>
      <c r="J115" s="119">
        <v>0</v>
      </c>
      <c r="K115" s="119">
        <v>0</v>
      </c>
      <c r="L115" s="119">
        <v>0</v>
      </c>
      <c r="M115" s="117">
        <v>0</v>
      </c>
    </row>
    <row r="116" spans="1:13" ht="15.75">
      <c r="A116" s="153" t="s">
        <v>421</v>
      </c>
      <c r="B116" s="152" t="s">
        <v>701</v>
      </c>
      <c r="C116" s="119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7">
        <v>0</v>
      </c>
    </row>
    <row r="117" spans="1:13" ht="15.75">
      <c r="A117" s="153" t="s">
        <v>421</v>
      </c>
      <c r="B117" s="152" t="s">
        <v>702</v>
      </c>
      <c r="C117" s="119">
        <v>0</v>
      </c>
      <c r="D117" s="119">
        <v>0</v>
      </c>
      <c r="E117" s="119">
        <v>0</v>
      </c>
      <c r="F117" s="119">
        <v>0</v>
      </c>
      <c r="G117" s="119">
        <v>0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17">
        <v>0</v>
      </c>
    </row>
    <row r="118" spans="1:13" ht="15.75">
      <c r="A118" s="153" t="s">
        <v>414</v>
      </c>
      <c r="B118" s="152" t="s">
        <v>707</v>
      </c>
      <c r="C118" s="119">
        <v>0</v>
      </c>
      <c r="D118" s="119">
        <v>0</v>
      </c>
      <c r="E118" s="119">
        <v>0</v>
      </c>
      <c r="F118" s="119">
        <v>0</v>
      </c>
      <c r="G118" s="119">
        <v>0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7">
        <v>0</v>
      </c>
    </row>
    <row r="119" spans="1:13" ht="15.75">
      <c r="A119" s="153" t="s">
        <v>421</v>
      </c>
      <c r="B119" s="152" t="s">
        <v>701</v>
      </c>
      <c r="C119" s="119">
        <v>0</v>
      </c>
      <c r="D119" s="119">
        <v>0</v>
      </c>
      <c r="E119" s="119">
        <v>0</v>
      </c>
      <c r="F119" s="119">
        <v>0</v>
      </c>
      <c r="G119" s="119">
        <v>0</v>
      </c>
      <c r="H119" s="119">
        <v>0</v>
      </c>
      <c r="I119" s="119">
        <v>0</v>
      </c>
      <c r="J119" s="119">
        <v>0</v>
      </c>
      <c r="K119" s="119">
        <v>0</v>
      </c>
      <c r="L119" s="119">
        <v>0</v>
      </c>
      <c r="M119" s="117">
        <v>0</v>
      </c>
    </row>
    <row r="120" spans="1:13" ht="15.75">
      <c r="A120" s="153" t="s">
        <v>421</v>
      </c>
      <c r="B120" s="152" t="s">
        <v>702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7">
        <v>0</v>
      </c>
    </row>
    <row r="121" spans="1:13" ht="15.75">
      <c r="A121" s="153" t="s">
        <v>415</v>
      </c>
      <c r="B121" s="152" t="s">
        <v>708</v>
      </c>
      <c r="C121" s="119">
        <v>4366.2079999999996</v>
      </c>
      <c r="D121" s="119">
        <v>2317</v>
      </c>
      <c r="E121" s="119">
        <v>3326</v>
      </c>
      <c r="F121" s="119">
        <v>641</v>
      </c>
      <c r="G121" s="119">
        <v>5441.0416000000005</v>
      </c>
      <c r="H121" s="119">
        <v>2466.4630299999999</v>
      </c>
      <c r="I121" s="119">
        <v>589</v>
      </c>
      <c r="J121" s="119">
        <v>4405</v>
      </c>
      <c r="K121" s="119">
        <v>520</v>
      </c>
      <c r="L121" s="119">
        <v>2147</v>
      </c>
      <c r="M121" s="117">
        <v>26218.712629999998</v>
      </c>
    </row>
    <row r="122" spans="1:13" ht="15.75">
      <c r="A122" s="153" t="s">
        <v>421</v>
      </c>
      <c r="B122" s="152" t="s">
        <v>701</v>
      </c>
      <c r="C122" s="119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4</v>
      </c>
      <c r="K122" s="119">
        <v>0</v>
      </c>
      <c r="L122" s="119">
        <v>0</v>
      </c>
      <c r="M122" s="117">
        <v>4</v>
      </c>
    </row>
    <row r="123" spans="1:13" ht="15.75">
      <c r="A123" s="153" t="s">
        <v>421</v>
      </c>
      <c r="B123" s="152" t="s">
        <v>702</v>
      </c>
      <c r="C123" s="119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7">
        <v>0</v>
      </c>
    </row>
    <row r="124" spans="1:13" ht="15.75">
      <c r="A124" s="153" t="s">
        <v>421</v>
      </c>
      <c r="B124" s="152" t="s">
        <v>709</v>
      </c>
      <c r="C124" s="119">
        <v>81.665000000000006</v>
      </c>
      <c r="D124" s="119">
        <v>489</v>
      </c>
      <c r="E124" s="119">
        <v>1086</v>
      </c>
      <c r="F124" s="119">
        <v>18</v>
      </c>
      <c r="G124" s="119">
        <v>1489.9713399999998</v>
      </c>
      <c r="H124" s="119">
        <v>563.13810000000001</v>
      </c>
      <c r="I124" s="119">
        <v>0</v>
      </c>
      <c r="J124" s="119">
        <v>43</v>
      </c>
      <c r="K124" s="119">
        <v>158</v>
      </c>
      <c r="L124" s="119">
        <v>20</v>
      </c>
      <c r="M124" s="117">
        <v>3948.7744400000001</v>
      </c>
    </row>
    <row r="125" spans="1:13" ht="15.75">
      <c r="A125" s="153" t="s">
        <v>421</v>
      </c>
      <c r="B125" s="152" t="s">
        <v>710</v>
      </c>
      <c r="C125" s="119">
        <v>1037.972</v>
      </c>
      <c r="D125" s="119">
        <v>398</v>
      </c>
      <c r="E125" s="119">
        <v>160</v>
      </c>
      <c r="F125" s="119">
        <v>68</v>
      </c>
      <c r="G125" s="119">
        <v>350.73190999999997</v>
      </c>
      <c r="H125" s="119">
        <v>26.462389999999999</v>
      </c>
      <c r="I125" s="119">
        <v>0</v>
      </c>
      <c r="J125" s="119">
        <v>45</v>
      </c>
      <c r="K125" s="119">
        <v>24</v>
      </c>
      <c r="L125" s="119">
        <v>7</v>
      </c>
      <c r="M125" s="117">
        <v>2117.1662999999999</v>
      </c>
    </row>
    <row r="126" spans="1:13" ht="15.75">
      <c r="A126" s="153" t="s">
        <v>421</v>
      </c>
      <c r="B126" s="152" t="s">
        <v>711</v>
      </c>
      <c r="C126" s="119">
        <v>50.518000000000001</v>
      </c>
      <c r="D126" s="119">
        <v>0</v>
      </c>
      <c r="E126" s="119">
        <v>20</v>
      </c>
      <c r="F126" s="119">
        <v>0</v>
      </c>
      <c r="G126" s="119">
        <v>212.94452999999999</v>
      </c>
      <c r="H126" s="119">
        <v>0</v>
      </c>
      <c r="I126" s="119">
        <v>0</v>
      </c>
      <c r="J126" s="119">
        <v>0</v>
      </c>
      <c r="K126" s="119">
        <v>16</v>
      </c>
      <c r="L126" s="119">
        <v>8</v>
      </c>
      <c r="M126" s="117">
        <v>307.46253000000002</v>
      </c>
    </row>
    <row r="127" spans="1:13" ht="15.75">
      <c r="A127" s="153" t="s">
        <v>668</v>
      </c>
      <c r="B127" s="168" t="s">
        <v>712</v>
      </c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6"/>
    </row>
    <row r="128" spans="1:13" ht="15.75">
      <c r="A128" s="169" t="s">
        <v>422</v>
      </c>
      <c r="B128" s="152" t="s">
        <v>713</v>
      </c>
      <c r="C128" s="119">
        <v>0</v>
      </c>
      <c r="D128" s="119">
        <v>119.01950929647268</v>
      </c>
      <c r="E128" s="119">
        <v>0</v>
      </c>
      <c r="F128" s="119">
        <v>0</v>
      </c>
      <c r="G128" s="119">
        <v>0</v>
      </c>
      <c r="H128" s="119">
        <v>0</v>
      </c>
      <c r="I128" s="119">
        <v>0</v>
      </c>
      <c r="J128" s="119">
        <v>0</v>
      </c>
      <c r="K128" s="119">
        <v>0</v>
      </c>
      <c r="L128" s="119">
        <v>0</v>
      </c>
      <c r="M128" s="117">
        <v>119.01950929647268</v>
      </c>
    </row>
    <row r="129" spans="1:13" ht="15.75">
      <c r="A129" s="169" t="s">
        <v>423</v>
      </c>
      <c r="B129" s="152" t="s">
        <v>714</v>
      </c>
      <c r="C129" s="119">
        <v>0</v>
      </c>
      <c r="D129" s="119">
        <v>0</v>
      </c>
      <c r="E129" s="119">
        <v>0</v>
      </c>
      <c r="F129" s="119">
        <v>0</v>
      </c>
      <c r="G129" s="119">
        <v>0</v>
      </c>
      <c r="H129" s="119">
        <v>0</v>
      </c>
      <c r="I129" s="119">
        <v>0</v>
      </c>
      <c r="J129" s="119">
        <v>0</v>
      </c>
      <c r="K129" s="119">
        <v>0</v>
      </c>
      <c r="L129" s="119">
        <v>0</v>
      </c>
      <c r="M129" s="117">
        <v>0</v>
      </c>
    </row>
    <row r="130" spans="1:13" ht="15.75">
      <c r="A130" s="169"/>
      <c r="B130" s="154" t="s">
        <v>715</v>
      </c>
      <c r="C130" s="119">
        <v>0</v>
      </c>
      <c r="D130" s="119">
        <v>119.01950929647268</v>
      </c>
      <c r="E130" s="119">
        <v>0</v>
      </c>
      <c r="F130" s="119">
        <v>0</v>
      </c>
      <c r="G130" s="119">
        <v>0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7">
        <v>119.01950929647268</v>
      </c>
    </row>
    <row r="131" spans="1:13" ht="15.75">
      <c r="A131" s="170"/>
      <c r="B131" s="168" t="s">
        <v>716</v>
      </c>
      <c r="C131" s="119">
        <v>665969.86991999997</v>
      </c>
      <c r="D131" s="119">
        <v>262273.29376173782</v>
      </c>
      <c r="E131" s="119">
        <v>169787</v>
      </c>
      <c r="F131" s="119">
        <v>304134</v>
      </c>
      <c r="G131" s="119">
        <v>490137.53066129464</v>
      </c>
      <c r="H131" s="119">
        <v>74459.739529999992</v>
      </c>
      <c r="I131" s="119">
        <v>16985</v>
      </c>
      <c r="J131" s="119">
        <v>31494</v>
      </c>
      <c r="K131" s="119">
        <v>11742</v>
      </c>
      <c r="L131" s="119">
        <v>16291</v>
      </c>
      <c r="M131" s="117">
        <v>2043273.4338730325</v>
      </c>
    </row>
    <row r="132" spans="1:13" ht="15.75">
      <c r="A132" s="171" t="s">
        <v>717</v>
      </c>
      <c r="B132" s="168" t="s">
        <v>718</v>
      </c>
      <c r="C132" s="119">
        <v>0</v>
      </c>
      <c r="D132" s="119">
        <v>28</v>
      </c>
      <c r="E132" s="119">
        <v>0</v>
      </c>
      <c r="F132" s="119">
        <v>0</v>
      </c>
      <c r="G132" s="119">
        <v>353.66028999999997</v>
      </c>
      <c r="H132" s="119">
        <v>0</v>
      </c>
      <c r="I132" s="119">
        <v>0</v>
      </c>
      <c r="J132" s="119">
        <v>0</v>
      </c>
      <c r="K132" s="119">
        <v>0</v>
      </c>
      <c r="L132" s="119">
        <v>0</v>
      </c>
      <c r="M132" s="117">
        <v>381.66028999999997</v>
      </c>
    </row>
    <row r="133" spans="1:13">
      <c r="A133" s="285" t="s">
        <v>604</v>
      </c>
      <c r="B133" s="285"/>
      <c r="C133" s="285"/>
      <c r="D133" s="285"/>
      <c r="E133" s="285"/>
      <c r="F133" s="285"/>
      <c r="G133" s="285"/>
      <c r="H133" s="285"/>
    </row>
    <row r="134" spans="1:13">
      <c r="A134" s="285"/>
      <c r="B134" s="285"/>
      <c r="C134" s="285"/>
      <c r="D134" s="285"/>
      <c r="E134" s="285"/>
      <c r="F134" s="285"/>
      <c r="G134" s="285"/>
      <c r="H134" s="285"/>
    </row>
    <row r="135" spans="1:13">
      <c r="A135" s="106"/>
      <c r="B135" s="106"/>
    </row>
    <row r="136" spans="1:13">
      <c r="A136" s="106"/>
      <c r="B136" s="106"/>
    </row>
    <row r="137" spans="1:13">
      <c r="A137" s="106"/>
      <c r="B137" s="106"/>
    </row>
    <row r="138" spans="1:13">
      <c r="A138" s="106"/>
      <c r="B138" s="106"/>
    </row>
    <row r="139" spans="1:13">
      <c r="A139" s="106"/>
      <c r="B139" s="106"/>
    </row>
    <row r="140" spans="1:13">
      <c r="A140" s="106"/>
      <c r="B140" s="106"/>
    </row>
    <row r="141" spans="1:13">
      <c r="A141" s="106"/>
      <c r="B141" s="106"/>
    </row>
    <row r="142" spans="1:13">
      <c r="A142" s="106"/>
      <c r="B142" s="106"/>
    </row>
    <row r="143" spans="1:13">
      <c r="A143" s="106"/>
      <c r="B143" s="106"/>
    </row>
    <row r="144" spans="1:13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6">
    <mergeCell ref="M2:M4"/>
    <mergeCell ref="A73:B73"/>
    <mergeCell ref="A133:H134"/>
    <mergeCell ref="A5:B5"/>
    <mergeCell ref="A1:L1"/>
    <mergeCell ref="G2:G4"/>
    <mergeCell ref="F2:F4"/>
    <mergeCell ref="K2:K4"/>
    <mergeCell ref="L2:L4"/>
    <mergeCell ref="E2:E4"/>
    <mergeCell ref="H2:H4"/>
    <mergeCell ref="I2:I4"/>
    <mergeCell ref="J2:J4"/>
    <mergeCell ref="A2:B4"/>
    <mergeCell ref="C2:C4"/>
    <mergeCell ref="D2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122"/>
  <sheetViews>
    <sheetView view="pageBreakPreview" zoomScaleNormal="60" zoomScaleSheetLayoutView="100" workbookViewId="0">
      <selection sqref="A1:L1"/>
    </sheetView>
  </sheetViews>
  <sheetFormatPr defaultColWidth="82.28515625" defaultRowHeight="12.75"/>
  <cols>
    <col min="1" max="1" width="5.140625" style="128" bestFit="1" customWidth="1"/>
    <col min="2" max="2" width="90.140625" style="128" customWidth="1"/>
    <col min="3" max="8" width="15.7109375" style="128" customWidth="1"/>
    <col min="9" max="9" width="16.7109375" style="128" customWidth="1"/>
    <col min="10" max="13" width="15.7109375" style="128" customWidth="1"/>
    <col min="14" max="16384" width="82.28515625" style="128"/>
  </cols>
  <sheetData>
    <row r="1" spans="1:13" ht="15.75">
      <c r="A1" s="300" t="s">
        <v>824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172" t="s">
        <v>720</v>
      </c>
    </row>
    <row r="2" spans="1:13" ht="63">
      <c r="A2" s="298"/>
      <c r="B2" s="299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482</v>
      </c>
      <c r="I2" s="83" t="s">
        <v>486</v>
      </c>
      <c r="J2" s="83" t="s">
        <v>812</v>
      </c>
      <c r="K2" s="83" t="s">
        <v>484</v>
      </c>
      <c r="L2" s="83" t="s">
        <v>485</v>
      </c>
      <c r="M2" s="83" t="s">
        <v>471</v>
      </c>
    </row>
    <row r="3" spans="1:13" ht="15.75">
      <c r="A3" s="173" t="s">
        <v>427</v>
      </c>
      <c r="B3" s="174" t="s">
        <v>721</v>
      </c>
      <c r="C3" s="12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5.75">
      <c r="A4" s="175" t="s">
        <v>400</v>
      </c>
      <c r="B4" s="176" t="s">
        <v>722</v>
      </c>
      <c r="C4" s="124"/>
      <c r="D4" s="129"/>
      <c r="E4" s="129"/>
      <c r="F4" s="129"/>
      <c r="G4" s="129"/>
      <c r="H4" s="129"/>
      <c r="I4" s="129"/>
      <c r="J4" s="129"/>
      <c r="K4" s="129"/>
      <c r="L4" s="129"/>
      <c r="M4" s="120"/>
    </row>
    <row r="5" spans="1:13" ht="15.75">
      <c r="A5" s="177" t="s">
        <v>426</v>
      </c>
      <c r="B5" s="176" t="s">
        <v>723</v>
      </c>
      <c r="C5" s="125">
        <v>5191.2354400000004</v>
      </c>
      <c r="D5" s="130">
        <v>31921.66288</v>
      </c>
      <c r="E5" s="130">
        <v>17926</v>
      </c>
      <c r="F5" s="130">
        <v>222</v>
      </c>
      <c r="G5" s="130">
        <v>22871.899809999999</v>
      </c>
      <c r="H5" s="130">
        <v>1433.0885700000001</v>
      </c>
      <c r="I5" s="130">
        <v>2875</v>
      </c>
      <c r="J5" s="130">
        <v>93</v>
      </c>
      <c r="K5" s="130">
        <v>151</v>
      </c>
      <c r="L5" s="130">
        <v>0</v>
      </c>
      <c r="M5" s="117">
        <v>82684.886700000003</v>
      </c>
    </row>
    <row r="6" spans="1:13" ht="31.5">
      <c r="A6" s="177"/>
      <c r="B6" s="176" t="s">
        <v>724</v>
      </c>
      <c r="C6" s="125">
        <v>0</v>
      </c>
      <c r="D6" s="130">
        <v>-1344</v>
      </c>
      <c r="E6" s="130">
        <v>-1</v>
      </c>
      <c r="F6" s="130">
        <v>-3</v>
      </c>
      <c r="G6" s="130">
        <v>-776.41804000000002</v>
      </c>
      <c r="H6" s="130">
        <v>-42.864850000000004</v>
      </c>
      <c r="I6" s="130">
        <v>0</v>
      </c>
      <c r="J6" s="130">
        <v>0</v>
      </c>
      <c r="K6" s="130">
        <v>-7</v>
      </c>
      <c r="L6" s="130">
        <v>0</v>
      </c>
      <c r="M6" s="117">
        <v>-2174.28289</v>
      </c>
    </row>
    <row r="7" spans="1:13" ht="15.75">
      <c r="A7" s="177" t="s">
        <v>725</v>
      </c>
      <c r="B7" s="176" t="s">
        <v>726</v>
      </c>
      <c r="C7" s="125">
        <v>-2766.2897761602849</v>
      </c>
      <c r="D7" s="130">
        <v>-5106.2473</v>
      </c>
      <c r="E7" s="130">
        <v>-707</v>
      </c>
      <c r="F7" s="130">
        <v>-41</v>
      </c>
      <c r="G7" s="130">
        <v>-2733.7912000000001</v>
      </c>
      <c r="H7" s="130">
        <v>-5.5298199999999991</v>
      </c>
      <c r="I7" s="130">
        <v>0</v>
      </c>
      <c r="J7" s="130">
        <v>-21</v>
      </c>
      <c r="K7" s="130">
        <v>0</v>
      </c>
      <c r="L7" s="130">
        <v>0</v>
      </c>
      <c r="M7" s="117">
        <v>-11380.858096160284</v>
      </c>
    </row>
    <row r="8" spans="1:13" ht="15.75">
      <c r="A8" s="177" t="s">
        <v>727</v>
      </c>
      <c r="B8" s="176" t="s">
        <v>728</v>
      </c>
      <c r="C8" s="125">
        <v>125.41266</v>
      </c>
      <c r="D8" s="130">
        <v>5683.1912330990954</v>
      </c>
      <c r="E8" s="130">
        <v>-1599</v>
      </c>
      <c r="F8" s="130">
        <v>4</v>
      </c>
      <c r="G8" s="130">
        <v>-1162.1187929997141</v>
      </c>
      <c r="H8" s="130">
        <v>142.5804</v>
      </c>
      <c r="I8" s="130">
        <v>131</v>
      </c>
      <c r="J8" s="130">
        <v>-1</v>
      </c>
      <c r="K8" s="130">
        <v>-8</v>
      </c>
      <c r="L8" s="130">
        <v>0</v>
      </c>
      <c r="M8" s="117">
        <v>3316.0655000993811</v>
      </c>
    </row>
    <row r="9" spans="1:13" ht="15.75">
      <c r="A9" s="177"/>
      <c r="B9" s="176" t="s">
        <v>729</v>
      </c>
      <c r="C9" s="125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17">
        <v>0</v>
      </c>
    </row>
    <row r="10" spans="1:13" ht="15.75">
      <c r="A10" s="177" t="s">
        <v>730</v>
      </c>
      <c r="B10" s="176" t="s">
        <v>731</v>
      </c>
      <c r="C10" s="125">
        <v>-48.056839999999994</v>
      </c>
      <c r="D10" s="130">
        <v>-6885.1318761515995</v>
      </c>
      <c r="E10" s="130">
        <v>42</v>
      </c>
      <c r="F10" s="130">
        <v>0</v>
      </c>
      <c r="G10" s="130">
        <v>287.49635310360105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17">
        <v>-6603.6923630479987</v>
      </c>
    </row>
    <row r="11" spans="1:13" ht="15.75">
      <c r="A11" s="178"/>
      <c r="B11" s="179" t="s">
        <v>732</v>
      </c>
      <c r="C11" s="125">
        <v>2502.3014838397153</v>
      </c>
      <c r="D11" s="130">
        <v>25613.474936947496</v>
      </c>
      <c r="E11" s="130">
        <v>15662</v>
      </c>
      <c r="F11" s="130">
        <v>185</v>
      </c>
      <c r="G11" s="130">
        <v>19263.486170103886</v>
      </c>
      <c r="H11" s="130">
        <v>1570.1391500000002</v>
      </c>
      <c r="I11" s="130">
        <v>3006</v>
      </c>
      <c r="J11" s="130">
        <v>71</v>
      </c>
      <c r="K11" s="130">
        <v>143</v>
      </c>
      <c r="L11" s="130">
        <v>0</v>
      </c>
      <c r="M11" s="117">
        <v>68016.401740891102</v>
      </c>
    </row>
    <row r="12" spans="1:13" ht="15.75">
      <c r="A12" s="180" t="s">
        <v>401</v>
      </c>
      <c r="B12" s="176" t="s">
        <v>733</v>
      </c>
      <c r="C12" s="125">
        <v>0</v>
      </c>
      <c r="D12" s="130">
        <v>101</v>
      </c>
      <c r="E12" s="130">
        <v>-6</v>
      </c>
      <c r="F12" s="130">
        <v>0</v>
      </c>
      <c r="G12" s="130">
        <v>232.34522597706336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17">
        <v>327.34522597706336</v>
      </c>
    </row>
    <row r="13" spans="1:13" ht="15.75">
      <c r="A13" s="180" t="s">
        <v>402</v>
      </c>
      <c r="B13" s="176" t="s">
        <v>734</v>
      </c>
      <c r="C13" s="125">
        <v>0</v>
      </c>
      <c r="D13" s="130">
        <v>1582</v>
      </c>
      <c r="E13" s="130">
        <v>0</v>
      </c>
      <c r="F13" s="130">
        <v>0</v>
      </c>
      <c r="G13" s="130">
        <v>-1.21783</v>
      </c>
      <c r="H13" s="130">
        <v>0</v>
      </c>
      <c r="I13" s="130">
        <v>0</v>
      </c>
      <c r="J13" s="130">
        <v>0</v>
      </c>
      <c r="K13" s="130">
        <v>34</v>
      </c>
      <c r="L13" s="130">
        <v>0</v>
      </c>
      <c r="M13" s="117">
        <v>1614.78217</v>
      </c>
    </row>
    <row r="14" spans="1:13" ht="15.75">
      <c r="A14" s="175" t="s">
        <v>403</v>
      </c>
      <c r="B14" s="176" t="s">
        <v>735</v>
      </c>
      <c r="C14" s="126"/>
      <c r="D14" s="130"/>
      <c r="E14" s="130"/>
      <c r="F14" s="130"/>
      <c r="G14" s="130"/>
      <c r="H14" s="130"/>
      <c r="I14" s="130"/>
      <c r="J14" s="130"/>
      <c r="K14" s="130"/>
      <c r="L14" s="130"/>
      <c r="M14" s="121"/>
    </row>
    <row r="15" spans="1:13" ht="15.75">
      <c r="A15" s="177" t="s">
        <v>426</v>
      </c>
      <c r="B15" s="176" t="s">
        <v>736</v>
      </c>
      <c r="C15" s="126"/>
      <c r="D15" s="130"/>
      <c r="E15" s="130"/>
      <c r="F15" s="130"/>
      <c r="G15" s="130"/>
      <c r="H15" s="130"/>
      <c r="I15" s="130"/>
      <c r="J15" s="130"/>
      <c r="K15" s="130"/>
      <c r="L15" s="130"/>
      <c r="M15" s="121"/>
    </row>
    <row r="16" spans="1:13" ht="15.75">
      <c r="A16" s="177" t="s">
        <v>428</v>
      </c>
      <c r="B16" s="176" t="s">
        <v>737</v>
      </c>
      <c r="C16" s="125">
        <v>-2773.9320299999999</v>
      </c>
      <c r="D16" s="130">
        <v>-13186.29811</v>
      </c>
      <c r="E16" s="130">
        <v>-5986</v>
      </c>
      <c r="F16" s="130">
        <v>-36</v>
      </c>
      <c r="G16" s="130">
        <v>-7005.7200946828152</v>
      </c>
      <c r="H16" s="130">
        <v>-128.60844000000003</v>
      </c>
      <c r="I16" s="130">
        <v>-1697</v>
      </c>
      <c r="J16" s="130">
        <v>-88</v>
      </c>
      <c r="K16" s="130">
        <v>-136</v>
      </c>
      <c r="L16" s="130">
        <v>0</v>
      </c>
      <c r="M16" s="117">
        <v>-31037.558674682816</v>
      </c>
    </row>
    <row r="17" spans="1:13" ht="15.75">
      <c r="A17" s="177" t="s">
        <v>738</v>
      </c>
      <c r="B17" s="176" t="s">
        <v>739</v>
      </c>
      <c r="C17" s="125">
        <v>2281.7423599999997</v>
      </c>
      <c r="D17" s="130">
        <v>508.12536</v>
      </c>
      <c r="E17" s="130">
        <v>198</v>
      </c>
      <c r="F17" s="130">
        <v>0</v>
      </c>
      <c r="G17" s="130">
        <v>0</v>
      </c>
      <c r="H17" s="130">
        <v>0</v>
      </c>
      <c r="I17" s="130">
        <v>0</v>
      </c>
      <c r="J17" s="130">
        <v>64</v>
      </c>
      <c r="K17" s="130">
        <v>0</v>
      </c>
      <c r="L17" s="130">
        <v>0</v>
      </c>
      <c r="M17" s="117">
        <v>3051.8677199999997</v>
      </c>
    </row>
    <row r="18" spans="1:13" ht="15.75">
      <c r="A18" s="178"/>
      <c r="B18" s="181" t="s">
        <v>740</v>
      </c>
      <c r="C18" s="125">
        <v>-492.18967000000021</v>
      </c>
      <c r="D18" s="130">
        <v>-12678.17275</v>
      </c>
      <c r="E18" s="130">
        <v>-5788</v>
      </c>
      <c r="F18" s="130">
        <v>-36</v>
      </c>
      <c r="G18" s="130">
        <v>-7005.7200946828152</v>
      </c>
      <c r="H18" s="130">
        <v>-128.60844000000003</v>
      </c>
      <c r="I18" s="130">
        <v>-1697</v>
      </c>
      <c r="J18" s="130">
        <v>-24</v>
      </c>
      <c r="K18" s="130">
        <v>-136</v>
      </c>
      <c r="L18" s="130">
        <v>0</v>
      </c>
      <c r="M18" s="117">
        <v>-27985.690954682814</v>
      </c>
    </row>
    <row r="19" spans="1:13" ht="15.75">
      <c r="A19" s="177" t="s">
        <v>725</v>
      </c>
      <c r="B19" s="176" t="s">
        <v>741</v>
      </c>
      <c r="C19" s="125">
        <v>812.46429000000091</v>
      </c>
      <c r="D19" s="130">
        <v>432.84644310913609</v>
      </c>
      <c r="E19" s="130">
        <v>-345</v>
      </c>
      <c r="F19" s="130">
        <v>4</v>
      </c>
      <c r="G19" s="130">
        <v>-285.74410208307393</v>
      </c>
      <c r="H19" s="130">
        <v>409.55586000000005</v>
      </c>
      <c r="I19" s="130">
        <v>92</v>
      </c>
      <c r="J19" s="130">
        <v>-10</v>
      </c>
      <c r="K19" s="130">
        <v>2</v>
      </c>
      <c r="L19" s="130">
        <v>0</v>
      </c>
      <c r="M19" s="117">
        <v>1112.122491026063</v>
      </c>
    </row>
    <row r="20" spans="1:13" ht="15.75">
      <c r="A20" s="177" t="s">
        <v>727</v>
      </c>
      <c r="B20" s="176" t="s">
        <v>742</v>
      </c>
      <c r="C20" s="125">
        <v>-959.35241000000099</v>
      </c>
      <c r="D20" s="130">
        <v>-821.35653745541026</v>
      </c>
      <c r="E20" s="130">
        <v>26</v>
      </c>
      <c r="F20" s="130">
        <v>-1</v>
      </c>
      <c r="G20" s="130">
        <v>0</v>
      </c>
      <c r="H20" s="130">
        <v>-4.7441499999999994</v>
      </c>
      <c r="I20" s="130">
        <v>0</v>
      </c>
      <c r="J20" s="130">
        <v>0</v>
      </c>
      <c r="K20" s="130">
        <v>0</v>
      </c>
      <c r="L20" s="130">
        <v>0</v>
      </c>
      <c r="M20" s="117">
        <v>-1760.4530974554114</v>
      </c>
    </row>
    <row r="21" spans="1:13" ht="15.75">
      <c r="A21" s="178"/>
      <c r="B21" s="179" t="s">
        <v>743</v>
      </c>
      <c r="C21" s="125">
        <v>-639.07779000000028</v>
      </c>
      <c r="D21" s="130">
        <v>-13066.682844346275</v>
      </c>
      <c r="E21" s="130">
        <v>-6107</v>
      </c>
      <c r="F21" s="130">
        <v>-33</v>
      </c>
      <c r="G21" s="130">
        <v>-7291.464196765889</v>
      </c>
      <c r="H21" s="130">
        <v>276.20327000000003</v>
      </c>
      <c r="I21" s="130">
        <v>-1605</v>
      </c>
      <c r="J21" s="130">
        <v>-34</v>
      </c>
      <c r="K21" s="130">
        <v>-134</v>
      </c>
      <c r="L21" s="130">
        <v>0</v>
      </c>
      <c r="M21" s="117">
        <v>-28634.021561112164</v>
      </c>
    </row>
    <row r="22" spans="1:13" ht="15.75">
      <c r="A22" s="175" t="s">
        <v>404</v>
      </c>
      <c r="B22" s="176" t="s">
        <v>744</v>
      </c>
      <c r="C22" s="126"/>
      <c r="D22" s="130"/>
      <c r="E22" s="130"/>
      <c r="F22" s="130"/>
      <c r="G22" s="130"/>
      <c r="H22" s="130"/>
      <c r="I22" s="130"/>
      <c r="J22" s="130"/>
      <c r="K22" s="130"/>
      <c r="L22" s="130"/>
      <c r="M22" s="121"/>
    </row>
    <row r="23" spans="1:13" ht="15.75">
      <c r="A23" s="177" t="s">
        <v>426</v>
      </c>
      <c r="B23" s="176" t="s">
        <v>745</v>
      </c>
      <c r="C23" s="125">
        <v>0</v>
      </c>
      <c r="D23" s="130">
        <v>0</v>
      </c>
      <c r="E23" s="130">
        <v>0</v>
      </c>
      <c r="F23" s="130">
        <v>0</v>
      </c>
      <c r="G23" s="130">
        <v>0.64242472999013445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17">
        <v>0.64242472999013445</v>
      </c>
    </row>
    <row r="24" spans="1:13" ht="15.75">
      <c r="A24" s="177" t="s">
        <v>725</v>
      </c>
      <c r="B24" s="176" t="s">
        <v>746</v>
      </c>
      <c r="C24" s="125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17">
        <v>0</v>
      </c>
    </row>
    <row r="25" spans="1:13" ht="15.75">
      <c r="A25" s="175"/>
      <c r="B25" s="179" t="s">
        <v>747</v>
      </c>
      <c r="C25" s="125">
        <v>0</v>
      </c>
      <c r="D25" s="130">
        <v>0</v>
      </c>
      <c r="E25" s="130">
        <v>0</v>
      </c>
      <c r="F25" s="130">
        <v>0</v>
      </c>
      <c r="G25" s="130">
        <v>0.64242472999013445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17">
        <v>0.64242472999013445</v>
      </c>
    </row>
    <row r="26" spans="1:13" ht="15.75">
      <c r="A26" s="175" t="s">
        <v>405</v>
      </c>
      <c r="B26" s="176" t="s">
        <v>748</v>
      </c>
      <c r="C26" s="125">
        <v>0</v>
      </c>
      <c r="D26" s="130">
        <v>76.104490000000112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17">
        <v>76.104490000000112</v>
      </c>
    </row>
    <row r="27" spans="1:13" ht="15.75">
      <c r="A27" s="175" t="s">
        <v>406</v>
      </c>
      <c r="B27" s="176" t="s">
        <v>749</v>
      </c>
      <c r="C27" s="126"/>
      <c r="D27" s="130"/>
      <c r="E27" s="130"/>
      <c r="F27" s="130"/>
      <c r="G27" s="130"/>
      <c r="H27" s="130"/>
      <c r="I27" s="130"/>
      <c r="J27" s="130"/>
      <c r="K27" s="130"/>
      <c r="L27" s="130"/>
      <c r="M27" s="121"/>
    </row>
    <row r="28" spans="1:13" ht="15.75">
      <c r="A28" s="177" t="s">
        <v>426</v>
      </c>
      <c r="B28" s="176" t="s">
        <v>750</v>
      </c>
      <c r="C28" s="125">
        <v>-758.42853000000002</v>
      </c>
      <c r="D28" s="130">
        <v>-4394.0275493134704</v>
      </c>
      <c r="E28" s="130">
        <v>-3790</v>
      </c>
      <c r="F28" s="130">
        <v>-16</v>
      </c>
      <c r="G28" s="130">
        <v>-6062.4850386574635</v>
      </c>
      <c r="H28" s="130">
        <v>-546.80459476576812</v>
      </c>
      <c r="I28" s="130">
        <v>-790</v>
      </c>
      <c r="J28" s="130">
        <v>-13</v>
      </c>
      <c r="K28" s="130">
        <v>-43</v>
      </c>
      <c r="L28" s="130">
        <v>0</v>
      </c>
      <c r="M28" s="117">
        <v>-16413.745712736702</v>
      </c>
    </row>
    <row r="29" spans="1:13" ht="15.75">
      <c r="A29" s="177" t="s">
        <v>725</v>
      </c>
      <c r="B29" s="176" t="s">
        <v>751</v>
      </c>
      <c r="C29" s="125">
        <v>-28.158080000000101</v>
      </c>
      <c r="D29" s="130">
        <v>457.94994245900693</v>
      </c>
      <c r="E29" s="130">
        <v>0</v>
      </c>
      <c r="F29" s="130">
        <v>0</v>
      </c>
      <c r="G29" s="130">
        <v>0</v>
      </c>
      <c r="H29" s="130">
        <v>-80.602220000000003</v>
      </c>
      <c r="I29" s="130">
        <v>0</v>
      </c>
      <c r="J29" s="130">
        <v>0</v>
      </c>
      <c r="K29" s="130">
        <v>0</v>
      </c>
      <c r="L29" s="130">
        <v>0</v>
      </c>
      <c r="M29" s="117">
        <v>349.18964245900685</v>
      </c>
    </row>
    <row r="30" spans="1:13" ht="15.75">
      <c r="A30" s="177" t="s">
        <v>727</v>
      </c>
      <c r="B30" s="176" t="s">
        <v>752</v>
      </c>
      <c r="C30" s="125">
        <v>-1337.8636000000001</v>
      </c>
      <c r="D30" s="130">
        <v>-4143</v>
      </c>
      <c r="E30" s="130">
        <v>-3523.3655899999999</v>
      </c>
      <c r="F30" s="130">
        <v>-28</v>
      </c>
      <c r="G30" s="130">
        <v>-2237.5826734516759</v>
      </c>
      <c r="H30" s="130">
        <v>-770.62018308835241</v>
      </c>
      <c r="I30" s="130">
        <v>-567</v>
      </c>
      <c r="J30" s="130">
        <v>-22</v>
      </c>
      <c r="K30" s="130">
        <v>-50</v>
      </c>
      <c r="L30" s="130">
        <v>0</v>
      </c>
      <c r="M30" s="117">
        <v>-12679.432046540029</v>
      </c>
    </row>
    <row r="31" spans="1:13" ht="15.75">
      <c r="A31" s="177" t="s">
        <v>730</v>
      </c>
      <c r="B31" s="176" t="s">
        <v>753</v>
      </c>
      <c r="C31" s="125">
        <v>79.190089999999998</v>
      </c>
      <c r="D31" s="130">
        <v>478.12689</v>
      </c>
      <c r="E31" s="130">
        <v>138</v>
      </c>
      <c r="F31" s="130">
        <v>21</v>
      </c>
      <c r="G31" s="130">
        <v>0</v>
      </c>
      <c r="H31" s="130">
        <v>0.98550100000000007</v>
      </c>
      <c r="I31" s="130">
        <v>0</v>
      </c>
      <c r="J31" s="130">
        <v>0</v>
      </c>
      <c r="K31" s="130">
        <v>0</v>
      </c>
      <c r="L31" s="130">
        <v>0</v>
      </c>
      <c r="M31" s="117">
        <v>717.30248100000006</v>
      </c>
    </row>
    <row r="32" spans="1:13" ht="15.75">
      <c r="A32" s="182"/>
      <c r="B32" s="179" t="s">
        <v>754</v>
      </c>
      <c r="C32" s="125">
        <v>-2045.2601200000004</v>
      </c>
      <c r="D32" s="130">
        <v>-7600.9507168544642</v>
      </c>
      <c r="E32" s="130">
        <v>-7175.3655899999994</v>
      </c>
      <c r="F32" s="130">
        <v>-23</v>
      </c>
      <c r="G32" s="130">
        <v>-8300.0677121091394</v>
      </c>
      <c r="H32" s="130">
        <v>-1397.0414968541204</v>
      </c>
      <c r="I32" s="130">
        <v>-1357</v>
      </c>
      <c r="J32" s="130">
        <v>-35</v>
      </c>
      <c r="K32" s="130">
        <v>-93</v>
      </c>
      <c r="L32" s="130">
        <v>0</v>
      </c>
      <c r="M32" s="117">
        <v>-28026.685635817725</v>
      </c>
    </row>
    <row r="33" spans="1:13" ht="15.75">
      <c r="A33" s="175" t="s">
        <v>407</v>
      </c>
      <c r="B33" s="176" t="s">
        <v>755</v>
      </c>
      <c r="C33" s="125">
        <v>0</v>
      </c>
      <c r="D33" s="130">
        <v>-2714.4540000000002</v>
      </c>
      <c r="E33" s="130">
        <v>-375</v>
      </c>
      <c r="F33" s="130">
        <v>-1</v>
      </c>
      <c r="G33" s="130">
        <v>-1169.1536929185522</v>
      </c>
      <c r="H33" s="130">
        <v>-41.499722491190994</v>
      </c>
      <c r="I33" s="130">
        <v>-72</v>
      </c>
      <c r="J33" s="130">
        <v>-4</v>
      </c>
      <c r="K33" s="130">
        <v>-19</v>
      </c>
      <c r="L33" s="130">
        <v>0</v>
      </c>
      <c r="M33" s="117">
        <v>-4396.1074154097441</v>
      </c>
    </row>
    <row r="34" spans="1:13" ht="31.5">
      <c r="A34" s="175"/>
      <c r="B34" s="176" t="s">
        <v>756</v>
      </c>
      <c r="C34" s="125">
        <v>0</v>
      </c>
      <c r="D34" s="130">
        <v>-1959</v>
      </c>
      <c r="E34" s="130">
        <v>-375</v>
      </c>
      <c r="F34" s="130">
        <v>-1</v>
      </c>
      <c r="G34" s="130">
        <v>-658.52427</v>
      </c>
      <c r="H34" s="130">
        <v>-2.6792800000000003</v>
      </c>
      <c r="I34" s="130">
        <v>-71</v>
      </c>
      <c r="J34" s="130">
        <v>-3</v>
      </c>
      <c r="K34" s="130">
        <v>-9</v>
      </c>
      <c r="L34" s="130">
        <v>0</v>
      </c>
      <c r="M34" s="117">
        <v>-3079.2035499999997</v>
      </c>
    </row>
    <row r="35" spans="1:13" ht="15.75">
      <c r="A35" s="175" t="s">
        <v>408</v>
      </c>
      <c r="B35" s="176" t="s">
        <v>757</v>
      </c>
      <c r="C35" s="125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17">
        <v>0</v>
      </c>
    </row>
    <row r="36" spans="1:13" ht="15.75">
      <c r="A36" s="175" t="s">
        <v>409</v>
      </c>
      <c r="B36" s="176" t="s">
        <v>758</v>
      </c>
      <c r="C36" s="125">
        <v>-182.03642616028537</v>
      </c>
      <c r="D36" s="130">
        <v>3990.4918657467565</v>
      </c>
      <c r="E36" s="130">
        <v>1998.6344100000006</v>
      </c>
      <c r="F36" s="130">
        <v>128</v>
      </c>
      <c r="G36" s="130">
        <v>2734.5703890173581</v>
      </c>
      <c r="H36" s="130">
        <v>407.80120065468878</v>
      </c>
      <c r="I36" s="130">
        <v>-28</v>
      </c>
      <c r="J36" s="130">
        <v>-2</v>
      </c>
      <c r="K36" s="130">
        <v>-69</v>
      </c>
      <c r="L36" s="130">
        <v>0</v>
      </c>
      <c r="M36" s="117">
        <v>8978.4614392585172</v>
      </c>
    </row>
    <row r="37" spans="1:13" ht="15.75">
      <c r="A37" s="183" t="s">
        <v>423</v>
      </c>
      <c r="B37" s="184" t="s">
        <v>759</v>
      </c>
      <c r="C37" s="126"/>
      <c r="D37" s="130"/>
      <c r="E37" s="130"/>
      <c r="F37" s="130"/>
      <c r="G37" s="130"/>
      <c r="H37" s="130"/>
      <c r="I37" s="130"/>
      <c r="J37" s="130"/>
      <c r="K37" s="130"/>
      <c r="L37" s="130"/>
      <c r="M37" s="121"/>
    </row>
    <row r="38" spans="1:13" ht="15.75">
      <c r="A38" s="175" t="s">
        <v>400</v>
      </c>
      <c r="B38" s="176" t="s">
        <v>722</v>
      </c>
      <c r="C38" s="126"/>
      <c r="D38" s="130"/>
      <c r="E38" s="130"/>
      <c r="F38" s="130"/>
      <c r="G38" s="130"/>
      <c r="H38" s="130"/>
      <c r="I38" s="130"/>
      <c r="J38" s="130"/>
      <c r="K38" s="130"/>
      <c r="L38" s="130"/>
      <c r="M38" s="121"/>
    </row>
    <row r="39" spans="1:13" ht="15.75">
      <c r="A39" s="185" t="s">
        <v>426</v>
      </c>
      <c r="B39" s="186" t="s">
        <v>723</v>
      </c>
      <c r="C39" s="125">
        <v>44291.443329999995</v>
      </c>
      <c r="D39" s="130">
        <v>72180</v>
      </c>
      <c r="E39" s="130">
        <v>33246</v>
      </c>
      <c r="F39" s="130">
        <v>37743</v>
      </c>
      <c r="G39" s="130">
        <v>50271.669700000006</v>
      </c>
      <c r="H39" s="130">
        <v>20768.193579999999</v>
      </c>
      <c r="I39" s="130">
        <v>1353</v>
      </c>
      <c r="J39" s="130">
        <v>4287</v>
      </c>
      <c r="K39" s="130">
        <v>2405</v>
      </c>
      <c r="L39" s="130">
        <v>3870</v>
      </c>
      <c r="M39" s="117">
        <v>270415.30660999997</v>
      </c>
    </row>
    <row r="40" spans="1:13" ht="31.5">
      <c r="A40" s="181"/>
      <c r="B40" s="176" t="s">
        <v>724</v>
      </c>
      <c r="C40" s="125">
        <v>0</v>
      </c>
      <c r="D40" s="130">
        <v>-4498</v>
      </c>
      <c r="E40" s="130">
        <v>-643</v>
      </c>
      <c r="F40" s="130">
        <v>-472</v>
      </c>
      <c r="G40" s="130">
        <v>-623.99880999999993</v>
      </c>
      <c r="H40" s="130">
        <v>-1278.4091208848999</v>
      </c>
      <c r="I40" s="130">
        <v>0</v>
      </c>
      <c r="J40" s="130">
        <v>0</v>
      </c>
      <c r="K40" s="130">
        <v>-211</v>
      </c>
      <c r="L40" s="130">
        <v>0</v>
      </c>
      <c r="M40" s="117">
        <v>-7726.4079308848995</v>
      </c>
    </row>
    <row r="41" spans="1:13" ht="15.75">
      <c r="A41" s="185" t="s">
        <v>725</v>
      </c>
      <c r="B41" s="186" t="s">
        <v>726</v>
      </c>
      <c r="C41" s="125">
        <v>-1319.649293839715</v>
      </c>
      <c r="D41" s="130">
        <v>-10041.214679999999</v>
      </c>
      <c r="E41" s="130">
        <v>-203</v>
      </c>
      <c r="F41" s="130">
        <v>-1182</v>
      </c>
      <c r="G41" s="130">
        <v>-339.38281999999981</v>
      </c>
      <c r="H41" s="130">
        <v>-524.44612000000006</v>
      </c>
      <c r="I41" s="130">
        <v>0</v>
      </c>
      <c r="J41" s="130">
        <v>-176</v>
      </c>
      <c r="K41" s="130">
        <v>-160</v>
      </c>
      <c r="L41" s="130">
        <v>-252</v>
      </c>
      <c r="M41" s="117">
        <v>-14197.692913839714</v>
      </c>
    </row>
    <row r="42" spans="1:13" ht="15.75">
      <c r="A42" s="185" t="s">
        <v>727</v>
      </c>
      <c r="B42" s="176" t="s">
        <v>760</v>
      </c>
      <c r="C42" s="125">
        <v>-82.02431</v>
      </c>
      <c r="D42" s="130">
        <v>-3515.3452633742245</v>
      </c>
      <c r="E42" s="130">
        <v>12781</v>
      </c>
      <c r="F42" s="130">
        <v>-281</v>
      </c>
      <c r="G42" s="130">
        <v>-101.31080700028551</v>
      </c>
      <c r="H42" s="130">
        <v>1429.0791399999998</v>
      </c>
      <c r="I42" s="130">
        <v>-42</v>
      </c>
      <c r="J42" s="130">
        <v>-6</v>
      </c>
      <c r="K42" s="130">
        <v>316</v>
      </c>
      <c r="L42" s="130">
        <v>-231</v>
      </c>
      <c r="M42" s="117">
        <v>10267.39875962549</v>
      </c>
    </row>
    <row r="43" spans="1:13" ht="15.75">
      <c r="A43" s="185" t="s">
        <v>730</v>
      </c>
      <c r="B43" s="186" t="s">
        <v>731</v>
      </c>
      <c r="C43" s="125">
        <v>5.3140099999999961</v>
      </c>
      <c r="D43" s="130">
        <v>172.88611257773078</v>
      </c>
      <c r="E43" s="130">
        <v>7</v>
      </c>
      <c r="F43" s="130">
        <v>25</v>
      </c>
      <c r="G43" s="130">
        <v>-3.10360108503005E-6</v>
      </c>
      <c r="H43" s="130">
        <v>-3.0804600000000004</v>
      </c>
      <c r="I43" s="130">
        <v>0</v>
      </c>
      <c r="J43" s="130">
        <v>0</v>
      </c>
      <c r="K43" s="130">
        <v>0</v>
      </c>
      <c r="L43" s="130">
        <v>2</v>
      </c>
      <c r="M43" s="117">
        <v>209.11965947412972</v>
      </c>
    </row>
    <row r="44" spans="1:13" ht="15.75">
      <c r="A44" s="178"/>
      <c r="B44" s="179" t="s">
        <v>761</v>
      </c>
      <c r="C44" s="125">
        <v>42895.083736160283</v>
      </c>
      <c r="D44" s="130">
        <v>58796.326169203508</v>
      </c>
      <c r="E44" s="130">
        <v>45831</v>
      </c>
      <c r="F44" s="130">
        <v>36305</v>
      </c>
      <c r="G44" s="130">
        <v>49830.976069896118</v>
      </c>
      <c r="H44" s="130">
        <v>21669.746139999999</v>
      </c>
      <c r="I44" s="130">
        <v>1311</v>
      </c>
      <c r="J44" s="130">
        <v>4105</v>
      </c>
      <c r="K44" s="130">
        <v>2561</v>
      </c>
      <c r="L44" s="130">
        <v>3389</v>
      </c>
      <c r="M44" s="117">
        <v>266694.13211525994</v>
      </c>
    </row>
    <row r="45" spans="1:13" ht="15.75">
      <c r="A45" s="182" t="s">
        <v>401</v>
      </c>
      <c r="B45" s="176" t="s">
        <v>762</v>
      </c>
      <c r="C45" s="126"/>
      <c r="D45" s="130"/>
      <c r="E45" s="130"/>
      <c r="F45" s="130"/>
      <c r="G45" s="130"/>
      <c r="H45" s="130"/>
      <c r="I45" s="130"/>
      <c r="J45" s="130"/>
      <c r="K45" s="130"/>
      <c r="L45" s="130"/>
      <c r="M45" s="121"/>
    </row>
    <row r="46" spans="1:13" ht="15.75">
      <c r="A46" s="185" t="s">
        <v>426</v>
      </c>
      <c r="B46" s="187" t="s">
        <v>763</v>
      </c>
      <c r="C46" s="125">
        <v>0</v>
      </c>
      <c r="D46" s="130">
        <v>201.68302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13</v>
      </c>
      <c r="K46" s="130">
        <v>0</v>
      </c>
      <c r="L46" s="130">
        <v>0</v>
      </c>
      <c r="M46" s="117">
        <v>214.68302</v>
      </c>
    </row>
    <row r="47" spans="1:13" ht="15.75">
      <c r="A47" s="188"/>
      <c r="B47" s="187" t="s">
        <v>764</v>
      </c>
      <c r="C47" s="125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17">
        <v>0</v>
      </c>
    </row>
    <row r="48" spans="1:13" ht="15.75">
      <c r="A48" s="188" t="s">
        <v>725</v>
      </c>
      <c r="B48" s="187" t="s">
        <v>765</v>
      </c>
      <c r="C48" s="126"/>
      <c r="D48" s="130"/>
      <c r="E48" s="130"/>
      <c r="F48" s="130"/>
      <c r="G48" s="130"/>
      <c r="H48" s="130"/>
      <c r="I48" s="130"/>
      <c r="J48" s="130"/>
      <c r="K48" s="130"/>
      <c r="L48" s="130"/>
      <c r="M48" s="121"/>
    </row>
    <row r="49" spans="1:13" ht="15.75">
      <c r="A49" s="188"/>
      <c r="B49" s="187" t="s">
        <v>764</v>
      </c>
      <c r="C49" s="125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17">
        <v>0</v>
      </c>
    </row>
    <row r="50" spans="1:13" ht="15.75">
      <c r="A50" s="189" t="s">
        <v>766</v>
      </c>
      <c r="B50" s="176" t="s">
        <v>767</v>
      </c>
      <c r="C50" s="125">
        <v>667.99575000000004</v>
      </c>
      <c r="D50" s="130">
        <v>0</v>
      </c>
      <c r="E50" s="130">
        <v>0</v>
      </c>
      <c r="F50" s="130">
        <v>0</v>
      </c>
      <c r="G50" s="130">
        <v>743.46799999999996</v>
      </c>
      <c r="H50" s="130">
        <v>0</v>
      </c>
      <c r="I50" s="130">
        <v>0</v>
      </c>
      <c r="J50" s="130">
        <v>3</v>
      </c>
      <c r="K50" s="130">
        <v>12</v>
      </c>
      <c r="L50" s="130">
        <v>0</v>
      </c>
      <c r="M50" s="117">
        <v>1426.4637499999999</v>
      </c>
    </row>
    <row r="51" spans="1:13" ht="15.75">
      <c r="A51" s="189" t="s">
        <v>768</v>
      </c>
      <c r="B51" s="176" t="s">
        <v>769</v>
      </c>
      <c r="C51" s="125">
        <v>8862.87565</v>
      </c>
      <c r="D51" s="130">
        <v>3184.7959999999998</v>
      </c>
      <c r="E51" s="130">
        <v>2048</v>
      </c>
      <c r="F51" s="130">
        <v>3956</v>
      </c>
      <c r="G51" s="130">
        <v>3939.55638</v>
      </c>
      <c r="H51" s="130">
        <v>0</v>
      </c>
      <c r="I51" s="130">
        <v>0</v>
      </c>
      <c r="J51" s="130">
        <v>342</v>
      </c>
      <c r="K51" s="130">
        <v>88</v>
      </c>
      <c r="L51" s="130">
        <v>138</v>
      </c>
      <c r="M51" s="117">
        <v>22559.228029999998</v>
      </c>
    </row>
    <row r="52" spans="1:13" ht="15.75">
      <c r="A52" s="190"/>
      <c r="B52" s="181" t="s">
        <v>770</v>
      </c>
      <c r="C52" s="125">
        <v>9530.8714</v>
      </c>
      <c r="D52" s="130">
        <v>3184.7959999999998</v>
      </c>
      <c r="E52" s="130">
        <v>2048</v>
      </c>
      <c r="F52" s="130">
        <v>3956</v>
      </c>
      <c r="G52" s="130">
        <v>4683.0243799999998</v>
      </c>
      <c r="H52" s="130">
        <v>0</v>
      </c>
      <c r="I52" s="130">
        <v>0</v>
      </c>
      <c r="J52" s="130">
        <v>345</v>
      </c>
      <c r="K52" s="130">
        <v>100</v>
      </c>
      <c r="L52" s="130">
        <v>138</v>
      </c>
      <c r="M52" s="117">
        <v>23985.691779999997</v>
      </c>
    </row>
    <row r="53" spans="1:13" ht="15.75">
      <c r="A53" s="188" t="s">
        <v>727</v>
      </c>
      <c r="B53" s="176" t="s">
        <v>771</v>
      </c>
      <c r="C53" s="125">
        <v>13819.7994</v>
      </c>
      <c r="D53" s="130">
        <v>2255.5949999999998</v>
      </c>
      <c r="E53" s="130">
        <v>11648.10658</v>
      </c>
      <c r="F53" s="130">
        <v>0</v>
      </c>
      <c r="G53" s="130">
        <v>91.037899999999993</v>
      </c>
      <c r="H53" s="130">
        <v>0</v>
      </c>
      <c r="I53" s="130">
        <v>0</v>
      </c>
      <c r="J53" s="130">
        <v>7068</v>
      </c>
      <c r="K53" s="130">
        <v>999</v>
      </c>
      <c r="L53" s="130">
        <v>2007</v>
      </c>
      <c r="M53" s="117">
        <v>37888.538879999993</v>
      </c>
    </row>
    <row r="54" spans="1:13" ht="15.75">
      <c r="A54" s="188" t="s">
        <v>730</v>
      </c>
      <c r="B54" s="176" t="s">
        <v>772</v>
      </c>
      <c r="C54" s="125">
        <v>3685.3810199999998</v>
      </c>
      <c r="D54" s="130">
        <v>551.71699999999998</v>
      </c>
      <c r="E54" s="130">
        <v>21.51857</v>
      </c>
      <c r="F54" s="130">
        <v>0</v>
      </c>
      <c r="G54" s="130">
        <v>253.13696999999991</v>
      </c>
      <c r="H54" s="130">
        <v>0</v>
      </c>
      <c r="I54" s="130">
        <v>0</v>
      </c>
      <c r="J54" s="130">
        <v>79</v>
      </c>
      <c r="K54" s="130">
        <v>1</v>
      </c>
      <c r="L54" s="130">
        <v>149</v>
      </c>
      <c r="M54" s="117">
        <v>4740.7535599999992</v>
      </c>
    </row>
    <row r="55" spans="1:13" ht="15.75">
      <c r="A55" s="173"/>
      <c r="B55" s="179" t="s">
        <v>773</v>
      </c>
      <c r="C55" s="125">
        <v>27036.051820000001</v>
      </c>
      <c r="D55" s="130">
        <v>6193.7910199999997</v>
      </c>
      <c r="E55" s="130">
        <v>13717.62515</v>
      </c>
      <c r="F55" s="130">
        <v>3956</v>
      </c>
      <c r="G55" s="130">
        <v>5027.1992499999997</v>
      </c>
      <c r="H55" s="130">
        <v>0</v>
      </c>
      <c r="I55" s="130">
        <v>0</v>
      </c>
      <c r="J55" s="130">
        <v>7505</v>
      </c>
      <c r="K55" s="130">
        <v>1100</v>
      </c>
      <c r="L55" s="130">
        <v>2294</v>
      </c>
      <c r="M55" s="117">
        <v>66829.667239999995</v>
      </c>
    </row>
    <row r="56" spans="1:13" ht="15.75">
      <c r="A56" s="182" t="s">
        <v>402</v>
      </c>
      <c r="B56" s="190" t="s">
        <v>734</v>
      </c>
      <c r="C56" s="125">
        <v>2368.7365100000002</v>
      </c>
      <c r="D56" s="130">
        <v>638.16399999999999</v>
      </c>
      <c r="E56" s="130">
        <v>15</v>
      </c>
      <c r="F56" s="130">
        <v>47</v>
      </c>
      <c r="G56" s="130">
        <v>1804.6148193449999</v>
      </c>
      <c r="H56" s="130">
        <v>129.32413</v>
      </c>
      <c r="I56" s="130">
        <v>0</v>
      </c>
      <c r="J56" s="130">
        <v>0</v>
      </c>
      <c r="K56" s="130">
        <v>295</v>
      </c>
      <c r="L56" s="130">
        <v>0</v>
      </c>
      <c r="M56" s="117">
        <v>5297.8394593450003</v>
      </c>
    </row>
    <row r="57" spans="1:13" ht="15.75">
      <c r="A57" s="182" t="s">
        <v>403</v>
      </c>
      <c r="B57" s="176" t="s">
        <v>735</v>
      </c>
      <c r="C57" s="126"/>
      <c r="D57" s="130"/>
      <c r="E57" s="130"/>
      <c r="F57" s="130"/>
      <c r="G57" s="130"/>
      <c r="H57" s="130"/>
      <c r="I57" s="130"/>
      <c r="J57" s="130"/>
      <c r="K57" s="130"/>
      <c r="L57" s="130"/>
      <c r="M57" s="121"/>
    </row>
    <row r="58" spans="1:13" ht="15.75">
      <c r="A58" s="185" t="s">
        <v>426</v>
      </c>
      <c r="B58" s="186" t="s">
        <v>774</v>
      </c>
      <c r="C58" s="126"/>
      <c r="D58" s="130"/>
      <c r="E58" s="130"/>
      <c r="F58" s="130"/>
      <c r="G58" s="130"/>
      <c r="H58" s="130"/>
      <c r="I58" s="130"/>
      <c r="J58" s="130"/>
      <c r="K58" s="130"/>
      <c r="L58" s="130"/>
      <c r="M58" s="121"/>
    </row>
    <row r="59" spans="1:13" ht="15.75">
      <c r="A59" s="185" t="s">
        <v>428</v>
      </c>
      <c r="B59" s="186" t="s">
        <v>737</v>
      </c>
      <c r="C59" s="125">
        <v>-38687.292329999997</v>
      </c>
      <c r="D59" s="130">
        <v>-24002.812440000002</v>
      </c>
      <c r="E59" s="130">
        <v>-12322</v>
      </c>
      <c r="F59" s="130">
        <v>-14801</v>
      </c>
      <c r="G59" s="130">
        <v>-37152.039426814903</v>
      </c>
      <c r="H59" s="130">
        <v>-7834.1004499999999</v>
      </c>
      <c r="I59" s="130">
        <v>-790</v>
      </c>
      <c r="J59" s="130">
        <v>-3905</v>
      </c>
      <c r="K59" s="130">
        <v>-381</v>
      </c>
      <c r="L59" s="130">
        <v>-1081</v>
      </c>
      <c r="M59" s="117">
        <v>-140956.24464681491</v>
      </c>
    </row>
    <row r="60" spans="1:13" ht="15.75">
      <c r="A60" s="185" t="s">
        <v>738</v>
      </c>
      <c r="B60" s="187" t="s">
        <v>739</v>
      </c>
      <c r="C60" s="125">
        <v>554.17007000000012</v>
      </c>
      <c r="D60" s="130">
        <v>460.90210999999999</v>
      </c>
      <c r="E60" s="130">
        <v>11</v>
      </c>
      <c r="F60" s="130">
        <v>188</v>
      </c>
      <c r="G60" s="130">
        <v>238.04688000000002</v>
      </c>
      <c r="H60" s="130">
        <v>111.98578999999999</v>
      </c>
      <c r="I60" s="130">
        <v>0</v>
      </c>
      <c r="J60" s="130">
        <v>235</v>
      </c>
      <c r="K60" s="130">
        <v>0</v>
      </c>
      <c r="L60" s="130">
        <v>139</v>
      </c>
      <c r="M60" s="117">
        <v>1938.1048500000002</v>
      </c>
    </row>
    <row r="61" spans="1:13" ht="15.75">
      <c r="A61" s="178"/>
      <c r="B61" s="181" t="s">
        <v>775</v>
      </c>
      <c r="C61" s="125">
        <v>-38133.122259999996</v>
      </c>
      <c r="D61" s="130">
        <v>-23541.910330000002</v>
      </c>
      <c r="E61" s="130">
        <v>-12311</v>
      </c>
      <c r="F61" s="130">
        <v>-14613</v>
      </c>
      <c r="G61" s="130">
        <v>-36913.992546814901</v>
      </c>
      <c r="H61" s="130">
        <v>-7722.1146600000002</v>
      </c>
      <c r="I61" s="130">
        <v>-790</v>
      </c>
      <c r="J61" s="130">
        <v>-3670</v>
      </c>
      <c r="K61" s="130">
        <v>-381</v>
      </c>
      <c r="L61" s="130">
        <v>-942</v>
      </c>
      <c r="M61" s="117">
        <v>-139018.13979681491</v>
      </c>
    </row>
    <row r="62" spans="1:13" ht="15.75">
      <c r="A62" s="188" t="s">
        <v>725</v>
      </c>
      <c r="B62" s="187" t="s">
        <v>776</v>
      </c>
      <c r="C62" s="126"/>
      <c r="D62" s="130"/>
      <c r="E62" s="130"/>
      <c r="F62" s="130"/>
      <c r="G62" s="130"/>
      <c r="H62" s="130"/>
      <c r="I62" s="130"/>
      <c r="J62" s="130"/>
      <c r="K62" s="130"/>
      <c r="L62" s="130"/>
      <c r="M62" s="121"/>
    </row>
    <row r="63" spans="1:13" ht="15.75">
      <c r="A63" s="189" t="s">
        <v>766</v>
      </c>
      <c r="B63" s="186" t="s">
        <v>737</v>
      </c>
      <c r="C63" s="125">
        <v>-1391.123340000001</v>
      </c>
      <c r="D63" s="130">
        <v>-1948.0631759214998</v>
      </c>
      <c r="E63" s="130">
        <v>-1536</v>
      </c>
      <c r="F63" s="130">
        <v>-73</v>
      </c>
      <c r="G63" s="130">
        <v>-1800.6403279169251</v>
      </c>
      <c r="H63" s="130">
        <v>-3890.8596800000005</v>
      </c>
      <c r="I63" s="130">
        <v>-44</v>
      </c>
      <c r="J63" s="130">
        <v>-39</v>
      </c>
      <c r="K63" s="130">
        <v>-73</v>
      </c>
      <c r="L63" s="130">
        <v>317</v>
      </c>
      <c r="M63" s="117">
        <v>-10478.686523838427</v>
      </c>
    </row>
    <row r="64" spans="1:13" ht="15.75">
      <c r="A64" s="189" t="s">
        <v>768</v>
      </c>
      <c r="B64" s="187" t="s">
        <v>739</v>
      </c>
      <c r="C64" s="125">
        <v>-37.761039999998957</v>
      </c>
      <c r="D64" s="130">
        <v>384</v>
      </c>
      <c r="E64" s="130">
        <v>0</v>
      </c>
      <c r="F64" s="130">
        <v>-11</v>
      </c>
      <c r="G64" s="130">
        <v>-50</v>
      </c>
      <c r="H64" s="130">
        <v>499.09791000000007</v>
      </c>
      <c r="I64" s="130">
        <v>0</v>
      </c>
      <c r="J64" s="130">
        <v>0</v>
      </c>
      <c r="K64" s="130">
        <v>0</v>
      </c>
      <c r="L64" s="130">
        <v>-158</v>
      </c>
      <c r="M64" s="117">
        <v>626.33687000000111</v>
      </c>
    </row>
    <row r="65" spans="1:13" ht="15.75">
      <c r="A65" s="178"/>
      <c r="B65" s="181" t="s">
        <v>777</v>
      </c>
      <c r="C65" s="125">
        <v>-1428.88438</v>
      </c>
      <c r="D65" s="130">
        <v>-1564.0631759214998</v>
      </c>
      <c r="E65" s="130">
        <v>-1536</v>
      </c>
      <c r="F65" s="130">
        <v>-84</v>
      </c>
      <c r="G65" s="130">
        <v>-1850.6403279169251</v>
      </c>
      <c r="H65" s="130">
        <v>-3391.7617700000005</v>
      </c>
      <c r="I65" s="130">
        <v>-44</v>
      </c>
      <c r="J65" s="130">
        <v>-39</v>
      </c>
      <c r="K65" s="130">
        <v>-73</v>
      </c>
      <c r="L65" s="130">
        <v>159</v>
      </c>
      <c r="M65" s="117">
        <v>-9852.3496538384261</v>
      </c>
    </row>
    <row r="66" spans="1:13" ht="15.75">
      <c r="A66" s="182"/>
      <c r="B66" s="191" t="s">
        <v>743</v>
      </c>
      <c r="C66" s="125">
        <v>-39562.00664</v>
      </c>
      <c r="D66" s="130">
        <v>-25105.973505921502</v>
      </c>
      <c r="E66" s="130">
        <v>-13847</v>
      </c>
      <c r="F66" s="130">
        <v>-14697</v>
      </c>
      <c r="G66" s="130">
        <v>-38764.632874731826</v>
      </c>
      <c r="H66" s="130">
        <v>-11113.87643</v>
      </c>
      <c r="I66" s="130">
        <v>-834</v>
      </c>
      <c r="J66" s="130">
        <v>-3709</v>
      </c>
      <c r="K66" s="130">
        <v>-454</v>
      </c>
      <c r="L66" s="130">
        <v>-783</v>
      </c>
      <c r="M66" s="117">
        <v>-148870.48945065332</v>
      </c>
    </row>
    <row r="67" spans="1:13" ht="15.75">
      <c r="A67" s="175">
        <v>5</v>
      </c>
      <c r="B67" s="176" t="s">
        <v>778</v>
      </c>
      <c r="C67" s="126"/>
      <c r="D67" s="130"/>
      <c r="E67" s="130"/>
      <c r="F67" s="130"/>
      <c r="G67" s="130"/>
      <c r="H67" s="130"/>
      <c r="I67" s="130"/>
      <c r="J67" s="130"/>
      <c r="K67" s="130"/>
      <c r="L67" s="130"/>
      <c r="M67" s="121"/>
    </row>
    <row r="68" spans="1:13" ht="15.75">
      <c r="A68" s="185" t="s">
        <v>426</v>
      </c>
      <c r="B68" s="192" t="s">
        <v>779</v>
      </c>
      <c r="C68" s="127"/>
      <c r="D68" s="104"/>
      <c r="E68" s="104"/>
      <c r="F68" s="104"/>
      <c r="G68" s="104"/>
      <c r="H68" s="104"/>
      <c r="I68" s="104"/>
      <c r="J68" s="104"/>
      <c r="K68" s="104"/>
      <c r="L68" s="104"/>
      <c r="M68" s="121"/>
    </row>
    <row r="69" spans="1:13" ht="15.75">
      <c r="A69" s="185" t="s">
        <v>428</v>
      </c>
      <c r="B69" s="186" t="s">
        <v>737</v>
      </c>
      <c r="C69" s="125">
        <v>8440.2012400000003</v>
      </c>
      <c r="D69" s="130">
        <v>-12960</v>
      </c>
      <c r="E69" s="130">
        <v>-16596</v>
      </c>
      <c r="F69" s="130">
        <v>-29266</v>
      </c>
      <c r="G69" s="130">
        <v>4446.0003400000014</v>
      </c>
      <c r="H69" s="130">
        <v>-68.335629999997536</v>
      </c>
      <c r="I69" s="130">
        <v>-98</v>
      </c>
      <c r="J69" s="130">
        <v>457</v>
      </c>
      <c r="K69" s="130">
        <v>-51</v>
      </c>
      <c r="L69" s="130">
        <v>-182</v>
      </c>
      <c r="M69" s="117">
        <v>-45878.134049999993</v>
      </c>
    </row>
    <row r="70" spans="1:13" ht="15.75">
      <c r="A70" s="185" t="s">
        <v>738</v>
      </c>
      <c r="B70" s="187" t="s">
        <v>739</v>
      </c>
      <c r="C70" s="125">
        <v>0</v>
      </c>
      <c r="D70" s="130">
        <v>-5.5124884516306336</v>
      </c>
      <c r="E70" s="130">
        <v>0</v>
      </c>
      <c r="F70" s="130">
        <v>0</v>
      </c>
      <c r="G70" s="130">
        <v>0</v>
      </c>
      <c r="H70" s="130">
        <v>-16.83494</v>
      </c>
      <c r="I70" s="130">
        <v>0</v>
      </c>
      <c r="J70" s="130">
        <v>5</v>
      </c>
      <c r="K70" s="130">
        <v>0</v>
      </c>
      <c r="L70" s="130">
        <v>0</v>
      </c>
      <c r="M70" s="117">
        <v>-17.347428451630634</v>
      </c>
    </row>
    <row r="71" spans="1:13" ht="15.75">
      <c r="A71" s="178"/>
      <c r="B71" s="181" t="s">
        <v>775</v>
      </c>
      <c r="C71" s="125">
        <v>8440.2012400000003</v>
      </c>
      <c r="D71" s="130">
        <v>-12965.51248845163</v>
      </c>
      <c r="E71" s="130">
        <v>-16596</v>
      </c>
      <c r="F71" s="130">
        <v>-29266</v>
      </c>
      <c r="G71" s="130">
        <v>4446.0003400000014</v>
      </c>
      <c r="H71" s="130">
        <v>-85.170569999997539</v>
      </c>
      <c r="I71" s="130">
        <v>-98</v>
      </c>
      <c r="J71" s="130">
        <v>462</v>
      </c>
      <c r="K71" s="130">
        <v>-51</v>
      </c>
      <c r="L71" s="130">
        <v>-182</v>
      </c>
      <c r="M71" s="117">
        <v>-45895.481478451627</v>
      </c>
    </row>
    <row r="72" spans="1:13" ht="15.75">
      <c r="A72" s="188" t="s">
        <v>725</v>
      </c>
      <c r="B72" s="187" t="s">
        <v>780</v>
      </c>
      <c r="C72" s="125">
        <v>0</v>
      </c>
      <c r="D72" s="130">
        <v>112</v>
      </c>
      <c r="E72" s="130">
        <v>0</v>
      </c>
      <c r="F72" s="130">
        <v>-1977</v>
      </c>
      <c r="G72" s="130">
        <v>-113.64306278801162</v>
      </c>
      <c r="H72" s="130">
        <v>-241.68438000000006</v>
      </c>
      <c r="I72" s="130">
        <v>0</v>
      </c>
      <c r="J72" s="130">
        <v>676</v>
      </c>
      <c r="K72" s="130">
        <v>0</v>
      </c>
      <c r="L72" s="130">
        <v>0</v>
      </c>
      <c r="M72" s="117">
        <v>-1544.3274427880115</v>
      </c>
    </row>
    <row r="73" spans="1:13" ht="15.75">
      <c r="A73" s="178"/>
      <c r="B73" s="179" t="s">
        <v>781</v>
      </c>
      <c r="C73" s="125">
        <v>8440.2012400000003</v>
      </c>
      <c r="D73" s="130">
        <v>-12853.51248845163</v>
      </c>
      <c r="E73" s="130">
        <v>-16596</v>
      </c>
      <c r="F73" s="130">
        <v>-31243</v>
      </c>
      <c r="G73" s="130">
        <v>4332.3572772119896</v>
      </c>
      <c r="H73" s="130">
        <v>-326.85494999999759</v>
      </c>
      <c r="I73" s="130">
        <v>-98</v>
      </c>
      <c r="J73" s="130">
        <v>1138</v>
      </c>
      <c r="K73" s="130">
        <v>-51</v>
      </c>
      <c r="L73" s="130">
        <v>-182</v>
      </c>
      <c r="M73" s="117">
        <v>-47439.808921239644</v>
      </c>
    </row>
    <row r="74" spans="1:13" ht="15.75">
      <c r="A74" s="175">
        <v>6</v>
      </c>
      <c r="B74" s="176" t="s">
        <v>748</v>
      </c>
      <c r="C74" s="125">
        <v>0</v>
      </c>
      <c r="D74" s="130">
        <v>-181.71104300000007</v>
      </c>
      <c r="E74" s="130">
        <v>0</v>
      </c>
      <c r="F74" s="130">
        <v>0</v>
      </c>
      <c r="G74" s="130">
        <v>-79.951999999999998</v>
      </c>
      <c r="H74" s="130">
        <v>0</v>
      </c>
      <c r="I74" s="130">
        <v>0</v>
      </c>
      <c r="J74" s="130">
        <v>0</v>
      </c>
      <c r="K74" s="130">
        <v>0</v>
      </c>
      <c r="L74" s="130">
        <v>0</v>
      </c>
      <c r="M74" s="117">
        <v>-261.66304300000007</v>
      </c>
    </row>
    <row r="75" spans="1:13" ht="15.75">
      <c r="A75" s="175">
        <v>7</v>
      </c>
      <c r="B75" s="176" t="s">
        <v>749</v>
      </c>
      <c r="C75" s="127"/>
      <c r="D75" s="104"/>
      <c r="E75" s="104"/>
      <c r="F75" s="104"/>
      <c r="G75" s="104"/>
      <c r="H75" s="104"/>
      <c r="I75" s="104"/>
      <c r="J75" s="104"/>
      <c r="K75" s="104"/>
      <c r="L75" s="104"/>
      <c r="M75" s="121"/>
    </row>
    <row r="76" spans="1:13" ht="15.75">
      <c r="A76" s="185" t="s">
        <v>426</v>
      </c>
      <c r="B76" s="176" t="s">
        <v>782</v>
      </c>
      <c r="C76" s="125">
        <v>-6860.4156599999997</v>
      </c>
      <c r="D76" s="130">
        <v>-19812</v>
      </c>
      <c r="E76" s="130">
        <v>-6519</v>
      </c>
      <c r="F76" s="130">
        <v>-3997</v>
      </c>
      <c r="G76" s="130">
        <v>-9893.2694143143308</v>
      </c>
      <c r="H76" s="130">
        <v>-4956.2945752342321</v>
      </c>
      <c r="I76" s="130">
        <v>-372</v>
      </c>
      <c r="J76" s="130">
        <v>-72</v>
      </c>
      <c r="K76" s="130">
        <v>-930</v>
      </c>
      <c r="L76" s="130">
        <v>-2064</v>
      </c>
      <c r="M76" s="117">
        <v>-55475.979649548564</v>
      </c>
    </row>
    <row r="77" spans="1:13" ht="15.75">
      <c r="A77" s="185" t="s">
        <v>725</v>
      </c>
      <c r="B77" s="176" t="s">
        <v>751</v>
      </c>
      <c r="C77" s="125">
        <v>-2123.6492899999998</v>
      </c>
      <c r="D77" s="130">
        <v>1067.9149604236491</v>
      </c>
      <c r="E77" s="130">
        <v>0</v>
      </c>
      <c r="F77" s="130">
        <v>0</v>
      </c>
      <c r="G77" s="130">
        <v>-592.83700999999996</v>
      </c>
      <c r="H77" s="130">
        <v>-392.9887300000002</v>
      </c>
      <c r="I77" s="130">
        <v>0</v>
      </c>
      <c r="J77" s="130">
        <v>0</v>
      </c>
      <c r="K77" s="130">
        <v>0</v>
      </c>
      <c r="L77" s="130">
        <v>0</v>
      </c>
      <c r="M77" s="117">
        <v>-2041.560069576351</v>
      </c>
    </row>
    <row r="78" spans="1:13" ht="15.75">
      <c r="A78" s="185" t="s">
        <v>727</v>
      </c>
      <c r="B78" s="176" t="s">
        <v>752</v>
      </c>
      <c r="C78" s="125">
        <v>-6992.6790700000001</v>
      </c>
      <c r="D78" s="130">
        <v>-5261</v>
      </c>
      <c r="E78" s="130">
        <v>-3186.8967200000006</v>
      </c>
      <c r="F78" s="130">
        <v>-3794</v>
      </c>
      <c r="G78" s="130">
        <v>-6166.9252420788116</v>
      </c>
      <c r="H78" s="130">
        <v>-4728.3130169116466</v>
      </c>
      <c r="I78" s="130">
        <v>-267</v>
      </c>
      <c r="J78" s="130">
        <v>-1012</v>
      </c>
      <c r="K78" s="130">
        <v>-787</v>
      </c>
      <c r="L78" s="130">
        <v>-981</v>
      </c>
      <c r="M78" s="117">
        <v>-33176.814048990462</v>
      </c>
    </row>
    <row r="79" spans="1:13" ht="15.75">
      <c r="A79" s="185" t="s">
        <v>730</v>
      </c>
      <c r="B79" s="176" t="s">
        <v>783</v>
      </c>
      <c r="C79" s="125">
        <v>43.726529999999997</v>
      </c>
      <c r="D79" s="130">
        <v>915.96235000000013</v>
      </c>
      <c r="E79" s="130">
        <v>98</v>
      </c>
      <c r="F79" s="130">
        <v>535</v>
      </c>
      <c r="G79" s="130">
        <v>0</v>
      </c>
      <c r="H79" s="130">
        <v>140.53837999999996</v>
      </c>
      <c r="I79" s="130">
        <v>0</v>
      </c>
      <c r="J79" s="130">
        <v>0</v>
      </c>
      <c r="K79" s="130">
        <v>0</v>
      </c>
      <c r="L79" s="130">
        <v>0</v>
      </c>
      <c r="M79" s="117">
        <v>1733.2272600000001</v>
      </c>
    </row>
    <row r="80" spans="1:13" ht="15.75">
      <c r="A80" s="182"/>
      <c r="B80" s="179" t="s">
        <v>754</v>
      </c>
      <c r="C80" s="125">
        <v>-15933.01749</v>
      </c>
      <c r="D80" s="130">
        <v>-23089.12268957635</v>
      </c>
      <c r="E80" s="130">
        <v>-9607.8967200000006</v>
      </c>
      <c r="F80" s="130">
        <v>-7256</v>
      </c>
      <c r="G80" s="130">
        <v>-16653.031666393141</v>
      </c>
      <c r="H80" s="130">
        <v>-9937.0579421458788</v>
      </c>
      <c r="I80" s="130">
        <v>-639</v>
      </c>
      <c r="J80" s="130">
        <v>-1084</v>
      </c>
      <c r="K80" s="130">
        <v>-1717</v>
      </c>
      <c r="L80" s="130">
        <v>-3045</v>
      </c>
      <c r="M80" s="117">
        <v>-88961.126508115383</v>
      </c>
    </row>
    <row r="81" spans="1:13" ht="15.75">
      <c r="A81" s="175">
        <v>8</v>
      </c>
      <c r="B81" s="176" t="s">
        <v>784</v>
      </c>
      <c r="C81" s="127"/>
      <c r="D81" s="104"/>
      <c r="E81" s="104"/>
      <c r="F81" s="104"/>
      <c r="G81" s="104"/>
      <c r="H81" s="104"/>
      <c r="I81" s="104"/>
      <c r="J81" s="104"/>
      <c r="K81" s="104"/>
      <c r="L81" s="104"/>
      <c r="M81" s="121"/>
    </row>
    <row r="82" spans="1:13" ht="15.75">
      <c r="A82" s="185" t="s">
        <v>426</v>
      </c>
      <c r="B82" s="176" t="s">
        <v>785</v>
      </c>
      <c r="C82" s="125">
        <v>-426.30290000000002</v>
      </c>
      <c r="D82" s="130">
        <v>-222.98599999999999</v>
      </c>
      <c r="E82" s="130">
        <v>-96</v>
      </c>
      <c r="F82" s="130">
        <v>0</v>
      </c>
      <c r="G82" s="130">
        <v>0</v>
      </c>
      <c r="H82" s="130">
        <v>0</v>
      </c>
      <c r="I82" s="130">
        <v>0</v>
      </c>
      <c r="J82" s="130">
        <v>-39</v>
      </c>
      <c r="K82" s="130">
        <v>0</v>
      </c>
      <c r="L82" s="130">
        <v>-32</v>
      </c>
      <c r="M82" s="117">
        <v>-816.28890000000001</v>
      </c>
    </row>
    <row r="83" spans="1:13" ht="15.75">
      <c r="A83" s="185" t="s">
        <v>725</v>
      </c>
      <c r="B83" s="176" t="s">
        <v>786</v>
      </c>
      <c r="C83" s="125">
        <v>-17294.05861</v>
      </c>
      <c r="D83" s="130">
        <v>-266.863</v>
      </c>
      <c r="E83" s="130">
        <v>-8922</v>
      </c>
      <c r="F83" s="130">
        <v>0</v>
      </c>
      <c r="G83" s="130">
        <v>-129.18743000000001</v>
      </c>
      <c r="H83" s="130">
        <v>0</v>
      </c>
      <c r="I83" s="130">
        <v>0</v>
      </c>
      <c r="J83" s="130">
        <v>-7566</v>
      </c>
      <c r="K83" s="130">
        <v>-823</v>
      </c>
      <c r="L83" s="130">
        <v>-1608</v>
      </c>
      <c r="M83" s="117">
        <v>-36609.109040000003</v>
      </c>
    </row>
    <row r="84" spans="1:13" ht="15.75">
      <c r="A84" s="185" t="s">
        <v>727</v>
      </c>
      <c r="B84" s="176" t="s">
        <v>787</v>
      </c>
      <c r="C84" s="125">
        <v>-421.08098999999999</v>
      </c>
      <c r="D84" s="130">
        <v>-292.851</v>
      </c>
      <c r="E84" s="130">
        <v>-39</v>
      </c>
      <c r="F84" s="130">
        <v>0</v>
      </c>
      <c r="G84" s="130">
        <v>-1184.6950299999994</v>
      </c>
      <c r="H84" s="130">
        <v>0</v>
      </c>
      <c r="I84" s="130">
        <v>0</v>
      </c>
      <c r="J84" s="130">
        <v>-7</v>
      </c>
      <c r="K84" s="130">
        <v>-1</v>
      </c>
      <c r="L84" s="130">
        <v>-5</v>
      </c>
      <c r="M84" s="117">
        <v>-1950.6270199999994</v>
      </c>
    </row>
    <row r="85" spans="1:13" ht="15.75">
      <c r="A85" s="181"/>
      <c r="B85" s="179" t="s">
        <v>788</v>
      </c>
      <c r="C85" s="125">
        <v>-18141.442499999997</v>
      </c>
      <c r="D85" s="130">
        <v>-782.7</v>
      </c>
      <c r="E85" s="130">
        <v>-9057</v>
      </c>
      <c r="F85" s="130">
        <v>0</v>
      </c>
      <c r="G85" s="130">
        <v>-1313.8824599999994</v>
      </c>
      <c r="H85" s="130">
        <v>0</v>
      </c>
      <c r="I85" s="130">
        <v>0</v>
      </c>
      <c r="J85" s="130">
        <v>-7612</v>
      </c>
      <c r="K85" s="130">
        <v>-824</v>
      </c>
      <c r="L85" s="130">
        <v>-1645</v>
      </c>
      <c r="M85" s="117">
        <v>-39376.024959999995</v>
      </c>
    </row>
    <row r="86" spans="1:13" ht="15.75">
      <c r="A86" s="175">
        <v>9</v>
      </c>
      <c r="B86" s="187" t="s">
        <v>789</v>
      </c>
      <c r="C86" s="125">
        <v>-100.87857</v>
      </c>
      <c r="D86" s="130">
        <v>-3196</v>
      </c>
      <c r="E86" s="130">
        <v>-7443</v>
      </c>
      <c r="F86" s="130">
        <v>-208</v>
      </c>
      <c r="G86" s="130">
        <v>-1636.9414870814476</v>
      </c>
      <c r="H86" s="130">
        <v>-787.5920775088091</v>
      </c>
      <c r="I86" s="130">
        <v>-19</v>
      </c>
      <c r="J86" s="130">
        <v>-184</v>
      </c>
      <c r="K86" s="130">
        <v>-933</v>
      </c>
      <c r="L86" s="130">
        <v>-7</v>
      </c>
      <c r="M86" s="117">
        <v>-14515.412134590257</v>
      </c>
    </row>
    <row r="87" spans="1:13" ht="31.5">
      <c r="A87" s="175"/>
      <c r="B87" s="176" t="s">
        <v>756</v>
      </c>
      <c r="C87" s="125">
        <v>0</v>
      </c>
      <c r="D87" s="130">
        <v>-2495</v>
      </c>
      <c r="E87" s="130">
        <v>-7443</v>
      </c>
      <c r="F87" s="130">
        <v>-208</v>
      </c>
      <c r="G87" s="130">
        <v>-680.21465999999987</v>
      </c>
      <c r="H87" s="130">
        <v>-388.28111000000001</v>
      </c>
      <c r="I87" s="130">
        <v>-19</v>
      </c>
      <c r="J87" s="130">
        <v>-145</v>
      </c>
      <c r="K87" s="130">
        <v>-663</v>
      </c>
      <c r="L87" s="130">
        <v>-7</v>
      </c>
      <c r="M87" s="117">
        <v>-12048.49577</v>
      </c>
    </row>
    <row r="88" spans="1:13" ht="15.75">
      <c r="A88" s="175" t="s">
        <v>409</v>
      </c>
      <c r="B88" s="176" t="s">
        <v>790</v>
      </c>
      <c r="C88" s="125">
        <v>0</v>
      </c>
      <c r="D88" s="130">
        <v>0</v>
      </c>
      <c r="E88" s="130">
        <v>0</v>
      </c>
      <c r="F88" s="130">
        <v>0</v>
      </c>
      <c r="G88" s="130">
        <v>-232.34522597706336</v>
      </c>
      <c r="H88" s="130">
        <v>0</v>
      </c>
      <c r="I88" s="130">
        <v>0</v>
      </c>
      <c r="J88" s="130">
        <v>0</v>
      </c>
      <c r="K88" s="130">
        <v>0</v>
      </c>
      <c r="L88" s="130">
        <v>0</v>
      </c>
      <c r="M88" s="117">
        <v>-232.34522597706336</v>
      </c>
    </row>
    <row r="89" spans="1:13" ht="15.75">
      <c r="A89" s="175" t="s">
        <v>791</v>
      </c>
      <c r="B89" s="176" t="s">
        <v>792</v>
      </c>
      <c r="C89" s="125">
        <v>0</v>
      </c>
      <c r="D89" s="130">
        <v>0</v>
      </c>
      <c r="E89" s="130">
        <v>0</v>
      </c>
      <c r="F89" s="130">
        <v>0</v>
      </c>
      <c r="G89" s="130">
        <v>0</v>
      </c>
      <c r="H89" s="130">
        <v>0</v>
      </c>
      <c r="I89" s="130">
        <v>0</v>
      </c>
      <c r="J89" s="130">
        <v>0</v>
      </c>
      <c r="K89" s="130">
        <v>0</v>
      </c>
      <c r="L89" s="130">
        <v>0</v>
      </c>
      <c r="M89" s="117">
        <v>0</v>
      </c>
    </row>
    <row r="90" spans="1:13" ht="15.75">
      <c r="A90" s="175" t="s">
        <v>410</v>
      </c>
      <c r="B90" s="176" t="s">
        <v>793</v>
      </c>
      <c r="C90" s="125">
        <v>7002.7281061602926</v>
      </c>
      <c r="D90" s="130">
        <v>419.26146225402863</v>
      </c>
      <c r="E90" s="130">
        <v>3012.7284299999992</v>
      </c>
      <c r="F90" s="130">
        <v>-13096</v>
      </c>
      <c r="G90" s="130">
        <v>2314.3617022696253</v>
      </c>
      <c r="H90" s="130">
        <v>-366.31112965468515</v>
      </c>
      <c r="I90" s="130">
        <v>-279</v>
      </c>
      <c r="J90" s="130">
        <v>159</v>
      </c>
      <c r="K90" s="130">
        <v>-23</v>
      </c>
      <c r="L90" s="130">
        <v>21</v>
      </c>
      <c r="M90" s="117">
        <v>-835.23142897073944</v>
      </c>
    </row>
    <row r="91" spans="1:13" ht="15.75">
      <c r="A91" s="173" t="s">
        <v>429</v>
      </c>
      <c r="B91" s="184" t="s">
        <v>794</v>
      </c>
      <c r="C91" s="127"/>
      <c r="D91" s="104"/>
      <c r="E91" s="104"/>
      <c r="F91" s="104"/>
      <c r="G91" s="104"/>
      <c r="H91" s="104"/>
      <c r="I91" s="104"/>
      <c r="J91" s="104"/>
      <c r="K91" s="104"/>
      <c r="L91" s="104"/>
      <c r="M91" s="121"/>
    </row>
    <row r="92" spans="1:13" ht="15.75">
      <c r="A92" s="175" t="s">
        <v>400</v>
      </c>
      <c r="B92" s="176" t="s">
        <v>795</v>
      </c>
      <c r="C92" s="125">
        <v>-182.03642616028537</v>
      </c>
      <c r="D92" s="130">
        <v>3990.4918657467565</v>
      </c>
      <c r="E92" s="130">
        <v>1998.6344100000006</v>
      </c>
      <c r="F92" s="130">
        <v>128</v>
      </c>
      <c r="G92" s="130">
        <v>2734.5703890173581</v>
      </c>
      <c r="H92" s="130">
        <v>407.80120065468878</v>
      </c>
      <c r="I92" s="130">
        <v>-28</v>
      </c>
      <c r="J92" s="130">
        <v>-2</v>
      </c>
      <c r="K92" s="130">
        <v>-69</v>
      </c>
      <c r="L92" s="130">
        <v>0</v>
      </c>
      <c r="M92" s="117">
        <v>8978.4614392585172</v>
      </c>
    </row>
    <row r="93" spans="1:13" ht="15.75">
      <c r="A93" s="175" t="s">
        <v>401</v>
      </c>
      <c r="B93" s="176" t="s">
        <v>796</v>
      </c>
      <c r="C93" s="125">
        <v>7002.7281061602926</v>
      </c>
      <c r="D93" s="130">
        <v>419.26146225402863</v>
      </c>
      <c r="E93" s="130">
        <v>3012.7284299999992</v>
      </c>
      <c r="F93" s="130">
        <v>-13096</v>
      </c>
      <c r="G93" s="130">
        <v>2314.3617022696253</v>
      </c>
      <c r="H93" s="130">
        <v>-366.31112965468515</v>
      </c>
      <c r="I93" s="130">
        <v>-279</v>
      </c>
      <c r="J93" s="130">
        <v>159</v>
      </c>
      <c r="K93" s="130">
        <v>-23</v>
      </c>
      <c r="L93" s="130">
        <v>21</v>
      </c>
      <c r="M93" s="117">
        <v>-835.23142897073944</v>
      </c>
    </row>
    <row r="94" spans="1:13" ht="15.75">
      <c r="A94" s="193" t="s">
        <v>402</v>
      </c>
      <c r="B94" s="176" t="s">
        <v>797</v>
      </c>
      <c r="C94" s="125"/>
      <c r="D94" s="130"/>
      <c r="E94" s="130"/>
      <c r="F94" s="130"/>
      <c r="G94" s="130"/>
      <c r="H94" s="130"/>
      <c r="I94" s="130"/>
      <c r="J94" s="130"/>
      <c r="K94" s="130"/>
      <c r="L94" s="130"/>
      <c r="M94" s="121"/>
    </row>
    <row r="95" spans="1:13" ht="15.75">
      <c r="A95" s="177" t="s">
        <v>426</v>
      </c>
      <c r="B95" s="176" t="s">
        <v>763</v>
      </c>
      <c r="C95" s="125">
        <v>0</v>
      </c>
      <c r="D95" s="130">
        <v>65.697249999999997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117">
        <v>65.697249999999997</v>
      </c>
    </row>
    <row r="96" spans="1:13" ht="15.75">
      <c r="A96" s="194"/>
      <c r="B96" s="176" t="s">
        <v>764</v>
      </c>
      <c r="C96" s="125">
        <v>0</v>
      </c>
      <c r="D96" s="130">
        <v>0</v>
      </c>
      <c r="E96" s="130">
        <v>0</v>
      </c>
      <c r="F96" s="130">
        <v>0</v>
      </c>
      <c r="G96" s="130">
        <v>0</v>
      </c>
      <c r="H96" s="130">
        <v>0</v>
      </c>
      <c r="I96" s="130">
        <v>0</v>
      </c>
      <c r="J96" s="130">
        <v>0</v>
      </c>
      <c r="K96" s="130">
        <v>0</v>
      </c>
      <c r="L96" s="130">
        <v>0</v>
      </c>
      <c r="M96" s="117">
        <v>0</v>
      </c>
    </row>
    <row r="97" spans="1:13" ht="15.75">
      <c r="A97" s="194" t="s">
        <v>725</v>
      </c>
      <c r="B97" s="176" t="s">
        <v>765</v>
      </c>
      <c r="C97" s="125">
        <v>0</v>
      </c>
      <c r="D97" s="130">
        <v>0</v>
      </c>
      <c r="E97" s="130">
        <v>0</v>
      </c>
      <c r="F97" s="130">
        <v>0</v>
      </c>
      <c r="G97" s="130">
        <v>372.73649999999998</v>
      </c>
      <c r="H97" s="130">
        <v>0</v>
      </c>
      <c r="I97" s="130">
        <v>0</v>
      </c>
      <c r="J97" s="130">
        <v>0</v>
      </c>
      <c r="K97" s="130">
        <v>0</v>
      </c>
      <c r="L97" s="130">
        <v>0</v>
      </c>
      <c r="M97" s="117">
        <v>372.73649999999998</v>
      </c>
    </row>
    <row r="98" spans="1:13" ht="15.75">
      <c r="A98" s="194"/>
      <c r="B98" s="176" t="s">
        <v>764</v>
      </c>
      <c r="C98" s="125">
        <v>0</v>
      </c>
      <c r="D98" s="130">
        <v>0</v>
      </c>
      <c r="E98" s="130">
        <v>0</v>
      </c>
      <c r="F98" s="130">
        <v>0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130">
        <v>0</v>
      </c>
      <c r="M98" s="117">
        <v>0</v>
      </c>
    </row>
    <row r="99" spans="1:13" ht="15.75">
      <c r="A99" s="195" t="s">
        <v>766</v>
      </c>
      <c r="B99" s="176" t="s">
        <v>767</v>
      </c>
      <c r="C99" s="125">
        <v>0</v>
      </c>
      <c r="D99" s="130">
        <v>0</v>
      </c>
      <c r="E99" s="130">
        <v>0</v>
      </c>
      <c r="F99" s="130">
        <v>0</v>
      </c>
      <c r="G99" s="130">
        <v>0</v>
      </c>
      <c r="H99" s="130">
        <v>0</v>
      </c>
      <c r="I99" s="130">
        <v>0</v>
      </c>
      <c r="J99" s="130">
        <v>0</v>
      </c>
      <c r="K99" s="130">
        <v>0</v>
      </c>
      <c r="L99" s="130">
        <v>0</v>
      </c>
      <c r="M99" s="117">
        <v>0</v>
      </c>
    </row>
    <row r="100" spans="1:13" ht="15.75">
      <c r="A100" s="195" t="s">
        <v>768</v>
      </c>
      <c r="B100" s="176" t="s">
        <v>769</v>
      </c>
      <c r="C100" s="125">
        <v>0</v>
      </c>
      <c r="D100" s="130">
        <v>143.69800000000001</v>
      </c>
      <c r="E100" s="130">
        <v>0</v>
      </c>
      <c r="F100" s="130">
        <v>18943</v>
      </c>
      <c r="G100" s="130">
        <v>372.73649999999998</v>
      </c>
      <c r="H100" s="130">
        <v>595.26594000000011</v>
      </c>
      <c r="I100" s="130">
        <v>875</v>
      </c>
      <c r="J100" s="130">
        <v>0</v>
      </c>
      <c r="K100" s="130">
        <v>0</v>
      </c>
      <c r="L100" s="130">
        <v>0</v>
      </c>
      <c r="M100" s="117">
        <v>20929.700440000001</v>
      </c>
    </row>
    <row r="101" spans="1:13" ht="15.75">
      <c r="A101" s="190"/>
      <c r="B101" s="181" t="s">
        <v>770</v>
      </c>
      <c r="C101" s="125">
        <v>0</v>
      </c>
      <c r="D101" s="130">
        <v>143.69800000000001</v>
      </c>
      <c r="E101" s="130">
        <v>0</v>
      </c>
      <c r="F101" s="130">
        <v>18943</v>
      </c>
      <c r="G101" s="130">
        <v>372.73649999999998</v>
      </c>
      <c r="H101" s="130">
        <v>595.26594000000011</v>
      </c>
      <c r="I101" s="130">
        <v>875</v>
      </c>
      <c r="J101" s="130">
        <v>0</v>
      </c>
      <c r="K101" s="130">
        <v>0</v>
      </c>
      <c r="L101" s="130">
        <v>0</v>
      </c>
      <c r="M101" s="117">
        <v>20929.700440000001</v>
      </c>
    </row>
    <row r="102" spans="1:13" ht="15.75">
      <c r="A102" s="194" t="s">
        <v>727</v>
      </c>
      <c r="B102" s="176" t="s">
        <v>771</v>
      </c>
      <c r="C102" s="125">
        <v>0</v>
      </c>
      <c r="D102" s="130">
        <v>0</v>
      </c>
      <c r="E102" s="130">
        <v>0</v>
      </c>
      <c r="F102" s="130">
        <v>0</v>
      </c>
      <c r="G102" s="130">
        <v>8.4238499999999998</v>
      </c>
      <c r="H102" s="130">
        <v>0</v>
      </c>
      <c r="I102" s="130">
        <v>0</v>
      </c>
      <c r="J102" s="130">
        <v>0</v>
      </c>
      <c r="K102" s="130">
        <v>0</v>
      </c>
      <c r="L102" s="130">
        <v>0</v>
      </c>
      <c r="M102" s="117">
        <v>8.4238499999999998</v>
      </c>
    </row>
    <row r="103" spans="1:13" ht="15.75">
      <c r="A103" s="194" t="s">
        <v>730</v>
      </c>
      <c r="B103" s="176" t="s">
        <v>772</v>
      </c>
      <c r="C103" s="125">
        <v>0</v>
      </c>
      <c r="D103" s="130">
        <v>172</v>
      </c>
      <c r="E103" s="130">
        <v>0</v>
      </c>
      <c r="F103" s="130">
        <v>0</v>
      </c>
      <c r="G103" s="130">
        <v>289.64798999999999</v>
      </c>
      <c r="H103" s="130">
        <v>0</v>
      </c>
      <c r="I103" s="130">
        <v>0</v>
      </c>
      <c r="J103" s="130">
        <v>0</v>
      </c>
      <c r="K103" s="130">
        <v>0</v>
      </c>
      <c r="L103" s="130">
        <v>0</v>
      </c>
      <c r="M103" s="117">
        <v>461.64798999999999</v>
      </c>
    </row>
    <row r="104" spans="1:13" ht="15.75">
      <c r="A104" s="173"/>
      <c r="B104" s="179" t="s">
        <v>798</v>
      </c>
      <c r="C104" s="125">
        <v>0</v>
      </c>
      <c r="D104" s="130">
        <v>381.39525000000003</v>
      </c>
      <c r="E104" s="130">
        <v>0</v>
      </c>
      <c r="F104" s="130">
        <v>18943</v>
      </c>
      <c r="G104" s="130">
        <v>670.80834000000004</v>
      </c>
      <c r="H104" s="130">
        <v>595.26594000000011</v>
      </c>
      <c r="I104" s="130">
        <v>875</v>
      </c>
      <c r="J104" s="130">
        <v>0</v>
      </c>
      <c r="K104" s="130">
        <v>0</v>
      </c>
      <c r="L104" s="130">
        <v>0</v>
      </c>
      <c r="M104" s="117">
        <v>21465.469530000002</v>
      </c>
    </row>
    <row r="105" spans="1:13" ht="15.75">
      <c r="A105" s="182" t="s">
        <v>403</v>
      </c>
      <c r="B105" s="176" t="s">
        <v>799</v>
      </c>
      <c r="C105" s="125">
        <v>0</v>
      </c>
      <c r="D105" s="130">
        <v>0</v>
      </c>
      <c r="E105" s="130">
        <v>6</v>
      </c>
      <c r="F105" s="130">
        <v>0</v>
      </c>
      <c r="G105" s="130">
        <v>232.34522597706336</v>
      </c>
      <c r="H105" s="130">
        <v>0</v>
      </c>
      <c r="I105" s="130">
        <v>0</v>
      </c>
      <c r="J105" s="130">
        <v>0</v>
      </c>
      <c r="K105" s="130">
        <v>0</v>
      </c>
      <c r="L105" s="130">
        <v>0</v>
      </c>
      <c r="M105" s="117">
        <v>238.34522597706336</v>
      </c>
    </row>
    <row r="106" spans="1:13" ht="15.75">
      <c r="A106" s="196" t="s">
        <v>404</v>
      </c>
      <c r="B106" s="176" t="s">
        <v>800</v>
      </c>
      <c r="C106" s="126"/>
      <c r="D106" s="130"/>
      <c r="E106" s="130"/>
      <c r="F106" s="130"/>
      <c r="G106" s="130"/>
      <c r="H106" s="130"/>
      <c r="I106" s="130"/>
      <c r="J106" s="130"/>
      <c r="K106" s="130"/>
      <c r="L106" s="130"/>
      <c r="M106" s="121"/>
    </row>
    <row r="107" spans="1:13" ht="15.75">
      <c r="A107" s="177" t="s">
        <v>426</v>
      </c>
      <c r="B107" s="176" t="s">
        <v>801</v>
      </c>
      <c r="C107" s="125">
        <v>0</v>
      </c>
      <c r="D107" s="130">
        <v>-270.16699999999997</v>
      </c>
      <c r="E107" s="130">
        <v>0</v>
      </c>
      <c r="F107" s="130">
        <v>-3619</v>
      </c>
      <c r="G107" s="130">
        <v>-360.89945</v>
      </c>
      <c r="H107" s="130">
        <v>0</v>
      </c>
      <c r="I107" s="130">
        <v>-506</v>
      </c>
      <c r="J107" s="130">
        <v>0</v>
      </c>
      <c r="K107" s="130">
        <v>0</v>
      </c>
      <c r="L107" s="130">
        <v>0</v>
      </c>
      <c r="M107" s="117">
        <v>-4756.0664500000003</v>
      </c>
    </row>
    <row r="108" spans="1:13" ht="15.75">
      <c r="A108" s="177" t="s">
        <v>725</v>
      </c>
      <c r="B108" s="176" t="s">
        <v>786</v>
      </c>
      <c r="C108" s="125">
        <v>0</v>
      </c>
      <c r="D108" s="130">
        <v>-73.629000000000005</v>
      </c>
      <c r="E108" s="130">
        <v>0</v>
      </c>
      <c r="F108" s="130">
        <v>0</v>
      </c>
      <c r="G108" s="130">
        <v>-19.177990000000012</v>
      </c>
      <c r="H108" s="130">
        <v>0</v>
      </c>
      <c r="I108" s="130">
        <v>0</v>
      </c>
      <c r="J108" s="130">
        <v>0</v>
      </c>
      <c r="K108" s="130">
        <v>0</v>
      </c>
      <c r="L108" s="130">
        <v>0</v>
      </c>
      <c r="M108" s="117">
        <v>-92.806990000000013</v>
      </c>
    </row>
    <row r="109" spans="1:13" ht="15.75">
      <c r="A109" s="177" t="s">
        <v>727</v>
      </c>
      <c r="B109" s="176" t="s">
        <v>787</v>
      </c>
      <c r="C109" s="125">
        <v>0</v>
      </c>
      <c r="D109" s="130">
        <v>-105.395</v>
      </c>
      <c r="E109" s="130">
        <v>0</v>
      </c>
      <c r="F109" s="130">
        <v>0</v>
      </c>
      <c r="G109" s="130">
        <v>-91.248750000000001</v>
      </c>
      <c r="H109" s="130">
        <v>-116.89946000000008</v>
      </c>
      <c r="I109" s="130">
        <v>0</v>
      </c>
      <c r="J109" s="130">
        <v>0</v>
      </c>
      <c r="K109" s="130">
        <v>0</v>
      </c>
      <c r="L109" s="130">
        <v>0</v>
      </c>
      <c r="M109" s="117">
        <v>-313.5432100000001</v>
      </c>
    </row>
    <row r="110" spans="1:13" ht="15.75">
      <c r="A110" s="181"/>
      <c r="B110" s="179" t="s">
        <v>781</v>
      </c>
      <c r="C110" s="125">
        <v>0</v>
      </c>
      <c r="D110" s="130">
        <v>-449.19099999999997</v>
      </c>
      <c r="E110" s="130">
        <v>0</v>
      </c>
      <c r="F110" s="130">
        <v>-3619</v>
      </c>
      <c r="G110" s="130">
        <v>-471.32619</v>
      </c>
      <c r="H110" s="130">
        <v>-116.89946000000008</v>
      </c>
      <c r="I110" s="130">
        <v>-506</v>
      </c>
      <c r="J110" s="130">
        <v>0</v>
      </c>
      <c r="K110" s="130">
        <v>0</v>
      </c>
      <c r="L110" s="130">
        <v>0</v>
      </c>
      <c r="M110" s="117">
        <v>-5162.4166499999992</v>
      </c>
    </row>
    <row r="111" spans="1:13" ht="15.75">
      <c r="A111" s="182" t="s">
        <v>405</v>
      </c>
      <c r="B111" s="176" t="s">
        <v>802</v>
      </c>
      <c r="C111" s="125">
        <v>0</v>
      </c>
      <c r="D111" s="130">
        <v>0</v>
      </c>
      <c r="E111" s="130">
        <v>0</v>
      </c>
      <c r="F111" s="130">
        <v>0</v>
      </c>
      <c r="G111" s="130">
        <v>-232.34522597706336</v>
      </c>
      <c r="H111" s="130">
        <v>0</v>
      </c>
      <c r="I111" s="130">
        <v>0</v>
      </c>
      <c r="J111" s="130">
        <v>0</v>
      </c>
      <c r="K111" s="130">
        <v>0</v>
      </c>
      <c r="L111" s="130">
        <v>0</v>
      </c>
      <c r="M111" s="117">
        <v>-232.34522597706336</v>
      </c>
    </row>
    <row r="112" spans="1:13" ht="15.75">
      <c r="A112" s="182" t="s">
        <v>406</v>
      </c>
      <c r="B112" s="176" t="s">
        <v>803</v>
      </c>
      <c r="C112" s="125">
        <v>1.44869</v>
      </c>
      <c r="D112" s="130">
        <v>100.863</v>
      </c>
      <c r="E112" s="130">
        <v>204</v>
      </c>
      <c r="F112" s="130">
        <v>0</v>
      </c>
      <c r="G112" s="130">
        <v>273.50840000000005</v>
      </c>
      <c r="H112" s="130">
        <v>18.554560000000002</v>
      </c>
      <c r="I112" s="130">
        <v>8</v>
      </c>
      <c r="J112" s="130">
        <v>85</v>
      </c>
      <c r="K112" s="130">
        <v>0</v>
      </c>
      <c r="L112" s="130">
        <v>32</v>
      </c>
      <c r="M112" s="117">
        <v>723.37465000000009</v>
      </c>
    </row>
    <row r="113" spans="1:13" ht="15.75">
      <c r="A113" s="182" t="s">
        <v>407</v>
      </c>
      <c r="B113" s="176" t="s">
        <v>804</v>
      </c>
      <c r="C113" s="125">
        <v>74.433620000000005</v>
      </c>
      <c r="D113" s="130">
        <v>0</v>
      </c>
      <c r="E113" s="130">
        <v>-73</v>
      </c>
      <c r="F113" s="130">
        <v>-3</v>
      </c>
      <c r="G113" s="130">
        <v>-2028.8085100000001</v>
      </c>
      <c r="H113" s="130">
        <v>-18.00095</v>
      </c>
      <c r="I113" s="130">
        <v>-17</v>
      </c>
      <c r="J113" s="130">
        <v>-46</v>
      </c>
      <c r="K113" s="130">
        <v>0</v>
      </c>
      <c r="L113" s="130">
        <v>-54</v>
      </c>
      <c r="M113" s="117">
        <v>-2165.3758400000002</v>
      </c>
    </row>
    <row r="114" spans="1:13" ht="15.75">
      <c r="A114" s="182" t="s">
        <v>408</v>
      </c>
      <c r="B114" s="176" t="s">
        <v>805</v>
      </c>
      <c r="C114" s="125">
        <v>6896.5739900000071</v>
      </c>
      <c r="D114" s="130">
        <v>4442.8205780007847</v>
      </c>
      <c r="E114" s="130">
        <v>5148.3628399999998</v>
      </c>
      <c r="F114" s="130">
        <v>2353</v>
      </c>
      <c r="G114" s="130">
        <v>3493.114131286984</v>
      </c>
      <c r="H114" s="130">
        <v>520.41016100000377</v>
      </c>
      <c r="I114" s="130">
        <v>53</v>
      </c>
      <c r="J114" s="130">
        <v>196</v>
      </c>
      <c r="K114" s="130">
        <v>-92</v>
      </c>
      <c r="L114" s="130">
        <v>-1</v>
      </c>
      <c r="M114" s="117">
        <v>23010.281700287778</v>
      </c>
    </row>
    <row r="115" spans="1:13" ht="15.75">
      <c r="A115" s="182" t="s">
        <v>409</v>
      </c>
      <c r="B115" s="176" t="s">
        <v>806</v>
      </c>
      <c r="C115" s="125">
        <v>0</v>
      </c>
      <c r="D115" s="130">
        <v>0</v>
      </c>
      <c r="E115" s="130">
        <v>0</v>
      </c>
      <c r="F115" s="130">
        <v>0</v>
      </c>
      <c r="G115" s="130">
        <v>17.50055</v>
      </c>
      <c r="H115" s="130">
        <v>106.48272</v>
      </c>
      <c r="I115" s="130">
        <v>0</v>
      </c>
      <c r="J115" s="130">
        <v>0</v>
      </c>
      <c r="K115" s="130">
        <v>0</v>
      </c>
      <c r="L115" s="130">
        <v>0</v>
      </c>
      <c r="M115" s="117">
        <v>123.98327</v>
      </c>
    </row>
    <row r="116" spans="1:13" ht="15.75">
      <c r="A116" s="182" t="s">
        <v>410</v>
      </c>
      <c r="B116" s="176" t="s">
        <v>807</v>
      </c>
      <c r="C116" s="125">
        <v>0</v>
      </c>
      <c r="D116" s="130">
        <v>0</v>
      </c>
      <c r="E116" s="130">
        <v>0</v>
      </c>
      <c r="F116" s="130">
        <v>0</v>
      </c>
      <c r="G116" s="130">
        <v>-56.597579999999994</v>
      </c>
      <c r="H116" s="130">
        <v>-7.0870000000000002E-2</v>
      </c>
      <c r="I116" s="130">
        <v>0</v>
      </c>
      <c r="J116" s="130">
        <v>0</v>
      </c>
      <c r="K116" s="130">
        <v>0</v>
      </c>
      <c r="L116" s="130">
        <v>0</v>
      </c>
      <c r="M116" s="117">
        <v>-56.668449999999993</v>
      </c>
    </row>
    <row r="117" spans="1:13" ht="15.75">
      <c r="A117" s="182" t="s">
        <v>430</v>
      </c>
      <c r="B117" s="176" t="s">
        <v>808</v>
      </c>
      <c r="C117" s="125">
        <v>0</v>
      </c>
      <c r="D117" s="130">
        <v>0</v>
      </c>
      <c r="E117" s="130">
        <v>0</v>
      </c>
      <c r="F117" s="130">
        <v>0</v>
      </c>
      <c r="G117" s="130">
        <v>-39.09702999999999</v>
      </c>
      <c r="H117" s="130">
        <v>106.41185</v>
      </c>
      <c r="I117" s="130">
        <v>0</v>
      </c>
      <c r="J117" s="130">
        <v>0</v>
      </c>
      <c r="K117" s="130">
        <v>0</v>
      </c>
      <c r="L117" s="130">
        <v>0</v>
      </c>
      <c r="M117" s="117">
        <v>67.314820000000012</v>
      </c>
    </row>
    <row r="118" spans="1:13" ht="15.75">
      <c r="A118" s="182" t="s">
        <v>431</v>
      </c>
      <c r="B118" s="176" t="s">
        <v>809</v>
      </c>
      <c r="C118" s="125">
        <v>-1087.2268200000001</v>
      </c>
      <c r="D118" s="130">
        <v>-680</v>
      </c>
      <c r="E118" s="130">
        <v>-515</v>
      </c>
      <c r="F118" s="130">
        <v>-238</v>
      </c>
      <c r="G118" s="130">
        <v>-398.21146999999996</v>
      </c>
      <c r="H118" s="130">
        <v>-54.534351000005984</v>
      </c>
      <c r="I118" s="130">
        <v>0</v>
      </c>
      <c r="J118" s="130">
        <v>0</v>
      </c>
      <c r="K118" s="130">
        <v>0</v>
      </c>
      <c r="L118" s="130">
        <v>0</v>
      </c>
      <c r="M118" s="117">
        <v>-2972.9726410000062</v>
      </c>
    </row>
    <row r="119" spans="1:13" ht="15.75">
      <c r="A119" s="182" t="s">
        <v>432</v>
      </c>
      <c r="B119" s="176" t="s">
        <v>810</v>
      </c>
      <c r="C119" s="125">
        <v>364.26774999999998</v>
      </c>
      <c r="D119" s="130">
        <v>0</v>
      </c>
      <c r="E119" s="130">
        <v>0</v>
      </c>
      <c r="F119" s="130">
        <v>0</v>
      </c>
      <c r="G119" s="130">
        <v>550.44997000000001</v>
      </c>
      <c r="H119" s="130">
        <v>31.546109999999999</v>
      </c>
      <c r="I119" s="130">
        <v>0</v>
      </c>
      <c r="J119" s="130">
        <v>0</v>
      </c>
      <c r="K119" s="130">
        <v>5</v>
      </c>
      <c r="L119" s="130">
        <v>1</v>
      </c>
      <c r="M119" s="117">
        <v>952.26382999999998</v>
      </c>
    </row>
    <row r="120" spans="1:13" ht="15.75">
      <c r="A120" s="182" t="s">
        <v>433</v>
      </c>
      <c r="B120" s="176" t="s">
        <v>811</v>
      </c>
      <c r="C120" s="125">
        <v>6173.6149200000073</v>
      </c>
      <c r="D120" s="130">
        <v>3762.8205780007847</v>
      </c>
      <c r="E120" s="130">
        <v>4633.3628399999998</v>
      </c>
      <c r="F120" s="130">
        <v>2115</v>
      </c>
      <c r="G120" s="130">
        <v>3606.2556012869841</v>
      </c>
      <c r="H120" s="130">
        <v>603.83376999999768</v>
      </c>
      <c r="I120" s="130">
        <v>53</v>
      </c>
      <c r="J120" s="130">
        <v>196</v>
      </c>
      <c r="K120" s="130">
        <v>-87</v>
      </c>
      <c r="L120" s="130">
        <v>0</v>
      </c>
      <c r="M120" s="117">
        <v>21056.887709287774</v>
      </c>
    </row>
    <row r="121" spans="1:13">
      <c r="A121" s="285" t="s">
        <v>604</v>
      </c>
      <c r="B121" s="285"/>
      <c r="C121" s="285"/>
      <c r="D121" s="285"/>
      <c r="E121" s="285"/>
      <c r="F121" s="285"/>
      <c r="G121" s="285"/>
      <c r="H121" s="285"/>
    </row>
    <row r="122" spans="1:13">
      <c r="A122" s="285"/>
      <c r="B122" s="285"/>
      <c r="C122" s="285"/>
      <c r="D122" s="285"/>
      <c r="E122" s="285"/>
      <c r="F122" s="285"/>
      <c r="G122" s="285"/>
      <c r="H122" s="285"/>
    </row>
  </sheetData>
  <mergeCells count="3">
    <mergeCell ref="A2:B2"/>
    <mergeCell ref="A1:L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1"/>
  <sheetViews>
    <sheetView view="pageBreakPreview" zoomScaleNormal="80" zoomScaleSheetLayoutView="100" workbookViewId="0">
      <pane xSplit="2" ySplit="5" topLeftCell="C6" activePane="bottomRight" state="frozen"/>
      <selection activeCell="C18" sqref="C18:D18"/>
      <selection pane="topRight" activeCell="C18" sqref="C18:D18"/>
      <selection pane="bottomLeft" activeCell="C18" sqref="C18:D18"/>
      <selection pane="bottomRight" sqref="A1:X1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1.85546875" style="50" customWidth="1"/>
    <col min="10" max="10" width="10.5703125" style="50" customWidth="1"/>
    <col min="11" max="11" width="12.28515625" style="50" customWidth="1"/>
    <col min="12" max="12" width="10.5703125" style="50" customWidth="1"/>
    <col min="13" max="13" width="11.57031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0" width="10.5703125" style="50" customWidth="1"/>
    <col min="21" max="21" width="11.28515625" style="50" customWidth="1"/>
    <col min="22" max="22" width="10.5703125" style="50" customWidth="1"/>
    <col min="23" max="23" width="12.42578125" style="53" bestFit="1" customWidth="1"/>
    <col min="24" max="24" width="15.5703125" style="50" bestFit="1" customWidth="1"/>
    <col min="25" max="25" width="12.42578125" style="50" bestFit="1" customWidth="1"/>
    <col min="26" max="26" width="10.140625" style="50" bestFit="1" customWidth="1"/>
    <col min="27" max="16384" width="9.140625" style="50"/>
  </cols>
  <sheetData>
    <row r="1" spans="1:26" ht="12.75" customHeight="1">
      <c r="A1" s="230" t="s">
        <v>815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6" ht="12.75" customHeight="1">
      <c r="B2" s="50"/>
      <c r="C2" s="50"/>
      <c r="D2" s="50"/>
      <c r="Y2" s="52" t="s">
        <v>125</v>
      </c>
    </row>
    <row r="3" spans="1:26" ht="12.75" customHeight="1">
      <c r="B3" s="50"/>
      <c r="C3" s="50"/>
      <c r="D3" s="50"/>
      <c r="W3" s="50"/>
      <c r="Y3" s="52"/>
    </row>
    <row r="4" spans="1:26" s="56" customFormat="1" ht="61.5" customHeight="1">
      <c r="A4" s="232" t="s">
        <v>411</v>
      </c>
      <c r="B4" s="222" t="s">
        <v>458</v>
      </c>
      <c r="C4" s="231" t="s">
        <v>478</v>
      </c>
      <c r="D4" s="231"/>
      <c r="E4" s="231" t="s">
        <v>480</v>
      </c>
      <c r="F4" s="231"/>
      <c r="G4" s="233" t="s">
        <v>477</v>
      </c>
      <c r="H4" s="233"/>
      <c r="I4" s="231" t="s">
        <v>479</v>
      </c>
      <c r="J4" s="231"/>
      <c r="K4" s="231" t="s">
        <v>481</v>
      </c>
      <c r="L4" s="231"/>
      <c r="M4" s="231" t="s">
        <v>482</v>
      </c>
      <c r="N4" s="231"/>
      <c r="O4" s="231" t="s">
        <v>483</v>
      </c>
      <c r="P4" s="231"/>
      <c r="Q4" s="213" t="s">
        <v>486</v>
      </c>
      <c r="R4" s="214"/>
      <c r="S4" s="213" t="s">
        <v>485</v>
      </c>
      <c r="T4" s="214"/>
      <c r="U4" s="231" t="s">
        <v>484</v>
      </c>
      <c r="V4" s="231"/>
      <c r="W4" s="231" t="s">
        <v>487</v>
      </c>
      <c r="X4" s="231"/>
    </row>
    <row r="5" spans="1:26" s="56" customFormat="1" ht="62.25" customHeight="1">
      <c r="A5" s="232"/>
      <c r="B5" s="223"/>
      <c r="C5" s="137" t="s">
        <v>475</v>
      </c>
      <c r="D5" s="138" t="s">
        <v>476</v>
      </c>
      <c r="E5" s="137" t="s">
        <v>475</v>
      </c>
      <c r="F5" s="138" t="s">
        <v>476</v>
      </c>
      <c r="G5" s="137" t="s">
        <v>475</v>
      </c>
      <c r="H5" s="138" t="s">
        <v>476</v>
      </c>
      <c r="I5" s="137" t="s">
        <v>475</v>
      </c>
      <c r="J5" s="138" t="s">
        <v>476</v>
      </c>
      <c r="K5" s="137" t="s">
        <v>475</v>
      </c>
      <c r="L5" s="138" t="s">
        <v>476</v>
      </c>
      <c r="M5" s="137" t="s">
        <v>475</v>
      </c>
      <c r="N5" s="138" t="s">
        <v>476</v>
      </c>
      <c r="O5" s="137" t="s">
        <v>475</v>
      </c>
      <c r="P5" s="138" t="s">
        <v>476</v>
      </c>
      <c r="Q5" s="137" t="s">
        <v>475</v>
      </c>
      <c r="R5" s="138" t="s">
        <v>476</v>
      </c>
      <c r="S5" s="137" t="s">
        <v>475</v>
      </c>
      <c r="T5" s="138" t="s">
        <v>476</v>
      </c>
      <c r="U5" s="137" t="s">
        <v>475</v>
      </c>
      <c r="V5" s="138" t="s">
        <v>476</v>
      </c>
      <c r="W5" s="137" t="s">
        <v>475</v>
      </c>
      <c r="X5" s="138" t="s">
        <v>476</v>
      </c>
    </row>
    <row r="6" spans="1:26" ht="15.75">
      <c r="A6" s="64" t="s">
        <v>400</v>
      </c>
      <c r="B6" s="133" t="s">
        <v>459</v>
      </c>
      <c r="C6" s="66">
        <v>35336101.810000196</v>
      </c>
      <c r="D6" s="66">
        <v>0</v>
      </c>
      <c r="E6" s="66">
        <v>32498930.348169193</v>
      </c>
      <c r="F6" s="66">
        <v>0</v>
      </c>
      <c r="G6" s="66">
        <v>20480077.419999998</v>
      </c>
      <c r="H6" s="66">
        <v>1288811.67</v>
      </c>
      <c r="I6" s="66">
        <v>11735265.789999999</v>
      </c>
      <c r="J6" s="66">
        <v>0</v>
      </c>
      <c r="K6" s="66">
        <v>13764178.569999997</v>
      </c>
      <c r="L6" s="66">
        <v>0</v>
      </c>
      <c r="M6" s="66">
        <v>7288190.7797985002</v>
      </c>
      <c r="N6" s="66">
        <v>264256.36345335643</v>
      </c>
      <c r="O6" s="70">
        <v>3059989.24</v>
      </c>
      <c r="P6" s="70">
        <v>0</v>
      </c>
      <c r="Q6" s="66">
        <v>790514</v>
      </c>
      <c r="R6" s="66">
        <v>0</v>
      </c>
      <c r="S6" s="66">
        <v>946435.95645229996</v>
      </c>
      <c r="T6" s="66">
        <v>0</v>
      </c>
      <c r="U6" s="66">
        <v>137540.99</v>
      </c>
      <c r="V6" s="66">
        <v>0</v>
      </c>
      <c r="W6" s="71">
        <v>126037224.90442017</v>
      </c>
      <c r="X6" s="71">
        <v>1553068.0334533565</v>
      </c>
      <c r="Y6" s="49"/>
      <c r="Z6" s="54"/>
    </row>
    <row r="7" spans="1:26" ht="15.75">
      <c r="A7" s="64"/>
      <c r="B7" s="134" t="s">
        <v>460</v>
      </c>
      <c r="C7" s="66">
        <v>20537454.760000035</v>
      </c>
      <c r="D7" s="66">
        <v>0</v>
      </c>
      <c r="E7" s="66">
        <v>32427419.458333902</v>
      </c>
      <c r="F7" s="66">
        <v>0</v>
      </c>
      <c r="G7" s="66">
        <v>13009067.010000002</v>
      </c>
      <c r="H7" s="66">
        <v>1288811.67</v>
      </c>
      <c r="I7" s="66">
        <v>11731424.92</v>
      </c>
      <c r="J7" s="66">
        <v>0</v>
      </c>
      <c r="K7" s="66">
        <v>13764178.569999997</v>
      </c>
      <c r="L7" s="66">
        <v>0</v>
      </c>
      <c r="M7" s="66">
        <v>7288190.7797985002</v>
      </c>
      <c r="N7" s="66">
        <v>264256.36345335643</v>
      </c>
      <c r="O7" s="70">
        <v>3056367.08</v>
      </c>
      <c r="P7" s="70">
        <v>0</v>
      </c>
      <c r="Q7" s="66">
        <v>790514</v>
      </c>
      <c r="R7" s="66">
        <v>0</v>
      </c>
      <c r="S7" s="66">
        <v>926920.27645229991</v>
      </c>
      <c r="T7" s="66">
        <v>0</v>
      </c>
      <c r="U7" s="66">
        <v>137540.99</v>
      </c>
      <c r="V7" s="66">
        <v>0</v>
      </c>
      <c r="W7" s="71">
        <v>103669077.84458472</v>
      </c>
      <c r="X7" s="71">
        <v>1553068.0334533565</v>
      </c>
      <c r="Y7" s="49"/>
      <c r="Z7" s="54"/>
    </row>
    <row r="8" spans="1:26" ht="15.75">
      <c r="A8" s="64"/>
      <c r="B8" s="134" t="s">
        <v>461</v>
      </c>
      <c r="C8" s="66">
        <v>18924308.330000035</v>
      </c>
      <c r="D8" s="66">
        <v>0</v>
      </c>
      <c r="E8" s="66">
        <v>29276045.449549705</v>
      </c>
      <c r="F8" s="66">
        <v>0</v>
      </c>
      <c r="G8" s="66">
        <v>10916430.940000001</v>
      </c>
      <c r="H8" s="66">
        <v>0</v>
      </c>
      <c r="I8" s="66">
        <v>8628498.2800000012</v>
      </c>
      <c r="J8" s="66">
        <v>0</v>
      </c>
      <c r="K8" s="66">
        <v>13764178.569999997</v>
      </c>
      <c r="L8" s="66">
        <v>0</v>
      </c>
      <c r="M8" s="66">
        <v>912346.06784380006</v>
      </c>
      <c r="N8" s="66">
        <v>0</v>
      </c>
      <c r="O8" s="70">
        <v>2611419.8199999998</v>
      </c>
      <c r="P8" s="70">
        <v>0</v>
      </c>
      <c r="Q8" s="66">
        <v>426664</v>
      </c>
      <c r="R8" s="66">
        <v>0</v>
      </c>
      <c r="S8" s="66">
        <v>456089.82645229995</v>
      </c>
      <c r="T8" s="66">
        <v>0</v>
      </c>
      <c r="U8" s="66">
        <v>137540.99</v>
      </c>
      <c r="V8" s="66">
        <v>0</v>
      </c>
      <c r="W8" s="71">
        <v>86053522.273845822</v>
      </c>
      <c r="X8" s="71">
        <v>0</v>
      </c>
      <c r="Y8" s="49"/>
      <c r="Z8" s="54"/>
    </row>
    <row r="9" spans="1:26" ht="15.75">
      <c r="A9" s="64"/>
      <c r="B9" s="134" t="s">
        <v>462</v>
      </c>
      <c r="C9" s="66">
        <v>1613146.429999999</v>
      </c>
      <c r="D9" s="66">
        <v>0</v>
      </c>
      <c r="E9" s="66">
        <v>3151374.0087841945</v>
      </c>
      <c r="F9" s="66">
        <v>0</v>
      </c>
      <c r="G9" s="66">
        <v>2092636.07</v>
      </c>
      <c r="H9" s="66">
        <v>1288811.67</v>
      </c>
      <c r="I9" s="66">
        <v>3102926.64</v>
      </c>
      <c r="J9" s="66">
        <v>0</v>
      </c>
      <c r="K9" s="66">
        <v>0</v>
      </c>
      <c r="L9" s="66">
        <v>0</v>
      </c>
      <c r="M9" s="66">
        <v>6375844.7119546998</v>
      </c>
      <c r="N9" s="66">
        <v>264256.36345335643</v>
      </c>
      <c r="O9" s="70">
        <v>444947.26</v>
      </c>
      <c r="P9" s="70">
        <v>0</v>
      </c>
      <c r="Q9" s="66">
        <v>363850</v>
      </c>
      <c r="R9" s="66">
        <v>0</v>
      </c>
      <c r="S9" s="66">
        <v>470830.44999999995</v>
      </c>
      <c r="T9" s="66">
        <v>0</v>
      </c>
      <c r="U9" s="66">
        <v>0</v>
      </c>
      <c r="V9" s="66">
        <v>0</v>
      </c>
      <c r="W9" s="71">
        <v>17615555.570738893</v>
      </c>
      <c r="X9" s="71">
        <v>1553068.0334533565</v>
      </c>
      <c r="Y9" s="49"/>
      <c r="Z9" s="54"/>
    </row>
    <row r="10" spans="1:26" ht="15.75">
      <c r="A10" s="64"/>
      <c r="B10" s="134" t="s">
        <v>463</v>
      </c>
      <c r="C10" s="66">
        <v>14798647.050000161</v>
      </c>
      <c r="D10" s="66">
        <v>0</v>
      </c>
      <c r="E10" s="66">
        <v>71510.889835292604</v>
      </c>
      <c r="F10" s="66">
        <v>0</v>
      </c>
      <c r="G10" s="66">
        <v>7471010.4099999992</v>
      </c>
      <c r="H10" s="66">
        <v>0</v>
      </c>
      <c r="I10" s="66">
        <v>3840.87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70">
        <v>3622.16</v>
      </c>
      <c r="P10" s="70">
        <v>0</v>
      </c>
      <c r="Q10" s="66">
        <v>0</v>
      </c>
      <c r="R10" s="66">
        <v>0</v>
      </c>
      <c r="S10" s="66">
        <v>19515.680000000004</v>
      </c>
      <c r="T10" s="66">
        <v>0</v>
      </c>
      <c r="U10" s="66">
        <v>0</v>
      </c>
      <c r="V10" s="66">
        <v>0</v>
      </c>
      <c r="W10" s="71">
        <v>22368147.059835456</v>
      </c>
      <c r="X10" s="71">
        <v>0</v>
      </c>
      <c r="Y10" s="49"/>
      <c r="Z10" s="54"/>
    </row>
    <row r="11" spans="1:26" ht="15.75">
      <c r="A11" s="64" t="s">
        <v>401</v>
      </c>
      <c r="B11" s="133" t="s">
        <v>464</v>
      </c>
      <c r="C11" s="66">
        <v>3359814.9399999976</v>
      </c>
      <c r="D11" s="66">
        <v>0</v>
      </c>
      <c r="E11" s="66">
        <v>530871.13682166673</v>
      </c>
      <c r="F11" s="66">
        <v>0</v>
      </c>
      <c r="G11" s="66">
        <v>230321.56</v>
      </c>
      <c r="H11" s="66">
        <v>0</v>
      </c>
      <c r="I11" s="66">
        <v>586872.41999999993</v>
      </c>
      <c r="J11" s="66">
        <v>0</v>
      </c>
      <c r="K11" s="66">
        <v>0</v>
      </c>
      <c r="L11" s="66">
        <v>0</v>
      </c>
      <c r="M11" s="66">
        <v>212372.87000000002</v>
      </c>
      <c r="N11" s="66">
        <v>0</v>
      </c>
      <c r="O11" s="70">
        <v>286939.51999999996</v>
      </c>
      <c r="P11" s="70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71">
        <v>5207192.4468216645</v>
      </c>
      <c r="X11" s="71">
        <v>0</v>
      </c>
      <c r="Y11" s="49"/>
      <c r="Z11" s="54"/>
    </row>
    <row r="12" spans="1:26" ht="15.75">
      <c r="A12" s="64" t="s">
        <v>402</v>
      </c>
      <c r="B12" s="133" t="s">
        <v>465</v>
      </c>
      <c r="C12" s="66">
        <v>25585110.600000016</v>
      </c>
      <c r="D12" s="66">
        <v>0</v>
      </c>
      <c r="E12" s="66">
        <v>1511408.9237542273</v>
      </c>
      <c r="F12" s="66">
        <v>0</v>
      </c>
      <c r="G12" s="66">
        <v>279845.20999999996</v>
      </c>
      <c r="H12" s="66">
        <v>0</v>
      </c>
      <c r="I12" s="66">
        <v>287070.34999999998</v>
      </c>
      <c r="J12" s="66">
        <v>0</v>
      </c>
      <c r="K12" s="66">
        <v>943282.55999999959</v>
      </c>
      <c r="L12" s="66">
        <v>0</v>
      </c>
      <c r="M12" s="66">
        <v>333536.71272230003</v>
      </c>
      <c r="N12" s="66">
        <v>0</v>
      </c>
      <c r="O12" s="70">
        <v>544409.32000000007</v>
      </c>
      <c r="P12" s="70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71">
        <v>29484663.676476546</v>
      </c>
      <c r="X12" s="71">
        <v>0</v>
      </c>
      <c r="Y12" s="49"/>
      <c r="Z12" s="54"/>
    </row>
    <row r="13" spans="1:26" ht="15.75">
      <c r="A13" s="64" t="s">
        <v>403</v>
      </c>
      <c r="B13" s="135" t="s">
        <v>466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70">
        <v>0</v>
      </c>
      <c r="P13" s="70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71">
        <v>0</v>
      </c>
      <c r="X13" s="71">
        <v>0</v>
      </c>
      <c r="Y13" s="49"/>
      <c r="Z13" s="54"/>
    </row>
    <row r="14" spans="1:26" ht="15.75">
      <c r="A14" s="64" t="s">
        <v>404</v>
      </c>
      <c r="B14" s="136" t="s">
        <v>467</v>
      </c>
      <c r="C14" s="66">
        <v>0</v>
      </c>
      <c r="D14" s="66">
        <v>0</v>
      </c>
      <c r="E14" s="66">
        <v>2611418.9980698428</v>
      </c>
      <c r="F14" s="66">
        <v>0</v>
      </c>
      <c r="G14" s="66">
        <v>3012569.02</v>
      </c>
      <c r="H14" s="66">
        <v>797312.59</v>
      </c>
      <c r="I14" s="66">
        <v>0</v>
      </c>
      <c r="J14" s="66">
        <v>0</v>
      </c>
      <c r="K14" s="66">
        <v>93936</v>
      </c>
      <c r="L14" s="66">
        <v>0</v>
      </c>
      <c r="M14" s="66">
        <v>0</v>
      </c>
      <c r="N14" s="66">
        <v>0</v>
      </c>
      <c r="O14" s="70">
        <v>13994.83</v>
      </c>
      <c r="P14" s="70">
        <v>0</v>
      </c>
      <c r="Q14" s="66">
        <v>0</v>
      </c>
      <c r="R14" s="66">
        <v>0</v>
      </c>
      <c r="S14" s="66">
        <v>134175.80669999999</v>
      </c>
      <c r="T14" s="66">
        <v>0</v>
      </c>
      <c r="U14" s="66">
        <v>243166.25</v>
      </c>
      <c r="V14" s="66">
        <v>0</v>
      </c>
      <c r="W14" s="71">
        <v>6109260.9047698425</v>
      </c>
      <c r="X14" s="71">
        <v>797312.59</v>
      </c>
      <c r="Y14" s="49"/>
      <c r="Z14" s="54"/>
    </row>
    <row r="15" spans="1:26" ht="15.75">
      <c r="A15" s="68" t="s">
        <v>405</v>
      </c>
      <c r="B15" s="136" t="s">
        <v>468</v>
      </c>
      <c r="C15" s="70">
        <v>291008.66000000021</v>
      </c>
      <c r="D15" s="70">
        <v>0</v>
      </c>
      <c r="E15" s="66">
        <v>331465.6417519066</v>
      </c>
      <c r="F15" s="66"/>
      <c r="G15" s="70">
        <v>569264.24</v>
      </c>
      <c r="H15" s="70">
        <v>0</v>
      </c>
      <c r="I15" s="66">
        <v>787904.20000000007</v>
      </c>
      <c r="J15" s="66">
        <v>0</v>
      </c>
      <c r="K15" s="66">
        <v>0</v>
      </c>
      <c r="L15" s="66">
        <v>0</v>
      </c>
      <c r="M15" s="66">
        <v>128608.44000000003</v>
      </c>
      <c r="N15" s="66">
        <v>0</v>
      </c>
      <c r="O15" s="70">
        <v>87539.94</v>
      </c>
      <c r="P15" s="70">
        <v>0</v>
      </c>
      <c r="Q15" s="66">
        <v>423425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71">
        <v>2619216.1217519068</v>
      </c>
      <c r="X15" s="71">
        <v>0</v>
      </c>
      <c r="Y15" s="49"/>
      <c r="Z15" s="54"/>
    </row>
    <row r="16" spans="1:26" ht="31.5">
      <c r="A16" s="68" t="s">
        <v>457</v>
      </c>
      <c r="B16" s="69" t="s">
        <v>469</v>
      </c>
      <c r="C16" s="70">
        <v>0</v>
      </c>
      <c r="D16" s="70">
        <v>0</v>
      </c>
      <c r="E16" s="66">
        <v>0</v>
      </c>
      <c r="F16" s="66"/>
      <c r="G16" s="70">
        <v>0</v>
      </c>
      <c r="H16" s="70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70">
        <v>0</v>
      </c>
      <c r="P16" s="70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71">
        <v>0</v>
      </c>
      <c r="X16" s="71">
        <v>0</v>
      </c>
      <c r="Y16" s="49"/>
      <c r="Z16" s="54"/>
    </row>
    <row r="17" spans="1:28" ht="15.75">
      <c r="A17" s="68" t="s">
        <v>406</v>
      </c>
      <c r="B17" s="136" t="s">
        <v>470</v>
      </c>
      <c r="C17" s="70">
        <v>2482923.37</v>
      </c>
      <c r="D17" s="70">
        <v>0</v>
      </c>
      <c r="E17" s="66">
        <v>6669166.4529309096</v>
      </c>
      <c r="F17" s="66"/>
      <c r="G17" s="70">
        <v>12617033.869999999</v>
      </c>
      <c r="H17" s="70">
        <v>0</v>
      </c>
      <c r="I17" s="66">
        <v>5198700.04</v>
      </c>
      <c r="J17" s="66">
        <v>0</v>
      </c>
      <c r="K17" s="66">
        <v>35649.26</v>
      </c>
      <c r="L17" s="66">
        <v>0</v>
      </c>
      <c r="M17" s="66">
        <v>0</v>
      </c>
      <c r="N17" s="66">
        <v>0</v>
      </c>
      <c r="O17" s="70">
        <v>0</v>
      </c>
      <c r="P17" s="70">
        <v>0</v>
      </c>
      <c r="Q17" s="66">
        <v>1273505</v>
      </c>
      <c r="R17" s="66">
        <v>0</v>
      </c>
      <c r="S17" s="66">
        <v>0</v>
      </c>
      <c r="T17" s="66">
        <v>0</v>
      </c>
      <c r="U17" s="66">
        <v>135707.43</v>
      </c>
      <c r="V17" s="66">
        <v>0</v>
      </c>
      <c r="W17" s="71">
        <v>28412685.422930907</v>
      </c>
      <c r="X17" s="71">
        <v>0</v>
      </c>
      <c r="Y17" s="58"/>
      <c r="Z17" s="54"/>
    </row>
    <row r="18" spans="1:28" ht="15.75" customHeight="1">
      <c r="A18" s="224" t="s">
        <v>471</v>
      </c>
      <c r="B18" s="225"/>
      <c r="C18" s="71">
        <v>67054959.380000211</v>
      </c>
      <c r="D18" s="71">
        <v>0</v>
      </c>
      <c r="E18" s="71">
        <v>44153261.501497753</v>
      </c>
      <c r="F18" s="71">
        <v>0</v>
      </c>
      <c r="G18" s="71">
        <v>37189111.319999993</v>
      </c>
      <c r="H18" s="71">
        <v>2086124.2599999998</v>
      </c>
      <c r="I18" s="71">
        <v>18595812.799999997</v>
      </c>
      <c r="J18" s="71">
        <v>0</v>
      </c>
      <c r="K18" s="71">
        <v>14837046.389999995</v>
      </c>
      <c r="L18" s="71">
        <v>0</v>
      </c>
      <c r="M18" s="71">
        <v>7962708.8025208004</v>
      </c>
      <c r="N18" s="71">
        <v>264256.36345335643</v>
      </c>
      <c r="O18" s="71">
        <v>3992872.85</v>
      </c>
      <c r="P18" s="71">
        <v>0</v>
      </c>
      <c r="Q18" s="71">
        <v>2487444</v>
      </c>
      <c r="R18" s="71">
        <v>0</v>
      </c>
      <c r="S18" s="71">
        <v>1080611.7631522999</v>
      </c>
      <c r="T18" s="71">
        <v>0</v>
      </c>
      <c r="U18" s="71">
        <v>516414.67</v>
      </c>
      <c r="V18" s="71">
        <v>0</v>
      </c>
      <c r="W18" s="71">
        <v>197870243.477171</v>
      </c>
      <c r="X18" s="71">
        <v>2350380.6234533563</v>
      </c>
      <c r="Y18" s="57"/>
      <c r="Z18" s="54"/>
    </row>
    <row r="19" spans="1:28" ht="33" customHeight="1">
      <c r="A19" s="226" t="s">
        <v>488</v>
      </c>
      <c r="B19" s="227"/>
      <c r="C19" s="219">
        <v>0.33888349355438369</v>
      </c>
      <c r="D19" s="220"/>
      <c r="E19" s="219">
        <v>0.2231425035194434</v>
      </c>
      <c r="F19" s="220"/>
      <c r="G19" s="219">
        <v>0.1879469629514588</v>
      </c>
      <c r="H19" s="220"/>
      <c r="I19" s="219">
        <v>9.3979834831231013E-2</v>
      </c>
      <c r="J19" s="220"/>
      <c r="K19" s="219">
        <v>7.4983717254645199E-2</v>
      </c>
      <c r="L19" s="220"/>
      <c r="M19" s="219">
        <v>4.0242073100999073E-2</v>
      </c>
      <c r="N19" s="220"/>
      <c r="O19" s="219">
        <v>2.017924868253711E-2</v>
      </c>
      <c r="P19" s="220"/>
      <c r="Q19" s="219">
        <v>1.2571086770239838E-2</v>
      </c>
      <c r="R19" s="220"/>
      <c r="S19" s="219">
        <v>5.4612140974950284E-3</v>
      </c>
      <c r="T19" s="220"/>
      <c r="U19" s="219">
        <v>2.6098652375670653E-3</v>
      </c>
      <c r="V19" s="220"/>
      <c r="W19" s="219">
        <v>1</v>
      </c>
      <c r="X19" s="220"/>
      <c r="AB19" s="54"/>
    </row>
    <row r="20" spans="1:28" s="61" customFormat="1" ht="11.25">
      <c r="A20" s="60" t="s">
        <v>473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Q20" s="62"/>
      <c r="R20" s="63"/>
    </row>
    <row r="21" spans="1:28" s="61" customFormat="1" ht="11.25">
      <c r="A21" s="60" t="s">
        <v>474</v>
      </c>
      <c r="R21" s="63"/>
    </row>
    <row r="62" spans="4:5">
      <c r="D62" s="202"/>
      <c r="E62" s="201"/>
    </row>
    <row r="63" spans="4:5">
      <c r="E63" s="203"/>
    </row>
    <row r="64" spans="4:5">
      <c r="E64" s="203"/>
    </row>
    <row r="65" spans="1:8">
      <c r="A65" s="203"/>
      <c r="B65" s="204"/>
      <c r="C65" s="204"/>
      <c r="D65" s="204"/>
      <c r="E65" s="203"/>
      <c r="F65" s="203"/>
      <c r="G65" s="203"/>
      <c r="H65" s="203"/>
    </row>
    <row r="66" spans="1:8">
      <c r="A66" s="203"/>
      <c r="B66" s="204"/>
      <c r="C66" s="204"/>
      <c r="D66" s="204"/>
      <c r="E66" s="203"/>
      <c r="F66" s="203"/>
      <c r="G66" s="203"/>
      <c r="H66" s="203"/>
    </row>
    <row r="67" spans="1:8">
      <c r="A67" s="203"/>
      <c r="B67" s="204"/>
      <c r="C67" s="204"/>
      <c r="D67" s="204"/>
      <c r="E67" s="203"/>
      <c r="F67" s="203"/>
      <c r="G67" s="203"/>
      <c r="H67" s="203"/>
    </row>
    <row r="68" spans="1:8">
      <c r="A68" s="203"/>
      <c r="B68" s="204"/>
      <c r="C68" s="204"/>
      <c r="D68" s="204"/>
      <c r="E68" s="203"/>
      <c r="F68" s="203"/>
      <c r="G68" s="203"/>
      <c r="H68" s="203"/>
    </row>
    <row r="69" spans="1:8">
      <c r="A69" s="203"/>
      <c r="B69" s="204"/>
      <c r="C69" s="204"/>
      <c r="D69" s="204"/>
      <c r="E69" s="203"/>
      <c r="F69" s="203"/>
      <c r="G69" s="203"/>
      <c r="H69" s="203"/>
    </row>
    <row r="70" spans="1:8">
      <c r="A70" s="203"/>
      <c r="B70" s="204"/>
      <c r="C70" s="204"/>
      <c r="D70" s="204"/>
      <c r="E70" s="203"/>
      <c r="F70" s="203"/>
      <c r="G70" s="203"/>
      <c r="H70" s="203"/>
    </row>
    <row r="71" spans="1:8">
      <c r="A71" s="208">
        <f>C71/$C$78</f>
        <v>0.6369690696770256</v>
      </c>
      <c r="B71" s="204" t="s">
        <v>459</v>
      </c>
      <c r="C71" s="204">
        <f>W6</f>
        <v>126037224.90442017</v>
      </c>
      <c r="D71" s="204"/>
      <c r="E71" s="203"/>
      <c r="F71" s="203"/>
      <c r="G71" s="203"/>
      <c r="H71" s="203"/>
    </row>
    <row r="72" spans="1:8">
      <c r="A72" s="208">
        <f t="shared" ref="A72:A77" si="0">C72/$C$78</f>
        <v>2.631619770267497E-2</v>
      </c>
      <c r="B72" s="204" t="s">
        <v>464</v>
      </c>
      <c r="C72" s="204">
        <f>W11</f>
        <v>5207192.4468216645</v>
      </c>
      <c r="D72" s="204"/>
      <c r="E72" s="203"/>
      <c r="F72" s="203"/>
      <c r="G72" s="203"/>
      <c r="H72" s="203"/>
    </row>
    <row r="73" spans="1:8">
      <c r="A73" s="208">
        <f t="shared" si="0"/>
        <v>0.14901009448587602</v>
      </c>
      <c r="B73" s="204" t="s">
        <v>465</v>
      </c>
      <c r="C73" s="204">
        <f>W12</f>
        <v>29484663.676476546</v>
      </c>
      <c r="D73" s="204"/>
      <c r="E73" s="203"/>
      <c r="F73" s="203"/>
      <c r="G73" s="203"/>
      <c r="H73" s="203"/>
    </row>
    <row r="74" spans="1:8">
      <c r="A74" s="208">
        <f t="shared" si="0"/>
        <v>0</v>
      </c>
      <c r="B74" s="204" t="s">
        <v>466</v>
      </c>
      <c r="C74" s="204">
        <f>W13</f>
        <v>0</v>
      </c>
      <c r="D74" s="204"/>
      <c r="E74" s="203"/>
      <c r="F74" s="203"/>
      <c r="G74" s="203"/>
      <c r="H74" s="203"/>
    </row>
    <row r="75" spans="1:8">
      <c r="A75" s="208">
        <f t="shared" si="0"/>
        <v>3.0875086609345025E-2</v>
      </c>
      <c r="B75" s="204" t="s">
        <v>467</v>
      </c>
      <c r="C75" s="204">
        <f>W14</f>
        <v>6109260.9047698425</v>
      </c>
      <c r="D75" s="204"/>
      <c r="E75" s="203"/>
      <c r="F75" s="203"/>
      <c r="G75" s="203"/>
      <c r="H75" s="203"/>
    </row>
    <row r="76" spans="1:8">
      <c r="A76" s="208">
        <f t="shared" si="0"/>
        <v>1.3237038959089851E-2</v>
      </c>
      <c r="B76" s="204" t="s">
        <v>468</v>
      </c>
      <c r="C76" s="204">
        <f>W15</f>
        <v>2619216.1217519068</v>
      </c>
      <c r="D76" s="204"/>
      <c r="E76" s="203"/>
      <c r="F76" s="203"/>
      <c r="G76" s="203"/>
      <c r="H76" s="203"/>
    </row>
    <row r="77" spans="1:8">
      <c r="A77" s="208">
        <f t="shared" si="0"/>
        <v>0.14359251256598862</v>
      </c>
      <c r="B77" s="204" t="s">
        <v>470</v>
      </c>
      <c r="C77" s="204">
        <f>W17</f>
        <v>28412685.422930907</v>
      </c>
      <c r="D77" s="204"/>
      <c r="E77" s="203"/>
      <c r="F77" s="203"/>
      <c r="G77" s="203"/>
      <c r="H77" s="203"/>
    </row>
    <row r="78" spans="1:8">
      <c r="A78" s="203"/>
      <c r="B78" s="204"/>
      <c r="C78" s="204">
        <f>SUM(C71:C77)</f>
        <v>197870243.477171</v>
      </c>
      <c r="D78" s="204"/>
      <c r="E78" s="203"/>
      <c r="F78" s="203"/>
      <c r="G78" s="203"/>
      <c r="H78" s="203"/>
    </row>
    <row r="79" spans="1:8">
      <c r="A79" s="203"/>
      <c r="B79" s="204"/>
      <c r="C79" s="204"/>
      <c r="D79" s="204"/>
      <c r="E79" s="203"/>
      <c r="F79" s="203"/>
      <c r="G79" s="203"/>
      <c r="H79" s="203"/>
    </row>
    <row r="80" spans="1:8">
      <c r="A80" s="203"/>
      <c r="B80" s="204"/>
      <c r="C80" s="204"/>
      <c r="D80" s="204"/>
      <c r="E80" s="203"/>
      <c r="F80" s="203"/>
      <c r="G80" s="203"/>
      <c r="H80" s="203"/>
    </row>
    <row r="81" spans="1:8">
      <c r="A81" s="203"/>
      <c r="B81" s="204"/>
      <c r="C81" s="204"/>
      <c r="D81" s="204"/>
      <c r="E81" s="203"/>
      <c r="F81" s="203"/>
      <c r="G81" s="203"/>
      <c r="H81" s="203"/>
    </row>
    <row r="82" spans="1:8">
      <c r="A82" s="203"/>
      <c r="B82" s="204"/>
      <c r="C82" s="204"/>
      <c r="D82" s="204"/>
      <c r="E82" s="203"/>
      <c r="F82" s="203"/>
      <c r="G82" s="203"/>
      <c r="H82" s="203"/>
    </row>
    <row r="83" spans="1:8">
      <c r="A83" s="203"/>
      <c r="B83" s="204"/>
      <c r="C83" s="204"/>
      <c r="D83" s="204"/>
      <c r="E83" s="203"/>
      <c r="F83" s="203"/>
      <c r="G83" s="203"/>
      <c r="H83" s="203"/>
    </row>
    <row r="84" spans="1:8">
      <c r="A84" s="203"/>
      <c r="B84" s="204"/>
      <c r="C84" s="204"/>
      <c r="D84" s="204"/>
      <c r="E84" s="203"/>
      <c r="F84" s="203"/>
      <c r="G84" s="203"/>
      <c r="H84" s="203"/>
    </row>
    <row r="85" spans="1:8">
      <c r="A85" s="203"/>
      <c r="B85" s="204"/>
      <c r="C85" s="204"/>
      <c r="D85" s="204"/>
      <c r="E85" s="203"/>
      <c r="F85" s="203"/>
      <c r="G85" s="203"/>
      <c r="H85" s="203"/>
    </row>
    <row r="86" spans="1:8">
      <c r="A86" s="203"/>
      <c r="B86" s="204"/>
      <c r="C86" s="204"/>
      <c r="D86" s="204"/>
      <c r="E86" s="203"/>
      <c r="F86" s="203"/>
      <c r="G86" s="203"/>
      <c r="H86" s="203"/>
    </row>
    <row r="87" spans="1:8">
      <c r="A87" s="203"/>
      <c r="B87" s="204"/>
      <c r="C87" s="204"/>
      <c r="D87" s="204"/>
      <c r="E87" s="203"/>
      <c r="F87" s="203"/>
      <c r="G87" s="203"/>
      <c r="H87" s="203"/>
    </row>
    <row r="88" spans="1:8">
      <c r="A88" s="203"/>
      <c r="B88" s="204"/>
      <c r="C88" s="204"/>
      <c r="D88" s="204"/>
      <c r="E88" s="203"/>
      <c r="F88" s="203"/>
      <c r="G88" s="203"/>
      <c r="H88" s="203"/>
    </row>
    <row r="89" spans="1:8">
      <c r="A89" s="203"/>
      <c r="B89" s="204"/>
      <c r="C89" s="204"/>
      <c r="D89" s="204"/>
      <c r="E89" s="203"/>
      <c r="F89" s="203"/>
      <c r="G89" s="203"/>
      <c r="H89" s="203"/>
    </row>
    <row r="90" spans="1:8">
      <c r="A90" s="203"/>
      <c r="B90" s="204"/>
      <c r="C90" s="204"/>
      <c r="D90" s="204"/>
      <c r="E90" s="203"/>
      <c r="F90" s="203"/>
      <c r="G90" s="203"/>
      <c r="H90" s="203"/>
    </row>
    <row r="91" spans="1:8">
      <c r="A91" s="203"/>
      <c r="B91" s="204"/>
      <c r="C91" s="204"/>
      <c r="D91" s="204"/>
      <c r="E91" s="203"/>
      <c r="F91" s="203"/>
      <c r="G91" s="203"/>
      <c r="H91" s="203"/>
    </row>
    <row r="92" spans="1:8">
      <c r="A92" s="203"/>
      <c r="B92" s="204"/>
      <c r="C92" s="204"/>
      <c r="D92" s="204"/>
      <c r="E92" s="203"/>
      <c r="F92" s="203"/>
      <c r="G92" s="203"/>
      <c r="H92" s="203"/>
    </row>
    <row r="93" spans="1:8">
      <c r="A93" s="203"/>
      <c r="B93" s="204"/>
      <c r="C93" s="204"/>
      <c r="D93" s="204"/>
      <c r="E93" s="203"/>
      <c r="F93" s="203"/>
      <c r="G93" s="203"/>
      <c r="H93" s="203"/>
    </row>
    <row r="94" spans="1:8">
      <c r="A94" s="203"/>
      <c r="B94" s="204"/>
      <c r="C94" s="204"/>
      <c r="D94" s="204"/>
      <c r="E94" s="203"/>
      <c r="F94" s="203"/>
      <c r="G94" s="203"/>
      <c r="H94" s="203"/>
    </row>
    <row r="95" spans="1:8">
      <c r="A95" s="203"/>
      <c r="B95" s="204"/>
      <c r="C95" s="204"/>
      <c r="D95" s="204"/>
      <c r="E95" s="203"/>
      <c r="F95" s="203"/>
      <c r="G95" s="203"/>
      <c r="H95" s="203"/>
    </row>
    <row r="96" spans="1:8">
      <c r="A96" s="203"/>
      <c r="B96" s="204"/>
      <c r="C96" s="204"/>
      <c r="D96" s="204"/>
      <c r="E96" s="203"/>
      <c r="F96" s="203"/>
      <c r="G96" s="203"/>
      <c r="H96" s="203"/>
    </row>
    <row r="97" spans="1:8">
      <c r="A97" s="203"/>
      <c r="B97" s="204"/>
      <c r="C97" s="204"/>
      <c r="D97" s="204"/>
      <c r="E97" s="203"/>
      <c r="F97" s="203"/>
      <c r="G97" s="203"/>
      <c r="H97" s="203"/>
    </row>
    <row r="98" spans="1:8">
      <c r="A98" s="203"/>
      <c r="B98" s="204"/>
      <c r="C98" s="204"/>
      <c r="D98" s="204"/>
      <c r="E98" s="203"/>
      <c r="F98" s="203"/>
      <c r="G98" s="203"/>
      <c r="H98" s="203"/>
    </row>
    <row r="99" spans="1:8">
      <c r="A99" s="203"/>
      <c r="B99" s="204"/>
      <c r="C99" s="204"/>
      <c r="D99" s="204"/>
      <c r="E99" s="203"/>
      <c r="F99" s="203"/>
      <c r="G99" s="203"/>
      <c r="H99" s="203"/>
    </row>
    <row r="100" spans="1:8">
      <c r="A100" s="205" t="e">
        <f>G100/#REF!</f>
        <v>#REF!</v>
      </c>
      <c r="B100" s="203" t="str">
        <f>B6</f>
        <v>Life insurance and annuities</v>
      </c>
      <c r="C100" s="203"/>
      <c r="D100" s="203"/>
      <c r="E100" s="203"/>
      <c r="F100" s="203"/>
      <c r="G100" s="206">
        <f>W6</f>
        <v>126037224.90442017</v>
      </c>
      <c r="H100" s="203"/>
    </row>
    <row r="101" spans="1:8">
      <c r="A101" s="205" t="e">
        <f>G101/#REF!</f>
        <v>#REF!</v>
      </c>
      <c r="B101" s="203" t="str">
        <f>B11</f>
        <v>Marriage and birth insurance</v>
      </c>
      <c r="C101" s="203"/>
      <c r="D101" s="203"/>
      <c r="E101" s="203"/>
      <c r="F101" s="203"/>
      <c r="G101" s="206">
        <f>W11</f>
        <v>5207192.4468216645</v>
      </c>
      <c r="H101" s="203"/>
    </row>
    <row r="102" spans="1:8">
      <c r="A102" s="205" t="e">
        <f>G102/#REF!</f>
        <v>#REF!</v>
      </c>
      <c r="B102" s="203" t="str">
        <f>B12</f>
        <v>Unit linked life insurance</v>
      </c>
      <c r="C102" s="203"/>
      <c r="D102" s="203"/>
      <c r="E102" s="203"/>
      <c r="F102" s="203"/>
      <c r="G102" s="206">
        <f>W12</f>
        <v>29484663.676476546</v>
      </c>
      <c r="H102" s="203"/>
    </row>
    <row r="103" spans="1:8">
      <c r="A103" s="205" t="e">
        <f>G103/#REF!</f>
        <v>#REF!</v>
      </c>
      <c r="B103" s="203" t="str">
        <f>B13</f>
        <v>Capital redemption</v>
      </c>
      <c r="C103" s="203"/>
      <c r="D103" s="203"/>
      <c r="E103" s="203"/>
      <c r="F103" s="203"/>
      <c r="G103" s="206">
        <f>W13</f>
        <v>0</v>
      </c>
      <c r="H103" s="203"/>
    </row>
    <row r="104" spans="1:8">
      <c r="A104" s="205" t="e">
        <f>G104/#REF!</f>
        <v>#REF!</v>
      </c>
      <c r="B104" s="203" t="str">
        <f>B14</f>
        <v>Supplementary insurance</v>
      </c>
      <c r="C104" s="203"/>
      <c r="D104" s="203"/>
      <c r="E104" s="203"/>
      <c r="F104" s="203"/>
      <c r="G104" s="206">
        <f>W14</f>
        <v>6109260.9047698425</v>
      </c>
      <c r="H104" s="203"/>
    </row>
    <row r="105" spans="1:8">
      <c r="A105" s="205" t="e">
        <f>G105/#REF!</f>
        <v>#REF!</v>
      </c>
      <c r="B105" s="203">
        <f>B18</f>
        <v>0</v>
      </c>
      <c r="C105" s="203"/>
      <c r="D105" s="203"/>
      <c r="E105" s="203"/>
      <c r="F105" s="203"/>
      <c r="G105" s="206">
        <f>W18</f>
        <v>197870243.477171</v>
      </c>
      <c r="H105" s="203"/>
    </row>
    <row r="106" spans="1:8">
      <c r="A106" s="205" t="e">
        <f>G106/#REF!</f>
        <v>#REF!</v>
      </c>
      <c r="B106" s="203" t="e">
        <f>#REF!</f>
        <v>#REF!</v>
      </c>
      <c r="C106" s="203"/>
      <c r="D106" s="203"/>
      <c r="E106" s="203"/>
      <c r="F106" s="203"/>
      <c r="G106" s="206" t="e">
        <f>#REF!</f>
        <v>#REF!</v>
      </c>
      <c r="H106" s="203"/>
    </row>
    <row r="107" spans="1:8">
      <c r="A107" s="205" t="e">
        <f>G107/#REF!</f>
        <v>#REF!</v>
      </c>
      <c r="B107" s="203" t="e">
        <f>#REF!</f>
        <v>#REF!</v>
      </c>
      <c r="C107" s="203"/>
      <c r="D107" s="203"/>
      <c r="E107" s="203"/>
      <c r="F107" s="203"/>
      <c r="G107" s="206" t="e">
        <f>#REF!</f>
        <v>#REF!</v>
      </c>
      <c r="H107" s="203"/>
    </row>
    <row r="108" spans="1:8">
      <c r="A108" s="203"/>
      <c r="B108" s="204"/>
      <c r="C108" s="204"/>
      <c r="D108" s="204"/>
      <c r="E108" s="203"/>
      <c r="F108" s="203"/>
      <c r="G108" s="203"/>
      <c r="H108" s="203"/>
    </row>
    <row r="109" spans="1:8">
      <c r="A109" s="203"/>
      <c r="B109" s="204"/>
      <c r="C109" s="204"/>
      <c r="D109" s="204"/>
      <c r="E109" s="203"/>
      <c r="F109" s="203"/>
      <c r="G109" s="203"/>
      <c r="H109" s="203"/>
    </row>
    <row r="110" spans="1:8">
      <c r="A110" s="203"/>
      <c r="B110" s="204"/>
      <c r="C110" s="204"/>
      <c r="D110" s="204"/>
      <c r="E110" s="203"/>
      <c r="F110" s="203"/>
      <c r="G110" s="203"/>
      <c r="H110" s="203"/>
    </row>
    <row r="111" spans="1:8">
      <c r="A111" s="203"/>
      <c r="B111" s="204"/>
      <c r="C111" s="204"/>
      <c r="D111" s="204"/>
      <c r="E111" s="203"/>
      <c r="F111" s="203"/>
      <c r="G111" s="203"/>
      <c r="H111" s="203"/>
    </row>
  </sheetData>
  <mergeCells count="27">
    <mergeCell ref="Q19:R19"/>
    <mergeCell ref="K4:L4"/>
    <mergeCell ref="W19:X19"/>
    <mergeCell ref="U19:V19"/>
    <mergeCell ref="O19:P19"/>
    <mergeCell ref="M19:N19"/>
    <mergeCell ref="U4:V4"/>
    <mergeCell ref="Q4:R4"/>
    <mergeCell ref="S4:T4"/>
    <mergeCell ref="M4:N4"/>
    <mergeCell ref="S19:T19"/>
    <mergeCell ref="A19:B19"/>
    <mergeCell ref="G19:H19"/>
    <mergeCell ref="I19:J19"/>
    <mergeCell ref="K19:L19"/>
    <mergeCell ref="E19:F19"/>
    <mergeCell ref="C19:D19"/>
    <mergeCell ref="A1:X1"/>
    <mergeCell ref="A18:B18"/>
    <mergeCell ref="O4:P4"/>
    <mergeCell ref="A4:A5"/>
    <mergeCell ref="B4:B5"/>
    <mergeCell ref="C4:D4"/>
    <mergeCell ref="G4:H4"/>
    <mergeCell ref="I4:J4"/>
    <mergeCell ref="E4:F4"/>
    <mergeCell ref="W4:X4"/>
  </mergeCells>
  <conditionalFormatting sqref="S19:T19">
    <cfRule type="cellIs" dxfId="1" priority="1" operator="greaterThan">
      <formula>Q19</formula>
    </cfRule>
  </conditionalFormatting>
  <conditionalFormatting sqref="U19:V19">
    <cfRule type="cellIs" dxfId="0" priority="2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2" manualBreakCount="2">
    <brk id="10" max="20" man="1"/>
    <brk id="20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C18" sqref="C18:D18"/>
      <selection pane="topRight" activeCell="C18" sqref="C18:D18"/>
      <selection pane="bottomLeft" activeCell="C18" sqref="C18:D18"/>
      <selection pane="bottomRight" sqref="A1:U1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34" t="s">
        <v>816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39" t="s">
        <v>458</v>
      </c>
      <c r="B3" s="239" t="s">
        <v>494</v>
      </c>
      <c r="C3" s="239"/>
      <c r="D3" s="239"/>
      <c r="E3" s="239"/>
      <c r="F3" s="239" t="s">
        <v>495</v>
      </c>
      <c r="G3" s="239"/>
      <c r="H3" s="239"/>
      <c r="I3" s="239"/>
      <c r="J3" s="240" t="s">
        <v>496</v>
      </c>
      <c r="K3" s="241"/>
      <c r="L3" s="239" t="s">
        <v>497</v>
      </c>
      <c r="M3" s="237" t="s">
        <v>498</v>
      </c>
      <c r="N3" s="237"/>
      <c r="O3" s="237"/>
      <c r="P3" s="237"/>
      <c r="Q3" s="237"/>
      <c r="R3" s="237" t="s">
        <v>499</v>
      </c>
      <c r="S3" s="237"/>
      <c r="T3" s="237"/>
      <c r="U3" s="237"/>
    </row>
    <row r="4" spans="1:21" ht="18" customHeight="1">
      <c r="A4" s="239"/>
      <c r="B4" s="239" t="s">
        <v>500</v>
      </c>
      <c r="C4" s="239" t="s">
        <v>501</v>
      </c>
      <c r="D4" s="238" t="s">
        <v>502</v>
      </c>
      <c r="E4" s="238" t="s">
        <v>503</v>
      </c>
      <c r="F4" s="239" t="s">
        <v>500</v>
      </c>
      <c r="G4" s="239" t="s">
        <v>501</v>
      </c>
      <c r="H4" s="238" t="s">
        <v>502</v>
      </c>
      <c r="I4" s="238" t="s">
        <v>503</v>
      </c>
      <c r="J4" s="239" t="s">
        <v>500</v>
      </c>
      <c r="K4" s="239" t="s">
        <v>501</v>
      </c>
      <c r="L4" s="239"/>
      <c r="M4" s="235" t="s">
        <v>504</v>
      </c>
      <c r="N4" s="235" t="s">
        <v>505</v>
      </c>
      <c r="O4" s="235" t="s">
        <v>506</v>
      </c>
      <c r="P4" s="235" t="s">
        <v>507</v>
      </c>
      <c r="Q4" s="235" t="s">
        <v>508</v>
      </c>
      <c r="R4" s="235" t="s">
        <v>504</v>
      </c>
      <c r="S4" s="235" t="s">
        <v>509</v>
      </c>
      <c r="T4" s="235" t="s">
        <v>510</v>
      </c>
      <c r="U4" s="235" t="s">
        <v>511</v>
      </c>
    </row>
    <row r="5" spans="1:21" ht="115.5" customHeight="1">
      <c r="A5" s="239"/>
      <c r="B5" s="239"/>
      <c r="C5" s="239"/>
      <c r="D5" s="238"/>
      <c r="E5" s="238"/>
      <c r="F5" s="239"/>
      <c r="G5" s="239"/>
      <c r="H5" s="238"/>
      <c r="I5" s="238"/>
      <c r="J5" s="239"/>
      <c r="K5" s="239"/>
      <c r="L5" s="239"/>
      <c r="M5" s="236"/>
      <c r="N5" s="236"/>
      <c r="O5" s="236"/>
      <c r="P5" s="236"/>
      <c r="Q5" s="236"/>
      <c r="R5" s="236"/>
      <c r="S5" s="236"/>
      <c r="T5" s="236"/>
      <c r="U5" s="236"/>
    </row>
    <row r="6" spans="1:21" s="82" customFormat="1" ht="15.75">
      <c r="A6" s="133" t="s">
        <v>489</v>
      </c>
      <c r="B6" s="90">
        <v>698996518.60312724</v>
      </c>
      <c r="C6" s="90">
        <v>15119.45</v>
      </c>
      <c r="D6" s="90">
        <v>8760349.0066645909</v>
      </c>
      <c r="E6" s="90">
        <v>13207264.891216826</v>
      </c>
      <c r="F6" s="90">
        <v>77431619.586992159</v>
      </c>
      <c r="G6" s="90">
        <v>0</v>
      </c>
      <c r="H6" s="90">
        <v>3021.7719571999996</v>
      </c>
      <c r="I6" s="90">
        <v>2579042.5654628994</v>
      </c>
      <c r="J6" s="90">
        <v>48841869.825094983</v>
      </c>
      <c r="K6" s="90">
        <v>2551005.05460943</v>
      </c>
      <c r="L6" s="90">
        <v>84414.210713612207</v>
      </c>
      <c r="M6" s="90">
        <v>4481182.7825501757</v>
      </c>
      <c r="N6" s="90">
        <v>4526.3460921852038</v>
      </c>
      <c r="O6" s="90">
        <v>13091.563847138321</v>
      </c>
      <c r="P6" s="90">
        <v>17581.51597305074</v>
      </c>
      <c r="Q6" s="90">
        <v>2459.4699999999998</v>
      </c>
      <c r="R6" s="90">
        <v>0</v>
      </c>
      <c r="S6" s="90">
        <v>0</v>
      </c>
      <c r="T6" s="90">
        <v>0</v>
      </c>
      <c r="U6" s="90">
        <v>0</v>
      </c>
    </row>
    <row r="7" spans="1:21" ht="15.75">
      <c r="A7" s="134" t="s">
        <v>460</v>
      </c>
      <c r="B7" s="90">
        <v>698991142.26135564</v>
      </c>
      <c r="C7" s="90">
        <v>15119.45</v>
      </c>
      <c r="D7" s="90">
        <v>8760349.0066645909</v>
      </c>
      <c r="E7" s="90">
        <v>13207264.891216826</v>
      </c>
      <c r="F7" s="90">
        <v>0</v>
      </c>
      <c r="G7" s="90">
        <v>0</v>
      </c>
      <c r="H7" s="90">
        <v>0</v>
      </c>
      <c r="I7" s="90">
        <v>0</v>
      </c>
      <c r="J7" s="90">
        <v>48715246.399642088</v>
      </c>
      <c r="K7" s="90">
        <v>2551005.05460943</v>
      </c>
      <c r="L7" s="90">
        <v>84414.210713612207</v>
      </c>
      <c r="M7" s="90">
        <v>4468955.2825501757</v>
      </c>
      <c r="N7" s="90">
        <v>4526.3460921852038</v>
      </c>
      <c r="O7" s="90">
        <v>13091.563847138321</v>
      </c>
      <c r="P7" s="90">
        <v>17581.51597305074</v>
      </c>
      <c r="Q7" s="90">
        <v>2452.8599999999997</v>
      </c>
      <c r="R7" s="90">
        <v>0</v>
      </c>
      <c r="S7" s="90">
        <v>0</v>
      </c>
      <c r="T7" s="90">
        <v>0</v>
      </c>
      <c r="U7" s="90">
        <v>0</v>
      </c>
    </row>
    <row r="8" spans="1:21" ht="15.75">
      <c r="A8" s="134" t="s">
        <v>461</v>
      </c>
      <c r="B8" s="90">
        <v>682615124.47383058</v>
      </c>
      <c r="C8" s="90">
        <v>15119.45</v>
      </c>
      <c r="D8" s="90">
        <v>8582559.324603904</v>
      </c>
      <c r="E8" s="90">
        <v>13009697.664056929</v>
      </c>
      <c r="F8" s="90">
        <v>0</v>
      </c>
      <c r="G8" s="90">
        <v>0</v>
      </c>
      <c r="H8" s="90">
        <v>0</v>
      </c>
      <c r="I8" s="90">
        <v>0</v>
      </c>
      <c r="J8" s="90">
        <v>23794131.99999186</v>
      </c>
      <c r="K8" s="90">
        <v>396895.26493411022</v>
      </c>
      <c r="L8" s="90">
        <v>0</v>
      </c>
      <c r="M8" s="90">
        <v>3701136.7897536056</v>
      </c>
      <c r="N8" s="90">
        <v>3650.7960921852036</v>
      </c>
      <c r="O8" s="90">
        <v>9109.653847138321</v>
      </c>
      <c r="P8" s="90">
        <v>13171.655973050742</v>
      </c>
      <c r="Q8" s="90">
        <v>2093.41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4" t="s">
        <v>462</v>
      </c>
      <c r="B9" s="90">
        <v>16376017.787524801</v>
      </c>
      <c r="C9" s="90">
        <v>0</v>
      </c>
      <c r="D9" s="90">
        <v>177789.68206068801</v>
      </c>
      <c r="E9" s="90">
        <v>197567.22715989593</v>
      </c>
      <c r="F9" s="90">
        <v>0</v>
      </c>
      <c r="G9" s="90">
        <v>0</v>
      </c>
      <c r="H9" s="90">
        <v>0</v>
      </c>
      <c r="I9" s="90">
        <v>0</v>
      </c>
      <c r="J9" s="90">
        <v>24921114.399650216</v>
      </c>
      <c r="K9" s="90">
        <v>2154109.78967532</v>
      </c>
      <c r="L9" s="90">
        <v>84414.210713612207</v>
      </c>
      <c r="M9" s="90">
        <v>767818.49279656983</v>
      </c>
      <c r="N9" s="90">
        <v>875.55</v>
      </c>
      <c r="O9" s="90">
        <v>3981.91</v>
      </c>
      <c r="P9" s="90">
        <v>4409.8600000000006</v>
      </c>
      <c r="Q9" s="90">
        <v>359.45</v>
      </c>
      <c r="R9" s="90">
        <v>0</v>
      </c>
      <c r="S9" s="90">
        <v>0</v>
      </c>
      <c r="T9" s="90">
        <v>0</v>
      </c>
      <c r="U9" s="90">
        <v>0</v>
      </c>
    </row>
    <row r="10" spans="1:21" ht="25.5">
      <c r="A10" s="134" t="s">
        <v>463</v>
      </c>
      <c r="B10" s="90">
        <v>5376.3417716000004</v>
      </c>
      <c r="C10" s="90">
        <v>0</v>
      </c>
      <c r="D10" s="90">
        <v>0</v>
      </c>
      <c r="E10" s="90">
        <v>0</v>
      </c>
      <c r="F10" s="90">
        <v>77431619.586992159</v>
      </c>
      <c r="G10" s="90">
        <v>0</v>
      </c>
      <c r="H10" s="90">
        <v>3021.7719571999996</v>
      </c>
      <c r="I10" s="90">
        <v>2579042.5654628994</v>
      </c>
      <c r="J10" s="90">
        <v>126623.4254529</v>
      </c>
      <c r="K10" s="90">
        <v>0</v>
      </c>
      <c r="L10" s="90">
        <v>0</v>
      </c>
      <c r="M10" s="90">
        <v>12227.500000000002</v>
      </c>
      <c r="N10" s="90">
        <v>0</v>
      </c>
      <c r="O10" s="90">
        <v>0</v>
      </c>
      <c r="P10" s="90">
        <v>0</v>
      </c>
      <c r="Q10" s="90">
        <v>6.6099999999999994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3" t="s">
        <v>490</v>
      </c>
      <c r="B11" s="90">
        <v>68166283.023756564</v>
      </c>
      <c r="C11" s="90">
        <v>3077.43</v>
      </c>
      <c r="D11" s="90">
        <v>330887.75636515109</v>
      </c>
      <c r="E11" s="90">
        <v>1721137.3340635998</v>
      </c>
      <c r="F11" s="90">
        <v>0</v>
      </c>
      <c r="G11" s="90">
        <v>0</v>
      </c>
      <c r="H11" s="90">
        <v>0</v>
      </c>
      <c r="I11" s="90">
        <v>0</v>
      </c>
      <c r="J11" s="90">
        <v>1644943.0297638816</v>
      </c>
      <c r="K11" s="90">
        <v>7520.1979131040507</v>
      </c>
      <c r="L11" s="90">
        <v>0</v>
      </c>
      <c r="M11" s="90">
        <v>102254.20960435855</v>
      </c>
      <c r="N11" s="90">
        <v>1470.1895425395169</v>
      </c>
      <c r="O11" s="90">
        <v>4910.3089692705371</v>
      </c>
      <c r="P11" s="90">
        <v>4759.068459421268</v>
      </c>
      <c r="Q11" s="90">
        <v>2188.7200000000003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3" t="s">
        <v>491</v>
      </c>
      <c r="B12" s="90">
        <v>320737.14950503514</v>
      </c>
      <c r="C12" s="90">
        <v>0</v>
      </c>
      <c r="D12" s="90">
        <v>1995067.7818127859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1137310.525177391</v>
      </c>
      <c r="K12" s="90">
        <v>1589.5952422</v>
      </c>
      <c r="L12" s="90">
        <v>0</v>
      </c>
      <c r="M12" s="90">
        <v>-332460.65204476536</v>
      </c>
      <c r="N12" s="90">
        <v>2102.2112535939696</v>
      </c>
      <c r="O12" s="90">
        <v>6011.2493045526462</v>
      </c>
      <c r="P12" s="90">
        <v>22284.179802876206</v>
      </c>
      <c r="Q12" s="90">
        <v>1136.55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5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6" t="s">
        <v>493</v>
      </c>
      <c r="B14" s="90">
        <v>1443102.6696001999</v>
      </c>
      <c r="C14" s="90">
        <v>228682.82287321211</v>
      </c>
      <c r="D14" s="90">
        <v>51456.887595463835</v>
      </c>
      <c r="E14" s="90">
        <v>12960.42</v>
      </c>
      <c r="F14" s="90">
        <v>0</v>
      </c>
      <c r="G14" s="90">
        <v>0</v>
      </c>
      <c r="H14" s="90">
        <v>0</v>
      </c>
      <c r="I14" s="90">
        <v>0</v>
      </c>
      <c r="J14" s="90">
        <v>12051597.392604269</v>
      </c>
      <c r="K14" s="90">
        <v>2639457.4755643844</v>
      </c>
      <c r="L14" s="90">
        <v>0</v>
      </c>
      <c r="M14" s="90">
        <v>1355971.96944125</v>
      </c>
      <c r="N14" s="90">
        <v>31487.937634016551</v>
      </c>
      <c r="O14" s="90">
        <v>161766.41833890884</v>
      </c>
      <c r="P14" s="90">
        <v>187139.58037504743</v>
      </c>
      <c r="Q14" s="90">
        <v>2728.11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487</v>
      </c>
      <c r="B15" s="91">
        <v>768926641.44598889</v>
      </c>
      <c r="C15" s="91">
        <v>246879.70287321211</v>
      </c>
      <c r="D15" s="91">
        <v>11137761.432437994</v>
      </c>
      <c r="E15" s="91">
        <v>14941362.645280425</v>
      </c>
      <c r="F15" s="91">
        <v>77431619.586992159</v>
      </c>
      <c r="G15" s="91">
        <v>0</v>
      </c>
      <c r="H15" s="91">
        <v>3021.7719571999996</v>
      </c>
      <c r="I15" s="91">
        <v>2579042.5654628994</v>
      </c>
      <c r="J15" s="91">
        <v>63675720.772640526</v>
      </c>
      <c r="K15" s="91">
        <v>5199572.3233291181</v>
      </c>
      <c r="L15" s="91">
        <v>84414.210713612207</v>
      </c>
      <c r="M15" s="91">
        <v>5606948.3095510174</v>
      </c>
      <c r="N15" s="91">
        <v>39586.684522335243</v>
      </c>
      <c r="O15" s="91">
        <v>185779.54045987033</v>
      </c>
      <c r="P15" s="91">
        <v>231764.34461039567</v>
      </c>
      <c r="Q15" s="91">
        <v>8512.85</v>
      </c>
      <c r="R15" s="91">
        <v>0</v>
      </c>
      <c r="S15" s="91">
        <v>0</v>
      </c>
      <c r="T15" s="91">
        <v>0</v>
      </c>
      <c r="U15" s="91">
        <v>0</v>
      </c>
    </row>
    <row r="16" spans="1:21" ht="20.100000000000001" customHeight="1">
      <c r="A16" s="60" t="s">
        <v>474</v>
      </c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C18" sqref="C18:D18"/>
      <selection pane="topRight" activeCell="C18" sqref="C18:D18"/>
      <selection pane="bottomLeft" activeCell="C18" sqref="C18:D18"/>
      <selection pane="bottomRight" sqref="A1:U1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34" t="s">
        <v>817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</row>
    <row r="2" spans="1:21" ht="12.75" customHeight="1">
      <c r="A2" s="244" t="s">
        <v>125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</row>
    <row r="3" spans="1:21" s="82" customFormat="1" ht="35.25" customHeight="1">
      <c r="A3" s="239" t="s">
        <v>458</v>
      </c>
      <c r="B3" s="239" t="s">
        <v>512</v>
      </c>
      <c r="C3" s="239"/>
      <c r="D3" s="239"/>
      <c r="E3" s="239"/>
      <c r="F3" s="246" t="s">
        <v>513</v>
      </c>
      <c r="G3" s="243" t="s">
        <v>514</v>
      </c>
      <c r="H3" s="243"/>
      <c r="I3" s="243"/>
      <c r="J3" s="243"/>
      <c r="K3" s="239" t="s">
        <v>515</v>
      </c>
      <c r="L3" s="239"/>
      <c r="M3" s="239" t="s">
        <v>516</v>
      </c>
      <c r="N3" s="239" t="s">
        <v>517</v>
      </c>
      <c r="O3" s="239" t="s">
        <v>813</v>
      </c>
      <c r="P3" s="245"/>
      <c r="Q3" s="239" t="s">
        <v>518</v>
      </c>
      <c r="R3" s="243" t="s">
        <v>519</v>
      </c>
      <c r="S3" s="243"/>
      <c r="T3" s="243"/>
      <c r="U3" s="243"/>
    </row>
    <row r="4" spans="1:21" ht="75.75" customHeight="1">
      <c r="A4" s="239"/>
      <c r="B4" s="239" t="s">
        <v>500</v>
      </c>
      <c r="C4" s="239" t="s">
        <v>501</v>
      </c>
      <c r="D4" s="239" t="s">
        <v>520</v>
      </c>
      <c r="E4" s="239" t="s">
        <v>521</v>
      </c>
      <c r="F4" s="246"/>
      <c r="G4" s="239" t="s">
        <v>500</v>
      </c>
      <c r="H4" s="239" t="s">
        <v>501</v>
      </c>
      <c r="I4" s="242" t="s">
        <v>522</v>
      </c>
      <c r="J4" s="242"/>
      <c r="K4" s="239"/>
      <c r="L4" s="239"/>
      <c r="M4" s="239"/>
      <c r="N4" s="239"/>
      <c r="O4" s="245"/>
      <c r="P4" s="245"/>
      <c r="Q4" s="245"/>
      <c r="R4" s="243" t="s">
        <v>500</v>
      </c>
      <c r="S4" s="246" t="s">
        <v>523</v>
      </c>
      <c r="T4" s="243" t="s">
        <v>524</v>
      </c>
      <c r="U4" s="243" t="s">
        <v>525</v>
      </c>
    </row>
    <row r="5" spans="1:21" ht="94.5">
      <c r="A5" s="239"/>
      <c r="B5" s="239"/>
      <c r="C5" s="239"/>
      <c r="D5" s="239"/>
      <c r="E5" s="239"/>
      <c r="F5" s="246"/>
      <c r="G5" s="239"/>
      <c r="H5" s="239"/>
      <c r="I5" s="132" t="s">
        <v>526</v>
      </c>
      <c r="J5" s="132" t="s">
        <v>527</v>
      </c>
      <c r="K5" s="142" t="s">
        <v>528</v>
      </c>
      <c r="L5" s="132" t="s">
        <v>529</v>
      </c>
      <c r="M5" s="239"/>
      <c r="N5" s="239"/>
      <c r="O5" s="143" t="s">
        <v>504</v>
      </c>
      <c r="P5" s="143" t="s">
        <v>530</v>
      </c>
      <c r="Q5" s="245"/>
      <c r="R5" s="243"/>
      <c r="S5" s="246"/>
      <c r="T5" s="243"/>
      <c r="U5" s="243"/>
    </row>
    <row r="6" spans="1:21" ht="15.75">
      <c r="A6" s="133" t="s">
        <v>489</v>
      </c>
      <c r="B6" s="90">
        <v>40268886.794791915</v>
      </c>
      <c r="C6" s="90">
        <v>2314949.3453496667</v>
      </c>
      <c r="D6" s="90">
        <v>11811463.688099867</v>
      </c>
      <c r="E6" s="90">
        <v>134101.32914766867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3881127.2179817739</v>
      </c>
      <c r="L6" s="90">
        <v>231730.37723000007</v>
      </c>
      <c r="M6" s="90">
        <v>20336.55400070511</v>
      </c>
      <c r="N6" s="90">
        <v>9401288.0319042448</v>
      </c>
      <c r="O6" s="90">
        <v>878926174.82460654</v>
      </c>
      <c r="P6" s="90">
        <v>4896193.2999590971</v>
      </c>
      <c r="Q6" s="90">
        <v>10515755003.935417</v>
      </c>
      <c r="R6" s="90">
        <v>3333593360.007864</v>
      </c>
      <c r="S6" s="90">
        <v>1272002775.26089</v>
      </c>
      <c r="T6" s="90">
        <v>171731809.81138292</v>
      </c>
      <c r="U6" s="90">
        <v>301684498.81238014</v>
      </c>
    </row>
    <row r="7" spans="1:21" ht="15.75">
      <c r="A7" s="134" t="s">
        <v>460</v>
      </c>
      <c r="B7" s="90">
        <v>38031677.7801034</v>
      </c>
      <c r="C7" s="90">
        <v>2314552.630659957</v>
      </c>
      <c r="D7" s="90">
        <v>11581609.704534752</v>
      </c>
      <c r="E7" s="90">
        <v>133925.02832808404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3881127.2179817739</v>
      </c>
      <c r="L7" s="90">
        <v>231730.37723000007</v>
      </c>
      <c r="M7" s="90">
        <v>20336.55400070511</v>
      </c>
      <c r="N7" s="90">
        <v>9375535.9008403067</v>
      </c>
      <c r="O7" s="90">
        <v>799099594.32463729</v>
      </c>
      <c r="P7" s="90">
        <v>4895796.5852693878</v>
      </c>
      <c r="Q7" s="90">
        <v>10458837379.63773</v>
      </c>
      <c r="R7" s="90">
        <v>3333365279.3496356</v>
      </c>
      <c r="S7" s="90">
        <v>1251492208.5531034</v>
      </c>
      <c r="T7" s="90">
        <v>171731809.81138292</v>
      </c>
      <c r="U7" s="90">
        <v>301684498.81238014</v>
      </c>
    </row>
    <row r="8" spans="1:21" ht="15.75">
      <c r="A8" s="134" t="s">
        <v>461</v>
      </c>
      <c r="B8" s="90">
        <v>16382445.793629119</v>
      </c>
      <c r="C8" s="90">
        <v>335013.30766119459</v>
      </c>
      <c r="D8" s="90">
        <v>1421796.1415383862</v>
      </c>
      <c r="E8" s="90">
        <v>22074.796619151024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3881127.2179817739</v>
      </c>
      <c r="L8" s="90">
        <v>231730.37723000007</v>
      </c>
      <c r="M8" s="90">
        <v>0</v>
      </c>
      <c r="N8" s="90">
        <v>9375535.9008403067</v>
      </c>
      <c r="O8" s="90">
        <v>736048365.38627374</v>
      </c>
      <c r="P8" s="90">
        <v>747028.02259530476</v>
      </c>
      <c r="Q8" s="90">
        <v>1213768661.3586092</v>
      </c>
      <c r="R8" s="90">
        <v>540844159.96384716</v>
      </c>
      <c r="S8" s="90">
        <v>999283.95236096473</v>
      </c>
      <c r="T8" s="90">
        <v>978381.63848340057</v>
      </c>
      <c r="U8" s="90">
        <v>98880999.715015635</v>
      </c>
    </row>
    <row r="9" spans="1:21" ht="15.75">
      <c r="A9" s="134" t="s">
        <v>462</v>
      </c>
      <c r="B9" s="90">
        <v>21649231.986474276</v>
      </c>
      <c r="C9" s="90">
        <v>1979539.3229987621</v>
      </c>
      <c r="D9" s="90">
        <v>10159813.562996367</v>
      </c>
      <c r="E9" s="90">
        <v>111850.231708933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20336.55400070511</v>
      </c>
      <c r="N9" s="90">
        <v>0</v>
      </c>
      <c r="O9" s="90">
        <v>63051228.938363597</v>
      </c>
      <c r="P9" s="90">
        <v>4148768.5626740823</v>
      </c>
      <c r="Q9" s="90">
        <v>9245068718.2791214</v>
      </c>
      <c r="R9" s="90">
        <v>2792521119.3857889</v>
      </c>
      <c r="S9" s="90">
        <v>1250492924.6007423</v>
      </c>
      <c r="T9" s="90">
        <v>170753428.17289951</v>
      </c>
      <c r="U9" s="90">
        <v>202803499.09736449</v>
      </c>
    </row>
    <row r="10" spans="1:21" ht="15.75">
      <c r="A10" s="134" t="s">
        <v>463</v>
      </c>
      <c r="B10" s="90">
        <v>2237209.0146885221</v>
      </c>
      <c r="C10" s="90">
        <v>396.71468970999996</v>
      </c>
      <c r="D10" s="90">
        <v>229853.98356511249</v>
      </c>
      <c r="E10" s="90">
        <v>176.30081958464137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25752.131063937391</v>
      </c>
      <c r="O10" s="90">
        <v>79826580.499969125</v>
      </c>
      <c r="P10" s="90">
        <v>396.71468970999996</v>
      </c>
      <c r="Q10" s="90">
        <v>56917624.297685802</v>
      </c>
      <c r="R10" s="90">
        <v>228080.65822840002</v>
      </c>
      <c r="S10" s="90">
        <v>20510566.7077864</v>
      </c>
      <c r="T10" s="90">
        <v>0</v>
      </c>
      <c r="U10" s="90">
        <v>0</v>
      </c>
    </row>
    <row r="11" spans="1:21" ht="15.75">
      <c r="A11" s="133" t="s">
        <v>490</v>
      </c>
      <c r="B11" s="90">
        <v>3041042.9593593436</v>
      </c>
      <c r="C11" s="90">
        <v>3044.6215308834035</v>
      </c>
      <c r="D11" s="90">
        <v>50356.587507237455</v>
      </c>
      <c r="E11" s="90">
        <v>19378.740397490918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19003.86</v>
      </c>
      <c r="L11" s="90">
        <v>0</v>
      </c>
      <c r="M11" s="90">
        <v>0</v>
      </c>
      <c r="N11" s="90">
        <v>113753.62720077971</v>
      </c>
      <c r="O11" s="90">
        <v>72985026.500080585</v>
      </c>
      <c r="P11" s="90">
        <v>16719.679443987454</v>
      </c>
      <c r="Q11" s="90">
        <v>71430526.234817535</v>
      </c>
      <c r="R11" s="90">
        <v>4725636.3251394741</v>
      </c>
      <c r="S11" s="90">
        <v>228365.28305079992</v>
      </c>
      <c r="T11" s="90">
        <v>335638.16071959992</v>
      </c>
      <c r="U11" s="90">
        <v>0</v>
      </c>
    </row>
    <row r="12" spans="1:21" ht="15.75">
      <c r="A12" s="133" t="s">
        <v>491</v>
      </c>
      <c r="B12" s="90">
        <v>911366.74401348736</v>
      </c>
      <c r="C12" s="90">
        <v>2811.8332265250001</v>
      </c>
      <c r="D12" s="90">
        <v>526764.55109613237</v>
      </c>
      <c r="E12" s="90">
        <v>5245.8385085563532</v>
      </c>
      <c r="F12" s="90">
        <v>0</v>
      </c>
      <c r="G12" s="90">
        <v>416483959.73258311</v>
      </c>
      <c r="H12" s="90">
        <v>0</v>
      </c>
      <c r="I12" s="90">
        <v>155330891.63036534</v>
      </c>
      <c r="J12" s="90">
        <v>96558.51</v>
      </c>
      <c r="K12" s="90">
        <v>0</v>
      </c>
      <c r="L12" s="90">
        <v>0</v>
      </c>
      <c r="M12" s="90">
        <v>0</v>
      </c>
      <c r="N12" s="90">
        <v>0</v>
      </c>
      <c r="O12" s="90">
        <v>418853374.15127891</v>
      </c>
      <c r="P12" s="90">
        <v>4401.4284687250001</v>
      </c>
      <c r="Q12" s="90">
        <v>121385685.45551561</v>
      </c>
      <c r="R12" s="90">
        <v>65815794.238336235</v>
      </c>
      <c r="S12" s="90">
        <v>437054.5067365999</v>
      </c>
      <c r="T12" s="90">
        <v>330844.80186365038</v>
      </c>
      <c r="U12" s="90">
        <v>849883.94180099992</v>
      </c>
    </row>
    <row r="13" spans="1:21" ht="15.75">
      <c r="A13" s="135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6" t="s">
        <v>493</v>
      </c>
      <c r="B14" s="90">
        <v>4520514.2374775074</v>
      </c>
      <c r="C14" s="90">
        <v>273989.87092063756</v>
      </c>
      <c r="D14" s="90">
        <v>1999072.9420060711</v>
      </c>
      <c r="E14" s="90">
        <v>17533.402836765563</v>
      </c>
      <c r="F14" s="90">
        <v>139000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636061.16300000006</v>
      </c>
      <c r="N14" s="90">
        <v>0</v>
      </c>
      <c r="O14" s="90">
        <v>18790275.462681983</v>
      </c>
      <c r="P14" s="90">
        <v>3143615.1093582334</v>
      </c>
      <c r="Q14" s="90">
        <v>1029472693.3814152</v>
      </c>
      <c r="R14" s="90">
        <v>1029307862.2545996</v>
      </c>
      <c r="S14" s="90">
        <v>200425385.67028272</v>
      </c>
      <c r="T14" s="90">
        <v>2106546.7839181246</v>
      </c>
      <c r="U14" s="90">
        <v>150993978.47622421</v>
      </c>
    </row>
    <row r="15" spans="1:21" s="82" customFormat="1" ht="15.75">
      <c r="A15" s="72" t="s">
        <v>487</v>
      </c>
      <c r="B15" s="91">
        <v>48741810.735642247</v>
      </c>
      <c r="C15" s="91">
        <v>2594795.671027713</v>
      </c>
      <c r="D15" s="91">
        <v>14387657.768709309</v>
      </c>
      <c r="E15" s="91">
        <v>176259.31089048149</v>
      </c>
      <c r="F15" s="91">
        <v>139114</v>
      </c>
      <c r="G15" s="91">
        <v>416483959.73258311</v>
      </c>
      <c r="H15" s="91">
        <v>0</v>
      </c>
      <c r="I15" s="91">
        <v>155330891.63036534</v>
      </c>
      <c r="J15" s="91">
        <v>96558.51</v>
      </c>
      <c r="K15" s="91">
        <v>3900131.0779817738</v>
      </c>
      <c r="L15" s="91">
        <v>231730.37723000007</v>
      </c>
      <c r="M15" s="91">
        <v>656397.71700070519</v>
      </c>
      <c r="N15" s="91">
        <v>9515041.6591050252</v>
      </c>
      <c r="O15" s="91">
        <v>1389554850.9386477</v>
      </c>
      <c r="P15" s="91">
        <v>8060929.5172300432</v>
      </c>
      <c r="Q15" s="91">
        <v>11738043909.007164</v>
      </c>
      <c r="R15" s="91">
        <v>4433442652.8259392</v>
      </c>
      <c r="S15" s="91">
        <v>1473093580.7209601</v>
      </c>
      <c r="T15" s="91">
        <v>174504839.55788428</v>
      </c>
      <c r="U15" s="91">
        <v>453528361.23040533</v>
      </c>
    </row>
    <row r="16" spans="1:21" ht="20.100000000000001" customHeight="1">
      <c r="A16" s="60" t="s">
        <v>474</v>
      </c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80" zoomScaleSheetLayoutView="100" workbookViewId="0">
      <selection sqref="A1:J1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47" t="s">
        <v>818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s="73" customFormat="1" ht="13.5" customHeight="1">
      <c r="A2" s="258" t="s">
        <v>125</v>
      </c>
      <c r="B2" s="258"/>
      <c r="C2" s="258"/>
      <c r="D2" s="258"/>
      <c r="E2" s="258"/>
      <c r="F2" s="258"/>
      <c r="G2" s="258"/>
      <c r="H2" s="258"/>
      <c r="I2" s="258"/>
      <c r="J2" s="258"/>
    </row>
    <row r="3" spans="1:10" s="74" customFormat="1" ht="33" customHeight="1">
      <c r="A3" s="248" t="s">
        <v>458</v>
      </c>
      <c r="B3" s="250" t="s">
        <v>531</v>
      </c>
      <c r="C3" s="252" t="s">
        <v>532</v>
      </c>
      <c r="D3" s="253"/>
      <c r="E3" s="254" t="s">
        <v>533</v>
      </c>
      <c r="F3" s="254"/>
      <c r="G3" s="252" t="s">
        <v>534</v>
      </c>
      <c r="H3" s="255"/>
      <c r="I3" s="254" t="s">
        <v>535</v>
      </c>
      <c r="J3" s="256" t="s">
        <v>536</v>
      </c>
    </row>
    <row r="4" spans="1:10" s="75" customFormat="1" ht="78.75">
      <c r="A4" s="249"/>
      <c r="B4" s="251"/>
      <c r="C4" s="141" t="s">
        <v>537</v>
      </c>
      <c r="D4" s="141" t="s">
        <v>538</v>
      </c>
      <c r="E4" s="145" t="s">
        <v>539</v>
      </c>
      <c r="F4" s="145" t="s">
        <v>540</v>
      </c>
      <c r="G4" s="145" t="s">
        <v>541</v>
      </c>
      <c r="H4" s="145" t="s">
        <v>542</v>
      </c>
      <c r="I4" s="254"/>
      <c r="J4" s="257"/>
    </row>
    <row r="5" spans="1:10" s="76" customFormat="1">
      <c r="A5" s="133" t="s">
        <v>489</v>
      </c>
      <c r="B5" s="90">
        <v>288884.8781691633</v>
      </c>
      <c r="C5" s="90">
        <v>32744343.666873936</v>
      </c>
      <c r="D5" s="90">
        <v>2647189.6532610022</v>
      </c>
      <c r="E5" s="90">
        <v>343443.44194662484</v>
      </c>
      <c r="F5" s="90">
        <v>2547012.9140326227</v>
      </c>
      <c r="G5" s="90">
        <v>1454236.75</v>
      </c>
      <c r="H5" s="90">
        <v>24420222.372787826</v>
      </c>
      <c r="I5" s="90">
        <v>266495.70948635787</v>
      </c>
      <c r="J5" s="90">
        <v>64711829.386557534</v>
      </c>
    </row>
    <row r="6" spans="1:10" s="76" customFormat="1">
      <c r="A6" s="134" t="s">
        <v>460</v>
      </c>
      <c r="B6" s="90">
        <v>276124.73833387083</v>
      </c>
      <c r="C6" s="90">
        <v>32567019.574039515</v>
      </c>
      <c r="D6" s="90">
        <v>2060921.9023915406</v>
      </c>
      <c r="E6" s="90">
        <v>295096.22194662486</v>
      </c>
      <c r="F6" s="90">
        <v>2008262.5740326224</v>
      </c>
      <c r="G6" s="90">
        <v>1395742.43</v>
      </c>
      <c r="H6" s="90">
        <v>22172428.45928821</v>
      </c>
      <c r="I6" s="90">
        <v>253985.70286067179</v>
      </c>
      <c r="J6" s="90">
        <v>61029581.602893054</v>
      </c>
    </row>
    <row r="7" spans="1:10" s="76" customFormat="1">
      <c r="A7" s="134" t="s">
        <v>461</v>
      </c>
      <c r="B7" s="90">
        <v>144895.65954967577</v>
      </c>
      <c r="C7" s="90">
        <v>6460448.7041161535</v>
      </c>
      <c r="D7" s="90">
        <v>1436292.6896998638</v>
      </c>
      <c r="E7" s="90">
        <v>233999.32036686002</v>
      </c>
      <c r="F7" s="90">
        <v>1721329.6540485274</v>
      </c>
      <c r="G7" s="90">
        <v>1394864.43</v>
      </c>
      <c r="H7" s="90">
        <v>13063876.584827809</v>
      </c>
      <c r="I7" s="90">
        <v>57060.131676200734</v>
      </c>
      <c r="J7" s="90">
        <v>24512767.174285088</v>
      </c>
    </row>
    <row r="8" spans="1:10" s="76" customFormat="1">
      <c r="A8" s="134" t="s">
        <v>462</v>
      </c>
      <c r="B8" s="90">
        <v>131229.07878419507</v>
      </c>
      <c r="C8" s="90">
        <v>26106570.869923361</v>
      </c>
      <c r="D8" s="90">
        <v>624629.21269167704</v>
      </c>
      <c r="E8" s="90">
        <v>61096.901579764846</v>
      </c>
      <c r="F8" s="90">
        <v>286932.91998409521</v>
      </c>
      <c r="G8" s="90">
        <v>878</v>
      </c>
      <c r="H8" s="90">
        <v>9108551.8744603992</v>
      </c>
      <c r="I8" s="90">
        <v>196925.57118447107</v>
      </c>
      <c r="J8" s="90">
        <v>36516814.428607963</v>
      </c>
    </row>
    <row r="9" spans="1:10" s="76" customFormat="1" ht="25.5">
      <c r="A9" s="134" t="s">
        <v>463</v>
      </c>
      <c r="B9" s="90">
        <v>12760.13983529245</v>
      </c>
      <c r="C9" s="90">
        <v>177324.09283442225</v>
      </c>
      <c r="D9" s="90">
        <v>586267.75086946134</v>
      </c>
      <c r="E9" s="90">
        <v>48347.22</v>
      </c>
      <c r="F9" s="90">
        <v>538750.34000000008</v>
      </c>
      <c r="G9" s="90">
        <v>58494.32</v>
      </c>
      <c r="H9" s="90">
        <v>2247793.9134996142</v>
      </c>
      <c r="I9" s="90">
        <v>12510.006625686092</v>
      </c>
      <c r="J9" s="90">
        <v>3682247.7836644771</v>
      </c>
    </row>
    <row r="10" spans="1:10" s="76" customFormat="1" ht="25.5">
      <c r="A10" s="133" t="s">
        <v>490</v>
      </c>
      <c r="B10" s="90">
        <v>4926.4068216667283</v>
      </c>
      <c r="C10" s="90">
        <v>205855.13357759881</v>
      </c>
      <c r="D10" s="90">
        <v>194890.4682086269</v>
      </c>
      <c r="E10" s="90">
        <v>15793.04</v>
      </c>
      <c r="F10" s="90">
        <v>181461.86571364681</v>
      </c>
      <c r="G10" s="90">
        <v>43560.279999999992</v>
      </c>
      <c r="H10" s="90">
        <v>1285829.9541140492</v>
      </c>
      <c r="I10" s="90">
        <v>6619.2922630821104</v>
      </c>
      <c r="J10" s="90">
        <v>1938936.4406986705</v>
      </c>
    </row>
    <row r="11" spans="1:10" s="76" customFormat="1" ht="27.75" customHeight="1">
      <c r="A11" s="133" t="s">
        <v>491</v>
      </c>
      <c r="B11" s="90">
        <v>26664.973754226939</v>
      </c>
      <c r="C11" s="90">
        <v>4177822.8190495525</v>
      </c>
      <c r="D11" s="90">
        <v>939879.49683837534</v>
      </c>
      <c r="E11" s="90">
        <v>35475.561304715164</v>
      </c>
      <c r="F11" s="90">
        <v>200724.19455701584</v>
      </c>
      <c r="G11" s="90">
        <v>403987.56999999989</v>
      </c>
      <c r="H11" s="90">
        <v>2547365.3031982887</v>
      </c>
      <c r="I11" s="90">
        <v>10891.558274492447</v>
      </c>
      <c r="J11" s="90">
        <v>8342811.4769766657</v>
      </c>
    </row>
    <row r="12" spans="1:10" s="76" customFormat="1">
      <c r="A12" s="135" t="s">
        <v>492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6" t="s">
        <v>493</v>
      </c>
      <c r="B13" s="90">
        <v>42840.038069845221</v>
      </c>
      <c r="C13" s="90">
        <v>10317306.894718977</v>
      </c>
      <c r="D13" s="90">
        <v>814762.88880632748</v>
      </c>
      <c r="E13" s="90">
        <v>35423.299435349814</v>
      </c>
      <c r="F13" s="90">
        <v>77087.514791898997</v>
      </c>
      <c r="G13" s="90">
        <v>282708.28099999996</v>
      </c>
      <c r="H13" s="90">
        <v>2738386.9307120214</v>
      </c>
      <c r="I13" s="90">
        <v>24529.835813764766</v>
      </c>
      <c r="J13" s="90">
        <v>14333045.683348183</v>
      </c>
    </row>
    <row r="14" spans="1:10" s="77" customFormat="1">
      <c r="A14" s="72" t="s">
        <v>487</v>
      </c>
      <c r="B14" s="91">
        <v>363316.29681490216</v>
      </c>
      <c r="C14" s="91">
        <v>47445328.514220074</v>
      </c>
      <c r="D14" s="91">
        <v>4596722.5071143322</v>
      </c>
      <c r="E14" s="91">
        <v>430135.34268668987</v>
      </c>
      <c r="F14" s="91">
        <v>3006286.489095184</v>
      </c>
      <c r="G14" s="91">
        <v>2184492.8810000001</v>
      </c>
      <c r="H14" s="91">
        <v>30991804.560812183</v>
      </c>
      <c r="I14" s="91">
        <v>308536.39583769726</v>
      </c>
      <c r="J14" s="91">
        <v>89326622.987581059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"/>
  <sheetViews>
    <sheetView view="pageBreakPreview" zoomScaleNormal="70" zoomScaleSheetLayoutView="100" workbookViewId="0">
      <pane xSplit="1" ySplit="5" topLeftCell="B6" activePane="bottomRight" state="frozen"/>
      <selection activeCell="C18" sqref="C18:D18"/>
      <selection pane="topRight" activeCell="C18" sqref="C18:D18"/>
      <selection pane="bottomLeft" activeCell="C18" sqref="C18:D18"/>
      <selection pane="bottomRight" sqref="A1:AE1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59" t="s">
        <v>819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107"/>
      <c r="AG1" s="107"/>
    </row>
    <row r="2" spans="1:33" ht="11.25" customHeigh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8" t="s">
        <v>125</v>
      </c>
    </row>
    <row r="3" spans="1:33" s="109" customFormat="1" ht="15.75" customHeight="1">
      <c r="A3" s="260" t="s">
        <v>458</v>
      </c>
      <c r="B3" s="260" t="s">
        <v>543</v>
      </c>
      <c r="C3" s="260"/>
      <c r="D3" s="260" t="s">
        <v>544</v>
      </c>
      <c r="E3" s="260"/>
      <c r="F3" s="265" t="s">
        <v>545</v>
      </c>
      <c r="G3" s="265"/>
      <c r="H3" s="266" t="s">
        <v>546</v>
      </c>
      <c r="I3" s="266"/>
      <c r="J3" s="266"/>
      <c r="K3" s="266"/>
      <c r="L3" s="266"/>
      <c r="M3" s="264" t="s">
        <v>547</v>
      </c>
      <c r="N3" s="264"/>
      <c r="O3" s="260" t="s">
        <v>548</v>
      </c>
      <c r="P3" s="263"/>
      <c r="Q3" s="263"/>
      <c r="R3" s="239" t="s">
        <v>549</v>
      </c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60" t="s">
        <v>550</v>
      </c>
    </row>
    <row r="4" spans="1:33" ht="28.5" customHeight="1">
      <c r="A4" s="260"/>
      <c r="B4" s="260" t="s">
        <v>551</v>
      </c>
      <c r="C4" s="260" t="s">
        <v>552</v>
      </c>
      <c r="D4" s="260" t="s">
        <v>553</v>
      </c>
      <c r="E4" s="260" t="s">
        <v>554</v>
      </c>
      <c r="F4" s="260" t="s">
        <v>553</v>
      </c>
      <c r="G4" s="260" t="s">
        <v>554</v>
      </c>
      <c r="H4" s="260" t="s">
        <v>555</v>
      </c>
      <c r="I4" s="260" t="s">
        <v>556</v>
      </c>
      <c r="J4" s="261" t="s">
        <v>557</v>
      </c>
      <c r="K4" s="254" t="s">
        <v>558</v>
      </c>
      <c r="L4" s="260" t="s">
        <v>559</v>
      </c>
      <c r="M4" s="264"/>
      <c r="N4" s="264"/>
      <c r="O4" s="260" t="s">
        <v>504</v>
      </c>
      <c r="P4" s="260" t="s">
        <v>558</v>
      </c>
      <c r="Q4" s="268"/>
      <c r="R4" s="269" t="s">
        <v>560</v>
      </c>
      <c r="S4" s="269"/>
      <c r="T4" s="246" t="s">
        <v>561</v>
      </c>
      <c r="U4" s="246"/>
      <c r="V4" s="246"/>
      <c r="W4" s="243" t="s">
        <v>562</v>
      </c>
      <c r="X4" s="243"/>
      <c r="Y4" s="243" t="s">
        <v>563</v>
      </c>
      <c r="Z4" s="243"/>
      <c r="AA4" s="243" t="s">
        <v>504</v>
      </c>
      <c r="AB4" s="243"/>
      <c r="AC4" s="270" t="s">
        <v>564</v>
      </c>
      <c r="AD4" s="270"/>
      <c r="AE4" s="267"/>
    </row>
    <row r="5" spans="1:33" s="109" customFormat="1" ht="94.5">
      <c r="A5" s="260"/>
      <c r="B5" s="260"/>
      <c r="C5" s="260"/>
      <c r="D5" s="260"/>
      <c r="E5" s="260"/>
      <c r="F5" s="260"/>
      <c r="G5" s="260"/>
      <c r="H5" s="260"/>
      <c r="I5" s="260"/>
      <c r="J5" s="262"/>
      <c r="K5" s="254"/>
      <c r="L5" s="260"/>
      <c r="M5" s="146" t="s">
        <v>565</v>
      </c>
      <c r="N5" s="146" t="s">
        <v>566</v>
      </c>
      <c r="O5" s="260"/>
      <c r="P5" s="146" t="s">
        <v>567</v>
      </c>
      <c r="Q5" s="146" t="s">
        <v>568</v>
      </c>
      <c r="R5" s="132" t="s">
        <v>569</v>
      </c>
      <c r="S5" s="132" t="s">
        <v>570</v>
      </c>
      <c r="T5" s="144" t="s">
        <v>571</v>
      </c>
      <c r="U5" s="144" t="s">
        <v>572</v>
      </c>
      <c r="V5" s="144" t="s">
        <v>573</v>
      </c>
      <c r="W5" s="132" t="s">
        <v>569</v>
      </c>
      <c r="X5" s="132" t="s">
        <v>570</v>
      </c>
      <c r="Y5" s="132" t="s">
        <v>569</v>
      </c>
      <c r="Z5" s="132" t="s">
        <v>570</v>
      </c>
      <c r="AA5" s="132" t="s">
        <v>569</v>
      </c>
      <c r="AB5" s="132" t="s">
        <v>570</v>
      </c>
      <c r="AC5" s="132" t="s">
        <v>569</v>
      </c>
      <c r="AD5" s="132" t="s">
        <v>570</v>
      </c>
      <c r="AE5" s="267"/>
    </row>
    <row r="6" spans="1:33" s="84" customFormat="1">
      <c r="A6" s="133" t="s">
        <v>489</v>
      </c>
      <c r="B6" s="90">
        <v>385629</v>
      </c>
      <c r="C6" s="90">
        <v>112333</v>
      </c>
      <c r="D6" s="90">
        <v>1362822</v>
      </c>
      <c r="E6" s="90">
        <v>389335</v>
      </c>
      <c r="F6" s="90">
        <v>17720027109.615093</v>
      </c>
      <c r="G6" s="90">
        <v>3300181295.9236994</v>
      </c>
      <c r="H6" s="90">
        <v>214683304.76490581</v>
      </c>
      <c r="I6" s="90">
        <v>210097483.31490582</v>
      </c>
      <c r="J6" s="90">
        <v>28856913.16</v>
      </c>
      <c r="K6" s="90">
        <v>59878621.872299984</v>
      </c>
      <c r="L6" s="90">
        <v>111786191.43658137</v>
      </c>
      <c r="M6" s="90">
        <v>10776301.725638701</v>
      </c>
      <c r="N6" s="90">
        <v>7168096.6778849009</v>
      </c>
      <c r="O6" s="90">
        <v>209356504.08151922</v>
      </c>
      <c r="P6" s="90">
        <v>21280533.079999998</v>
      </c>
      <c r="Q6" s="90">
        <v>27950303.814100001</v>
      </c>
      <c r="R6" s="90">
        <v>12668</v>
      </c>
      <c r="S6" s="90">
        <v>69447731.198842347</v>
      </c>
      <c r="T6" s="90">
        <v>7316</v>
      </c>
      <c r="U6" s="90">
        <v>0</v>
      </c>
      <c r="V6" s="90">
        <v>32819007.099384289</v>
      </c>
      <c r="W6" s="90">
        <v>1840</v>
      </c>
      <c r="X6" s="90">
        <v>17867002.049966495</v>
      </c>
      <c r="Y6" s="90">
        <v>18178</v>
      </c>
      <c r="Z6" s="90">
        <v>5614599.6780578988</v>
      </c>
      <c r="AA6" s="90">
        <v>40002</v>
      </c>
      <c r="AB6" s="90">
        <v>125748340.02625102</v>
      </c>
      <c r="AC6" s="90">
        <v>2013</v>
      </c>
      <c r="AD6" s="90">
        <v>10294679.500224892</v>
      </c>
      <c r="AE6" s="90">
        <v>79952</v>
      </c>
    </row>
    <row r="7" spans="1:33" s="84" customFormat="1">
      <c r="A7" s="134" t="s">
        <v>460</v>
      </c>
      <c r="B7" s="90">
        <v>375272</v>
      </c>
      <c r="C7" s="90">
        <v>112130</v>
      </c>
      <c r="D7" s="90">
        <v>1323159</v>
      </c>
      <c r="E7" s="90">
        <v>376018</v>
      </c>
      <c r="F7" s="90">
        <v>17662749711.869007</v>
      </c>
      <c r="G7" s="90">
        <v>3294969646.0936995</v>
      </c>
      <c r="H7" s="90">
        <v>193805487.13112834</v>
      </c>
      <c r="I7" s="90">
        <v>189219665.68112835</v>
      </c>
      <c r="J7" s="90">
        <v>28244772.68</v>
      </c>
      <c r="K7" s="90">
        <v>49669345.462299988</v>
      </c>
      <c r="L7" s="90">
        <v>99391280.282803893</v>
      </c>
      <c r="M7" s="90">
        <v>9480687.9656387027</v>
      </c>
      <c r="N7" s="90">
        <v>3838970.8378849002</v>
      </c>
      <c r="O7" s="90">
        <v>189328711.44774175</v>
      </c>
      <c r="P7" s="90">
        <v>20668392.599999998</v>
      </c>
      <c r="Q7" s="90">
        <v>18286639.334100004</v>
      </c>
      <c r="R7" s="90">
        <v>8953</v>
      </c>
      <c r="S7" s="90">
        <v>51360329.55884219</v>
      </c>
      <c r="T7" s="90">
        <v>6791</v>
      </c>
      <c r="U7" s="90">
        <v>0</v>
      </c>
      <c r="V7" s="90">
        <v>28926804.759384289</v>
      </c>
      <c r="W7" s="90">
        <v>1791</v>
      </c>
      <c r="X7" s="90">
        <v>17603279.169966497</v>
      </c>
      <c r="Y7" s="90">
        <v>18121</v>
      </c>
      <c r="Z7" s="90">
        <v>5502539.6180578992</v>
      </c>
      <c r="AA7" s="90">
        <v>35656</v>
      </c>
      <c r="AB7" s="90">
        <v>103392953.10625087</v>
      </c>
      <c r="AC7" s="90">
        <v>791</v>
      </c>
      <c r="AD7" s="90">
        <v>5930882.0102249002</v>
      </c>
      <c r="AE7" s="90">
        <v>79952</v>
      </c>
    </row>
    <row r="8" spans="1:33" s="84" customFormat="1">
      <c r="A8" s="134" t="s">
        <v>461</v>
      </c>
      <c r="B8" s="90">
        <v>138636</v>
      </c>
      <c r="C8" s="90">
        <v>8181</v>
      </c>
      <c r="D8" s="90">
        <v>150157</v>
      </c>
      <c r="E8" s="90">
        <v>28548</v>
      </c>
      <c r="F8" s="90">
        <v>1687079233.513166</v>
      </c>
      <c r="G8" s="90">
        <v>101058407.13476965</v>
      </c>
      <c r="H8" s="90">
        <v>118605303.5717039</v>
      </c>
      <c r="I8" s="90">
        <v>118340497.16170388</v>
      </c>
      <c r="J8" s="90">
        <v>2219462.0224000001</v>
      </c>
      <c r="K8" s="90">
        <v>22368670.991099998</v>
      </c>
      <c r="L8" s="90">
        <v>99391280.282803893</v>
      </c>
      <c r="M8" s="90">
        <v>1616212.4112995001</v>
      </c>
      <c r="N8" s="90">
        <v>1752042.99719</v>
      </c>
      <c r="O8" s="90">
        <v>117004824.95591845</v>
      </c>
      <c r="P8" s="90">
        <v>2092911.2100000002</v>
      </c>
      <c r="Q8" s="90">
        <v>9837834.7940999996</v>
      </c>
      <c r="R8" s="90">
        <v>8953</v>
      </c>
      <c r="S8" s="90">
        <v>51360329.55884219</v>
      </c>
      <c r="T8" s="90">
        <v>6791</v>
      </c>
      <c r="U8" s="90">
        <v>0</v>
      </c>
      <c r="V8" s="90">
        <v>28926804.759384289</v>
      </c>
      <c r="W8" s="90">
        <v>281</v>
      </c>
      <c r="X8" s="90">
        <v>2506262.4960697</v>
      </c>
      <c r="Y8" s="90">
        <v>15855</v>
      </c>
      <c r="Z8" s="90">
        <v>3115229.8000000007</v>
      </c>
      <c r="AA8" s="90">
        <v>31880</v>
      </c>
      <c r="AB8" s="90">
        <v>85908626.614296153</v>
      </c>
      <c r="AC8" s="90">
        <v>439</v>
      </c>
      <c r="AD8" s="90">
        <v>2623669.8704999997</v>
      </c>
      <c r="AE8" s="90">
        <v>0</v>
      </c>
    </row>
    <row r="9" spans="1:33" s="84" customFormat="1">
      <c r="A9" s="134" t="s">
        <v>462</v>
      </c>
      <c r="B9" s="90">
        <v>236636</v>
      </c>
      <c r="C9" s="90">
        <v>103949</v>
      </c>
      <c r="D9" s="90">
        <v>1173002</v>
      </c>
      <c r="E9" s="90">
        <v>347470</v>
      </c>
      <c r="F9" s="90">
        <v>15975670478.355839</v>
      </c>
      <c r="G9" s="90">
        <v>3193911238.9589295</v>
      </c>
      <c r="H9" s="90">
        <v>75200183.559424445</v>
      </c>
      <c r="I9" s="90">
        <v>70879168.519424453</v>
      </c>
      <c r="J9" s="90">
        <v>26025310.657599997</v>
      </c>
      <c r="K9" s="90">
        <v>27300674.471199982</v>
      </c>
      <c r="L9" s="90">
        <v>0</v>
      </c>
      <c r="M9" s="90">
        <v>7864475.5543392012</v>
      </c>
      <c r="N9" s="90">
        <v>2086927.8406949004</v>
      </c>
      <c r="O9" s="90">
        <v>72323886.491823286</v>
      </c>
      <c r="P9" s="90">
        <v>18575481.389999997</v>
      </c>
      <c r="Q9" s="90">
        <v>8448804.5399999991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1510</v>
      </c>
      <c r="X9" s="90">
        <v>15097016.673896797</v>
      </c>
      <c r="Y9" s="90">
        <v>2266</v>
      </c>
      <c r="Z9" s="90">
        <v>2387309.8180578994</v>
      </c>
      <c r="AA9" s="90">
        <v>3776</v>
      </c>
      <c r="AB9" s="90">
        <v>17484326.491954699</v>
      </c>
      <c r="AC9" s="90">
        <v>352</v>
      </c>
      <c r="AD9" s="90">
        <v>3307212.1397249</v>
      </c>
      <c r="AE9" s="90">
        <v>79952</v>
      </c>
    </row>
    <row r="10" spans="1:33" s="84" customFormat="1" ht="25.5">
      <c r="A10" s="134" t="s">
        <v>463</v>
      </c>
      <c r="B10" s="90">
        <v>10357</v>
      </c>
      <c r="C10" s="90">
        <v>203</v>
      </c>
      <c r="D10" s="90">
        <v>39663</v>
      </c>
      <c r="E10" s="90">
        <v>13317</v>
      </c>
      <c r="F10" s="90">
        <v>57277397.746089272</v>
      </c>
      <c r="G10" s="90">
        <v>5211649.83</v>
      </c>
      <c r="H10" s="90">
        <v>20877817.633777477</v>
      </c>
      <c r="I10" s="90">
        <v>20877817.633777477</v>
      </c>
      <c r="J10" s="90">
        <v>612140.48</v>
      </c>
      <c r="K10" s="90">
        <v>10209276.41</v>
      </c>
      <c r="L10" s="90">
        <v>12394911.153777473</v>
      </c>
      <c r="M10" s="90">
        <v>1295613.76</v>
      </c>
      <c r="N10" s="90">
        <v>3329125.84</v>
      </c>
      <c r="O10" s="90">
        <v>20027792.633777473</v>
      </c>
      <c r="P10" s="90">
        <v>612140.48</v>
      </c>
      <c r="Q10" s="90">
        <v>9663664.4800000004</v>
      </c>
      <c r="R10" s="90">
        <v>3715</v>
      </c>
      <c r="S10" s="90">
        <v>18087401.640000161</v>
      </c>
      <c r="T10" s="90">
        <v>525</v>
      </c>
      <c r="U10" s="90">
        <v>0</v>
      </c>
      <c r="V10" s="90">
        <v>3892202.3399999985</v>
      </c>
      <c r="W10" s="90">
        <v>49</v>
      </c>
      <c r="X10" s="90">
        <v>263722.88000000024</v>
      </c>
      <c r="Y10" s="90">
        <v>57</v>
      </c>
      <c r="Z10" s="90">
        <v>112060.05999999921</v>
      </c>
      <c r="AA10" s="90">
        <v>4346</v>
      </c>
      <c r="AB10" s="90">
        <v>22355386.920000162</v>
      </c>
      <c r="AC10" s="90">
        <v>1222</v>
      </c>
      <c r="AD10" s="90">
        <v>4363797.4899999918</v>
      </c>
      <c r="AE10" s="90">
        <v>0</v>
      </c>
    </row>
    <row r="11" spans="1:33" s="84" customFormat="1" ht="25.5">
      <c r="A11" s="133" t="s">
        <v>490</v>
      </c>
      <c r="B11" s="90">
        <v>19990</v>
      </c>
      <c r="C11" s="90">
        <v>155</v>
      </c>
      <c r="D11" s="90">
        <v>19836</v>
      </c>
      <c r="E11" s="90">
        <v>155</v>
      </c>
      <c r="F11" s="90">
        <v>120875672.84111713</v>
      </c>
      <c r="G11" s="90">
        <v>1528979.6870181998</v>
      </c>
      <c r="H11" s="90">
        <v>7221223.2568194494</v>
      </c>
      <c r="I11" s="90">
        <v>7221223.2568194494</v>
      </c>
      <c r="J11" s="90">
        <v>1632.2638999999999</v>
      </c>
      <c r="K11" s="90">
        <v>143278.47</v>
      </c>
      <c r="L11" s="90">
        <v>6609060.0718194488</v>
      </c>
      <c r="M11" s="90">
        <v>68496.14</v>
      </c>
      <c r="N11" s="90">
        <v>23340.2814</v>
      </c>
      <c r="O11" s="90">
        <v>7286935.8278194498</v>
      </c>
      <c r="P11" s="90">
        <v>1000</v>
      </c>
      <c r="Q11" s="90">
        <v>135124.38</v>
      </c>
      <c r="R11" s="90">
        <v>813</v>
      </c>
      <c r="S11" s="90">
        <v>3636968.0599999973</v>
      </c>
      <c r="T11" s="90">
        <v>392</v>
      </c>
      <c r="U11" s="90">
        <v>0</v>
      </c>
      <c r="V11" s="90">
        <v>1454593.6300000004</v>
      </c>
      <c r="W11" s="90">
        <v>13</v>
      </c>
      <c r="X11" s="90">
        <v>41769.050000000003</v>
      </c>
      <c r="Y11" s="90">
        <v>109</v>
      </c>
      <c r="Z11" s="90">
        <v>68935.300000000017</v>
      </c>
      <c r="AA11" s="90">
        <v>1327</v>
      </c>
      <c r="AB11" s="90">
        <v>5202266.0399999972</v>
      </c>
      <c r="AC11" s="90">
        <v>80</v>
      </c>
      <c r="AD11" s="90">
        <v>343454.27</v>
      </c>
      <c r="AE11" s="90">
        <v>0</v>
      </c>
    </row>
    <row r="12" spans="1:33" s="84" customFormat="1">
      <c r="A12" s="133" t="s">
        <v>491</v>
      </c>
      <c r="B12" s="90">
        <v>40621</v>
      </c>
      <c r="C12" s="90">
        <v>11311</v>
      </c>
      <c r="D12" s="90">
        <v>37476</v>
      </c>
      <c r="E12" s="90">
        <v>10460</v>
      </c>
      <c r="F12" s="90">
        <v>291273533.48817044</v>
      </c>
      <c r="G12" s="90">
        <v>66755919.068578482</v>
      </c>
      <c r="H12" s="90">
        <v>108423240.46547592</v>
      </c>
      <c r="I12" s="90">
        <v>14330799.855475895</v>
      </c>
      <c r="J12" s="90">
        <v>57908439.1646</v>
      </c>
      <c r="K12" s="90">
        <v>67150338.329600006</v>
      </c>
      <c r="L12" s="90">
        <v>479586.94519999996</v>
      </c>
      <c r="M12" s="90">
        <v>199056.58000000002</v>
      </c>
      <c r="N12" s="90">
        <v>240395.1826</v>
      </c>
      <c r="O12" s="90">
        <v>109037946.76683372</v>
      </c>
      <c r="P12" s="90">
        <v>57538687.916000001</v>
      </c>
      <c r="Q12" s="90">
        <v>31172871.135000002</v>
      </c>
      <c r="R12" s="90">
        <v>678</v>
      </c>
      <c r="S12" s="90">
        <v>4496052.1499999985</v>
      </c>
      <c r="T12" s="90">
        <v>1573</v>
      </c>
      <c r="U12" s="90">
        <v>114</v>
      </c>
      <c r="V12" s="90">
        <v>24148074.071472317</v>
      </c>
      <c r="W12" s="90">
        <v>85</v>
      </c>
      <c r="X12" s="90">
        <v>741919.18125000014</v>
      </c>
      <c r="Y12" s="90">
        <v>45</v>
      </c>
      <c r="Z12" s="90">
        <v>71953.299999999945</v>
      </c>
      <c r="AA12" s="90">
        <v>2495</v>
      </c>
      <c r="AB12" s="90">
        <v>29457998.702722315</v>
      </c>
      <c r="AC12" s="90">
        <v>41</v>
      </c>
      <c r="AD12" s="90">
        <v>350879.61</v>
      </c>
      <c r="AE12" s="90">
        <v>0</v>
      </c>
    </row>
    <row r="13" spans="1:33" s="84" customFormat="1">
      <c r="A13" s="135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6" t="s">
        <v>493</v>
      </c>
      <c r="B14" s="90">
        <v>131823</v>
      </c>
      <c r="C14" s="90">
        <v>18350</v>
      </c>
      <c r="D14" s="90">
        <v>569165.01395910699</v>
      </c>
      <c r="E14" s="90">
        <v>123474.92088651985</v>
      </c>
      <c r="F14" s="90">
        <v>8400529454.653245</v>
      </c>
      <c r="G14" s="90">
        <v>1277576882.5786419</v>
      </c>
      <c r="H14" s="90">
        <v>33721530.590309955</v>
      </c>
      <c r="I14" s="90">
        <v>33721530.590309955</v>
      </c>
      <c r="J14" s="90">
        <v>4941517.1580999987</v>
      </c>
      <c r="K14" s="90">
        <v>10531669.350486536</v>
      </c>
      <c r="L14" s="90">
        <v>0</v>
      </c>
      <c r="M14" s="90">
        <v>1003763.1758459999</v>
      </c>
      <c r="N14" s="90">
        <v>403076.66759999999</v>
      </c>
      <c r="O14" s="90">
        <v>34524845.708820075</v>
      </c>
      <c r="P14" s="90">
        <v>294667.84999999998</v>
      </c>
      <c r="Q14" s="90">
        <v>6410275.8826865358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68</v>
      </c>
      <c r="X14" s="90">
        <v>772548.48</v>
      </c>
      <c r="Y14" s="90">
        <v>6013</v>
      </c>
      <c r="Z14" s="90">
        <v>5293872.3866999978</v>
      </c>
      <c r="AA14" s="90">
        <v>6081</v>
      </c>
      <c r="AB14" s="90">
        <v>6066420.8666999973</v>
      </c>
      <c r="AC14" s="90">
        <v>371</v>
      </c>
      <c r="AD14" s="90">
        <v>571355.8787</v>
      </c>
      <c r="AE14" s="90">
        <v>359586.72</v>
      </c>
    </row>
    <row r="15" spans="1:33" s="110" customFormat="1">
      <c r="A15" s="72" t="s">
        <v>487</v>
      </c>
      <c r="B15" s="91">
        <v>578063</v>
      </c>
      <c r="C15" s="91">
        <v>142149</v>
      </c>
      <c r="D15" s="91">
        <v>1989299.013959107</v>
      </c>
      <c r="E15" s="91">
        <v>523424.92088651983</v>
      </c>
      <c r="F15" s="91">
        <v>26532705770.597626</v>
      </c>
      <c r="G15" s="91">
        <v>4646043077.2579365</v>
      </c>
      <c r="H15" s="91">
        <v>364049299.07751119</v>
      </c>
      <c r="I15" s="91">
        <v>265371037.01751113</v>
      </c>
      <c r="J15" s="91">
        <v>91708501.746600017</v>
      </c>
      <c r="K15" s="91">
        <v>137703908.02238652</v>
      </c>
      <c r="L15" s="91">
        <v>118874838.45360081</v>
      </c>
      <c r="M15" s="91">
        <v>12047617.621484701</v>
      </c>
      <c r="N15" s="91">
        <v>7834908.8094849</v>
      </c>
      <c r="O15" s="91">
        <v>360206232.38499248</v>
      </c>
      <c r="P15" s="91">
        <v>79114888.846000016</v>
      </c>
      <c r="Q15" s="91">
        <v>65668575.211786546</v>
      </c>
      <c r="R15" s="91">
        <v>14159</v>
      </c>
      <c r="S15" s="91">
        <v>77580751.40884234</v>
      </c>
      <c r="T15" s="91">
        <v>9281</v>
      </c>
      <c r="U15" s="91">
        <v>114</v>
      </c>
      <c r="V15" s="91">
        <v>58421674.80085659</v>
      </c>
      <c r="W15" s="91">
        <v>2006</v>
      </c>
      <c r="X15" s="91">
        <v>19423238.761216495</v>
      </c>
      <c r="Y15" s="91">
        <v>24345</v>
      </c>
      <c r="Z15" s="91">
        <v>11049360.664757898</v>
      </c>
      <c r="AA15" s="91">
        <v>49905</v>
      </c>
      <c r="AB15" s="91">
        <v>166475025.63567334</v>
      </c>
      <c r="AC15" s="91">
        <v>2505</v>
      </c>
      <c r="AD15" s="91">
        <v>11560369.258924894</v>
      </c>
      <c r="AE15" s="91">
        <v>439538.72</v>
      </c>
    </row>
    <row r="16" spans="1:33">
      <c r="A16" s="60" t="s">
        <v>474</v>
      </c>
      <c r="I16" s="111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H6:H14">
    <cfRule type="cellIs" dxfId="7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3"/>
  <sheetViews>
    <sheetView view="pageBreakPreview" zoomScaleNormal="70" zoomScaleSheetLayoutView="100" workbookViewId="0">
      <pane xSplit="1" ySplit="4" topLeftCell="B5" activePane="bottomRight" state="frozen"/>
      <selection activeCell="C18" sqref="C18:D18"/>
      <selection pane="topRight" activeCell="C18" sqref="C18:D18"/>
      <selection pane="bottomLeft" activeCell="C18" sqref="C18:D18"/>
      <selection pane="bottomRight" sqref="A1:N1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1" t="s">
        <v>820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9.75" customHeight="1">
      <c r="A2" s="272" t="s">
        <v>125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</row>
    <row r="3" spans="1:14" s="89" customFormat="1" ht="36" customHeight="1">
      <c r="A3" s="260" t="s">
        <v>458</v>
      </c>
      <c r="B3" s="260" t="s">
        <v>574</v>
      </c>
      <c r="C3" s="260" t="s">
        <v>575</v>
      </c>
      <c r="D3" s="260" t="s">
        <v>576</v>
      </c>
      <c r="E3" s="260"/>
      <c r="F3" s="260" t="s">
        <v>577</v>
      </c>
      <c r="G3" s="260" t="s">
        <v>578</v>
      </c>
      <c r="H3" s="260" t="s">
        <v>579</v>
      </c>
      <c r="I3" s="260" t="s">
        <v>580</v>
      </c>
      <c r="J3" s="260"/>
      <c r="K3" s="274" t="s">
        <v>581</v>
      </c>
      <c r="L3" s="275"/>
      <c r="M3" s="260" t="s">
        <v>582</v>
      </c>
      <c r="N3" s="260" t="s">
        <v>583</v>
      </c>
    </row>
    <row r="4" spans="1:14" s="76" customFormat="1" ht="94.5">
      <c r="A4" s="260"/>
      <c r="B4" s="260"/>
      <c r="C4" s="260"/>
      <c r="D4" s="147" t="s">
        <v>504</v>
      </c>
      <c r="E4" s="147" t="s">
        <v>584</v>
      </c>
      <c r="F4" s="260"/>
      <c r="G4" s="260"/>
      <c r="H4" s="260"/>
      <c r="I4" s="147" t="s">
        <v>504</v>
      </c>
      <c r="J4" s="147" t="s">
        <v>585</v>
      </c>
      <c r="K4" s="147" t="s">
        <v>504</v>
      </c>
      <c r="L4" s="147" t="s">
        <v>586</v>
      </c>
      <c r="M4" s="260"/>
      <c r="N4" s="273"/>
    </row>
    <row r="5" spans="1:14" s="76" customFormat="1">
      <c r="A5" s="133" t="s">
        <v>489</v>
      </c>
      <c r="B5" s="90">
        <v>4553373.1472476758</v>
      </c>
      <c r="C5" s="90">
        <v>0</v>
      </c>
      <c r="D5" s="90">
        <v>2551005.0741677303</v>
      </c>
      <c r="E5" s="90">
        <v>0</v>
      </c>
      <c r="F5" s="90">
        <v>198772.49683739999</v>
      </c>
      <c r="G5" s="90">
        <v>618534.8227893617</v>
      </c>
      <c r="H5" s="90">
        <v>1577300.3663633354</v>
      </c>
      <c r="I5" s="90">
        <v>1481619.4216409605</v>
      </c>
      <c r="J5" s="90">
        <v>0</v>
      </c>
      <c r="K5" s="90">
        <v>15119.45</v>
      </c>
      <c r="L5" s="90">
        <v>0</v>
      </c>
      <c r="M5" s="90">
        <v>71208.16736556188</v>
      </c>
      <c r="N5" s="90">
        <v>780359.11710196536</v>
      </c>
    </row>
    <row r="6" spans="1:14" s="76" customFormat="1">
      <c r="A6" s="134" t="s">
        <v>460</v>
      </c>
      <c r="B6" s="90">
        <v>4550940.0681012757</v>
      </c>
      <c r="C6" s="90">
        <v>0</v>
      </c>
      <c r="D6" s="90">
        <v>2551005.0741677303</v>
      </c>
      <c r="E6" s="90">
        <v>0</v>
      </c>
      <c r="F6" s="90">
        <v>198772.49683739999</v>
      </c>
      <c r="G6" s="90">
        <v>618534.8227893617</v>
      </c>
      <c r="H6" s="90">
        <v>1577300.3663633354</v>
      </c>
      <c r="I6" s="90">
        <v>1481222.7069512506</v>
      </c>
      <c r="J6" s="90">
        <v>0</v>
      </c>
      <c r="K6" s="90">
        <v>15119.45</v>
      </c>
      <c r="L6" s="90">
        <v>0</v>
      </c>
      <c r="M6" s="90">
        <v>71208.16736556188</v>
      </c>
      <c r="N6" s="90">
        <v>779420.81495606527</v>
      </c>
    </row>
    <row r="7" spans="1:14" s="76" customFormat="1">
      <c r="A7" s="134" t="s">
        <v>461</v>
      </c>
      <c r="B7" s="90">
        <v>1255336.780435255</v>
      </c>
      <c r="C7" s="90">
        <v>0</v>
      </c>
      <c r="D7" s="90">
        <v>396895.2844924102</v>
      </c>
      <c r="E7" s="90">
        <v>0</v>
      </c>
      <c r="F7" s="90">
        <v>184185.6668374</v>
      </c>
      <c r="G7" s="90">
        <v>413384.16278936184</v>
      </c>
      <c r="H7" s="90">
        <v>414886.29190888535</v>
      </c>
      <c r="I7" s="90">
        <v>335013.30766119459</v>
      </c>
      <c r="J7" s="90">
        <v>0</v>
      </c>
      <c r="K7" s="90">
        <v>0</v>
      </c>
      <c r="L7" s="90">
        <v>0</v>
      </c>
      <c r="M7" s="90">
        <v>36262.767365561871</v>
      </c>
      <c r="N7" s="90">
        <v>421982.68640126521</v>
      </c>
    </row>
    <row r="8" spans="1:14" s="76" customFormat="1">
      <c r="A8" s="134" t="s">
        <v>462</v>
      </c>
      <c r="B8" s="90">
        <v>3295603.28766602</v>
      </c>
      <c r="C8" s="90">
        <v>0</v>
      </c>
      <c r="D8" s="90">
        <v>2154109.78967532</v>
      </c>
      <c r="E8" s="90">
        <v>0</v>
      </c>
      <c r="F8" s="90">
        <v>14586.83</v>
      </c>
      <c r="G8" s="90">
        <v>205150.65999999995</v>
      </c>
      <c r="H8" s="90">
        <v>1162414.0744544498</v>
      </c>
      <c r="I8" s="90">
        <v>1146209.399290056</v>
      </c>
      <c r="J8" s="90">
        <v>0</v>
      </c>
      <c r="K8" s="90">
        <v>15119.45</v>
      </c>
      <c r="L8" s="90">
        <v>0</v>
      </c>
      <c r="M8" s="90">
        <v>34945.4</v>
      </c>
      <c r="N8" s="90">
        <v>357438.12855480018</v>
      </c>
    </row>
    <row r="9" spans="1:14" s="76" customFormat="1" ht="25.5">
      <c r="A9" s="134" t="s">
        <v>463</v>
      </c>
      <c r="B9" s="90">
        <v>2433.0791463999999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396.71468970999996</v>
      </c>
      <c r="J9" s="90">
        <v>0</v>
      </c>
      <c r="K9" s="90">
        <v>0</v>
      </c>
      <c r="L9" s="90">
        <v>0</v>
      </c>
      <c r="M9" s="90">
        <v>0</v>
      </c>
      <c r="N9" s="90">
        <v>938.30214589999991</v>
      </c>
    </row>
    <row r="10" spans="1:14" s="76" customFormat="1" ht="25.5">
      <c r="A10" s="133" t="s">
        <v>490</v>
      </c>
      <c r="B10" s="90">
        <v>67150.472082652981</v>
      </c>
      <c r="C10" s="90">
        <v>0</v>
      </c>
      <c r="D10" s="90">
        <v>7520.1979131040507</v>
      </c>
      <c r="E10" s="90">
        <v>0</v>
      </c>
      <c r="F10" s="90">
        <v>1219.29</v>
      </c>
      <c r="G10" s="90">
        <v>7931.5790158328391</v>
      </c>
      <c r="H10" s="90">
        <v>9872.9067893901138</v>
      </c>
      <c r="I10" s="90">
        <v>3044.6215308834035</v>
      </c>
      <c r="J10" s="90">
        <v>0</v>
      </c>
      <c r="K10" s="90">
        <v>3077.43</v>
      </c>
      <c r="L10" s="90">
        <v>0</v>
      </c>
      <c r="M10" s="90">
        <v>7463.7690158328414</v>
      </c>
      <c r="N10" s="90">
        <v>21385.92712431775</v>
      </c>
    </row>
    <row r="11" spans="1:14" s="76" customFormat="1">
      <c r="A11" s="133" t="s">
        <v>491</v>
      </c>
      <c r="B11" s="90">
        <v>59830.56125069999</v>
      </c>
      <c r="C11" s="90">
        <v>0</v>
      </c>
      <c r="D11" s="90">
        <v>1589.5952422</v>
      </c>
      <c r="E11" s="90">
        <v>0</v>
      </c>
      <c r="F11" s="90">
        <v>3626.2980637999999</v>
      </c>
      <c r="G11" s="90">
        <v>2775.2396312999999</v>
      </c>
      <c r="H11" s="90">
        <v>0</v>
      </c>
      <c r="I11" s="90">
        <v>2811.8332265250001</v>
      </c>
      <c r="J11" s="90">
        <v>0</v>
      </c>
      <c r="K11" s="90">
        <v>0</v>
      </c>
      <c r="L11" s="90">
        <v>0</v>
      </c>
      <c r="M11" s="90">
        <v>0</v>
      </c>
      <c r="N11" s="90">
        <v>23220.837028499998</v>
      </c>
    </row>
    <row r="12" spans="1:14" s="76" customFormat="1">
      <c r="A12" s="135" t="s">
        <v>492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6" t="s">
        <v>493</v>
      </c>
      <c r="B13" s="90">
        <v>2297168.7350752521</v>
      </c>
      <c r="C13" s="90">
        <v>0</v>
      </c>
      <c r="D13" s="90">
        <v>2639457.4755643844</v>
      </c>
      <c r="E13" s="90">
        <v>0</v>
      </c>
      <c r="F13" s="90">
        <v>408322.21968687227</v>
      </c>
      <c r="G13" s="90">
        <v>492075.89014281268</v>
      </c>
      <c r="H13" s="90">
        <v>350588.3525978261</v>
      </c>
      <c r="I13" s="90">
        <v>273989.87092063756</v>
      </c>
      <c r="J13" s="90">
        <v>73298.39</v>
      </c>
      <c r="K13" s="90">
        <v>1484.94</v>
      </c>
      <c r="L13" s="90">
        <v>0</v>
      </c>
      <c r="M13" s="90">
        <v>95.85</v>
      </c>
      <c r="N13" s="90">
        <v>792555.44340240513</v>
      </c>
    </row>
    <row r="14" spans="1:14" s="77" customFormat="1">
      <c r="A14" s="91" t="s">
        <v>487</v>
      </c>
      <c r="B14" s="91">
        <v>6977522.9156562807</v>
      </c>
      <c r="C14" s="91">
        <v>0</v>
      </c>
      <c r="D14" s="91">
        <v>5199572.3428874174</v>
      </c>
      <c r="E14" s="91">
        <v>0</v>
      </c>
      <c r="F14" s="91">
        <v>611940.30458807223</v>
      </c>
      <c r="G14" s="91">
        <v>1121317.5315793073</v>
      </c>
      <c r="H14" s="91">
        <v>1937761.6257505515</v>
      </c>
      <c r="I14" s="91">
        <v>1761465.7473190066</v>
      </c>
      <c r="J14" s="91">
        <v>73298.39</v>
      </c>
      <c r="K14" s="91">
        <v>19681.82</v>
      </c>
      <c r="L14" s="91">
        <v>0</v>
      </c>
      <c r="M14" s="91">
        <v>78767.786381394719</v>
      </c>
      <c r="N14" s="91">
        <v>1617521.3246571883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activeCell="C18" sqref="C18:D18"/>
      <selection pane="topRight" activeCell="C18" sqref="C18:D18"/>
      <selection pane="bottomLeft" activeCell="C18" sqref="C18:D18"/>
      <selection pane="bottomRight" sqref="A1:O1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76" t="s">
        <v>821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197" t="s">
        <v>125</v>
      </c>
    </row>
    <row r="2" spans="1:16" s="108" customFormat="1" ht="32.25" customHeight="1">
      <c r="A2" s="260" t="s">
        <v>458</v>
      </c>
      <c r="B2" s="260" t="s">
        <v>587</v>
      </c>
      <c r="C2" s="260" t="s">
        <v>588</v>
      </c>
      <c r="D2" s="260" t="s">
        <v>589</v>
      </c>
      <c r="E2" s="260" t="s">
        <v>590</v>
      </c>
      <c r="F2" s="260" t="s">
        <v>591</v>
      </c>
      <c r="G2" s="260" t="s">
        <v>592</v>
      </c>
      <c r="H2" s="260" t="s">
        <v>593</v>
      </c>
      <c r="I2" s="260" t="s">
        <v>496</v>
      </c>
      <c r="J2" s="260"/>
      <c r="K2" s="260" t="s">
        <v>512</v>
      </c>
      <c r="L2" s="260"/>
      <c r="M2" s="260" t="s">
        <v>594</v>
      </c>
      <c r="N2" s="260"/>
      <c r="O2" s="260" t="s">
        <v>595</v>
      </c>
      <c r="P2" s="260" t="s">
        <v>596</v>
      </c>
    </row>
    <row r="3" spans="1:16" s="108" customFormat="1" ht="126">
      <c r="A3" s="260"/>
      <c r="B3" s="260"/>
      <c r="C3" s="260"/>
      <c r="D3" s="260"/>
      <c r="E3" s="260"/>
      <c r="F3" s="260"/>
      <c r="G3" s="260"/>
      <c r="H3" s="260"/>
      <c r="I3" s="146" t="s">
        <v>504</v>
      </c>
      <c r="J3" s="147" t="s">
        <v>597</v>
      </c>
      <c r="K3" s="146" t="s">
        <v>504</v>
      </c>
      <c r="L3" s="147" t="s">
        <v>598</v>
      </c>
      <c r="M3" s="146" t="s">
        <v>504</v>
      </c>
      <c r="N3" s="147" t="s">
        <v>599</v>
      </c>
      <c r="O3" s="260"/>
      <c r="P3" s="260"/>
    </row>
    <row r="4" spans="1:16" s="112" customFormat="1">
      <c r="A4" s="133" t="s">
        <v>489</v>
      </c>
      <c r="B4" s="90">
        <v>3</v>
      </c>
      <c r="C4" s="90">
        <v>3707647994.6700001</v>
      </c>
      <c r="D4" s="90">
        <v>12199403.23</v>
      </c>
      <c r="E4" s="90">
        <v>5840214</v>
      </c>
      <c r="F4" s="90">
        <v>0</v>
      </c>
      <c r="G4" s="90">
        <v>394</v>
      </c>
      <c r="H4" s="90">
        <v>1553068.0334533565</v>
      </c>
      <c r="I4" s="90">
        <v>6361857.3426866001</v>
      </c>
      <c r="J4" s="90">
        <v>0</v>
      </c>
      <c r="K4" s="90">
        <v>2174954.4112236076</v>
      </c>
      <c r="L4" s="90">
        <v>0</v>
      </c>
      <c r="M4" s="90">
        <v>0</v>
      </c>
      <c r="N4" s="90">
        <v>0</v>
      </c>
      <c r="O4" s="90">
        <v>508938.02</v>
      </c>
      <c r="P4" s="90">
        <v>216319.9</v>
      </c>
    </row>
    <row r="5" spans="1:16" s="112" customFormat="1">
      <c r="A5" s="134" t="s">
        <v>460</v>
      </c>
      <c r="B5" s="90">
        <v>3</v>
      </c>
      <c r="C5" s="90">
        <v>3707647994.6700001</v>
      </c>
      <c r="D5" s="90">
        <v>12199403.23</v>
      </c>
      <c r="E5" s="90">
        <v>5840214</v>
      </c>
      <c r="F5" s="90">
        <v>0</v>
      </c>
      <c r="G5" s="90">
        <v>394</v>
      </c>
      <c r="H5" s="90">
        <v>1553068.0334533565</v>
      </c>
      <c r="I5" s="90">
        <v>6361857.3426866001</v>
      </c>
      <c r="J5" s="90">
        <v>0</v>
      </c>
      <c r="K5" s="90">
        <v>2174954.4112236076</v>
      </c>
      <c r="L5" s="90">
        <v>0</v>
      </c>
      <c r="M5" s="90">
        <v>0</v>
      </c>
      <c r="N5" s="90">
        <v>0</v>
      </c>
      <c r="O5" s="90">
        <v>508938.02</v>
      </c>
      <c r="P5" s="90">
        <v>216319.9</v>
      </c>
    </row>
    <row r="6" spans="1:16" s="112" customFormat="1">
      <c r="A6" s="134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4" t="s">
        <v>462</v>
      </c>
      <c r="B7" s="90">
        <v>3</v>
      </c>
      <c r="C7" s="90">
        <v>3707647994.6700001</v>
      </c>
      <c r="D7" s="90">
        <v>12199403.23</v>
      </c>
      <c r="E7" s="90">
        <v>5840214</v>
      </c>
      <c r="F7" s="90">
        <v>0</v>
      </c>
      <c r="G7" s="90">
        <v>394</v>
      </c>
      <c r="H7" s="90">
        <v>1553068.0334533565</v>
      </c>
      <c r="I7" s="90">
        <v>6361857.3426866001</v>
      </c>
      <c r="J7" s="90">
        <v>0</v>
      </c>
      <c r="K7" s="90">
        <v>2174954.4112236076</v>
      </c>
      <c r="L7" s="90">
        <v>0</v>
      </c>
      <c r="M7" s="90">
        <v>0</v>
      </c>
      <c r="N7" s="90">
        <v>0</v>
      </c>
      <c r="O7" s="90">
        <v>508938.02</v>
      </c>
      <c r="P7" s="90">
        <v>216319.9</v>
      </c>
    </row>
    <row r="8" spans="1:16" s="112" customFormat="1" ht="25.5">
      <c r="A8" s="134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3" t="s">
        <v>490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3" t="s">
        <v>491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5" t="s">
        <v>492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6" t="s">
        <v>493</v>
      </c>
      <c r="B12" s="90">
        <v>2</v>
      </c>
      <c r="C12" s="90">
        <v>3555897724</v>
      </c>
      <c r="D12" s="90">
        <v>10212037.199999999</v>
      </c>
      <c r="E12" s="90">
        <v>5409580.6799999997</v>
      </c>
      <c r="F12" s="90">
        <v>252595.56</v>
      </c>
      <c r="G12" s="90">
        <v>1837</v>
      </c>
      <c r="H12" s="90">
        <v>797312.59</v>
      </c>
      <c r="I12" s="90">
        <v>6883024.3807228999</v>
      </c>
      <c r="J12" s="90">
        <v>0</v>
      </c>
      <c r="K12" s="90">
        <v>822276</v>
      </c>
      <c r="L12" s="90">
        <v>0</v>
      </c>
      <c r="M12" s="90">
        <v>0</v>
      </c>
      <c r="N12" s="90">
        <v>0</v>
      </c>
      <c r="O12" s="90">
        <v>291061.71999999997</v>
      </c>
      <c r="P12" s="90">
        <v>199679.83</v>
      </c>
    </row>
    <row r="13" spans="1:16" s="113" customFormat="1">
      <c r="A13" s="72" t="s">
        <v>487</v>
      </c>
      <c r="B13" s="91">
        <v>5</v>
      </c>
      <c r="C13" s="91">
        <v>7263545718.6700001</v>
      </c>
      <c r="D13" s="91">
        <v>22411440.43</v>
      </c>
      <c r="E13" s="91">
        <v>11249794.68</v>
      </c>
      <c r="F13" s="91">
        <v>252595.56</v>
      </c>
      <c r="G13" s="91">
        <v>2231</v>
      </c>
      <c r="H13" s="91">
        <v>2350380.6234533563</v>
      </c>
      <c r="I13" s="91">
        <v>13244881.7234095</v>
      </c>
      <c r="J13" s="91">
        <v>0</v>
      </c>
      <c r="K13" s="91">
        <v>2997230.4112236076</v>
      </c>
      <c r="L13" s="91">
        <v>0</v>
      </c>
      <c r="M13" s="91">
        <v>0</v>
      </c>
      <c r="N13" s="91">
        <v>0</v>
      </c>
      <c r="O13" s="91">
        <v>799999.74</v>
      </c>
      <c r="P13" s="91">
        <v>415999.73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15"/>
  <sheetViews>
    <sheetView view="pageBreakPreview" zoomScaleNormal="100" zoomScaleSheetLayoutView="100" workbookViewId="0">
      <selection sqref="A1:AS1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6" width="9.140625" style="100"/>
    <col min="7" max="7" width="10.140625" style="100" bestFit="1" customWidth="1"/>
    <col min="8" max="42" width="9.140625" style="100"/>
    <col min="43" max="43" width="10.140625" style="100" bestFit="1" customWidth="1"/>
    <col min="44" max="16384" width="9.140625" style="100"/>
  </cols>
  <sheetData>
    <row r="1" spans="1:45" s="97" customFormat="1" ht="15.75">
      <c r="A1" s="278" t="s">
        <v>822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</row>
    <row r="2" spans="1:45" s="97" customFormat="1" ht="15.75">
      <c r="A2" s="98"/>
      <c r="AS2" s="199" t="s">
        <v>125</v>
      </c>
    </row>
    <row r="3" spans="1:45" s="97" customFormat="1" ht="15.75" customHeight="1">
      <c r="A3" s="279" t="s">
        <v>458</v>
      </c>
      <c r="B3" s="277" t="s">
        <v>478</v>
      </c>
      <c r="C3" s="277"/>
      <c r="D3" s="277"/>
      <c r="E3" s="277"/>
      <c r="F3" s="277" t="s">
        <v>477</v>
      </c>
      <c r="G3" s="277"/>
      <c r="H3" s="277"/>
      <c r="I3" s="277"/>
      <c r="J3" s="277" t="s">
        <v>479</v>
      </c>
      <c r="K3" s="277"/>
      <c r="L3" s="277"/>
      <c r="M3" s="277"/>
      <c r="N3" s="277" t="s">
        <v>481</v>
      </c>
      <c r="O3" s="277"/>
      <c r="P3" s="277"/>
      <c r="Q3" s="277"/>
      <c r="R3" s="277" t="s">
        <v>480</v>
      </c>
      <c r="S3" s="277"/>
      <c r="T3" s="277"/>
      <c r="U3" s="277"/>
      <c r="V3" s="277" t="s">
        <v>482</v>
      </c>
      <c r="W3" s="277"/>
      <c r="X3" s="277"/>
      <c r="Y3" s="277"/>
      <c r="Z3" s="277" t="s">
        <v>486</v>
      </c>
      <c r="AA3" s="277"/>
      <c r="AB3" s="277"/>
      <c r="AC3" s="277"/>
      <c r="AD3" s="277" t="s">
        <v>483</v>
      </c>
      <c r="AE3" s="277"/>
      <c r="AF3" s="277"/>
      <c r="AG3" s="277"/>
      <c r="AH3" s="277" t="s">
        <v>484</v>
      </c>
      <c r="AI3" s="277"/>
      <c r="AJ3" s="277"/>
      <c r="AK3" s="277"/>
      <c r="AL3" s="277" t="s">
        <v>485</v>
      </c>
      <c r="AM3" s="277"/>
      <c r="AN3" s="277"/>
      <c r="AO3" s="277"/>
      <c r="AP3" s="277" t="s">
        <v>487</v>
      </c>
      <c r="AQ3" s="277"/>
      <c r="AR3" s="277"/>
      <c r="AS3" s="277"/>
    </row>
    <row r="4" spans="1:45" s="97" customFormat="1" ht="76.5">
      <c r="A4" s="280"/>
      <c r="B4" s="148" t="s">
        <v>600</v>
      </c>
      <c r="C4" s="149" t="s">
        <v>601</v>
      </c>
      <c r="D4" s="149" t="s">
        <v>602</v>
      </c>
      <c r="E4" s="149" t="s">
        <v>603</v>
      </c>
      <c r="F4" s="148" t="s">
        <v>600</v>
      </c>
      <c r="G4" s="149" t="s">
        <v>601</v>
      </c>
      <c r="H4" s="149" t="s">
        <v>602</v>
      </c>
      <c r="I4" s="149" t="s">
        <v>603</v>
      </c>
      <c r="J4" s="148" t="s">
        <v>600</v>
      </c>
      <c r="K4" s="149" t="s">
        <v>601</v>
      </c>
      <c r="L4" s="149" t="s">
        <v>602</v>
      </c>
      <c r="M4" s="149" t="s">
        <v>603</v>
      </c>
      <c r="N4" s="148" t="s">
        <v>600</v>
      </c>
      <c r="O4" s="149" t="s">
        <v>601</v>
      </c>
      <c r="P4" s="149" t="s">
        <v>602</v>
      </c>
      <c r="Q4" s="149" t="s">
        <v>603</v>
      </c>
      <c r="R4" s="148" t="s">
        <v>600</v>
      </c>
      <c r="S4" s="149" t="s">
        <v>601</v>
      </c>
      <c r="T4" s="149" t="s">
        <v>602</v>
      </c>
      <c r="U4" s="149" t="s">
        <v>603</v>
      </c>
      <c r="V4" s="148" t="s">
        <v>600</v>
      </c>
      <c r="W4" s="149" t="s">
        <v>601</v>
      </c>
      <c r="X4" s="149" t="s">
        <v>602</v>
      </c>
      <c r="Y4" s="149" t="s">
        <v>603</v>
      </c>
      <c r="Z4" s="148" t="s">
        <v>600</v>
      </c>
      <c r="AA4" s="149" t="s">
        <v>601</v>
      </c>
      <c r="AB4" s="149" t="s">
        <v>602</v>
      </c>
      <c r="AC4" s="149" t="s">
        <v>603</v>
      </c>
      <c r="AD4" s="148" t="s">
        <v>600</v>
      </c>
      <c r="AE4" s="149" t="s">
        <v>601</v>
      </c>
      <c r="AF4" s="149" t="s">
        <v>602</v>
      </c>
      <c r="AG4" s="149" t="s">
        <v>603</v>
      </c>
      <c r="AH4" s="148" t="s">
        <v>600</v>
      </c>
      <c r="AI4" s="149" t="s">
        <v>601</v>
      </c>
      <c r="AJ4" s="149" t="s">
        <v>602</v>
      </c>
      <c r="AK4" s="149" t="s">
        <v>603</v>
      </c>
      <c r="AL4" s="148" t="s">
        <v>600</v>
      </c>
      <c r="AM4" s="149" t="s">
        <v>601</v>
      </c>
      <c r="AN4" s="149" t="s">
        <v>602</v>
      </c>
      <c r="AO4" s="149" t="s">
        <v>603</v>
      </c>
      <c r="AP4" s="148" t="s">
        <v>600</v>
      </c>
      <c r="AQ4" s="149" t="s">
        <v>601</v>
      </c>
      <c r="AR4" s="149" t="s">
        <v>602</v>
      </c>
      <c r="AS4" s="149" t="s">
        <v>603</v>
      </c>
    </row>
    <row r="5" spans="1:45" s="97" customFormat="1" ht="15.75">
      <c r="A5" s="133" t="s">
        <v>489</v>
      </c>
      <c r="B5" s="211">
        <v>0</v>
      </c>
      <c r="C5" s="211">
        <v>0</v>
      </c>
      <c r="D5" s="211">
        <v>0</v>
      </c>
      <c r="E5" s="211">
        <v>0</v>
      </c>
      <c r="F5" s="211">
        <v>4</v>
      </c>
      <c r="G5" s="211">
        <v>1599884.35</v>
      </c>
      <c r="H5" s="211">
        <v>0</v>
      </c>
      <c r="I5" s="211">
        <v>353650</v>
      </c>
      <c r="J5" s="211">
        <v>0</v>
      </c>
      <c r="K5" s="211">
        <v>0</v>
      </c>
      <c r="L5" s="211">
        <v>0</v>
      </c>
      <c r="M5" s="211">
        <v>0</v>
      </c>
      <c r="N5" s="211">
        <v>0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0</v>
      </c>
      <c r="AJ5" s="211">
        <v>0</v>
      </c>
      <c r="AK5" s="211">
        <v>0</v>
      </c>
      <c r="AL5" s="211">
        <v>0</v>
      </c>
      <c r="AM5" s="211">
        <v>0</v>
      </c>
      <c r="AN5" s="211">
        <v>0</v>
      </c>
      <c r="AO5" s="211">
        <v>0</v>
      </c>
      <c r="AP5" s="211">
        <v>4</v>
      </c>
      <c r="AQ5" s="211">
        <v>1599884.35</v>
      </c>
      <c r="AR5" s="211">
        <v>0</v>
      </c>
      <c r="AS5" s="211">
        <v>353650</v>
      </c>
    </row>
    <row r="6" spans="1:45" s="97" customFormat="1" ht="15.75">
      <c r="A6" s="134" t="s">
        <v>460</v>
      </c>
      <c r="B6" s="212">
        <v>0</v>
      </c>
      <c r="C6" s="212">
        <v>0</v>
      </c>
      <c r="D6" s="212">
        <v>0</v>
      </c>
      <c r="E6" s="212">
        <v>0</v>
      </c>
      <c r="F6" s="212">
        <v>4</v>
      </c>
      <c r="G6" s="212">
        <v>1599884.35</v>
      </c>
      <c r="H6" s="212">
        <v>0</v>
      </c>
      <c r="I6" s="212">
        <v>353650</v>
      </c>
      <c r="J6" s="212">
        <v>0</v>
      </c>
      <c r="K6" s="212">
        <v>0</v>
      </c>
      <c r="L6" s="212">
        <v>0</v>
      </c>
      <c r="M6" s="212">
        <v>0</v>
      </c>
      <c r="N6" s="212">
        <v>0</v>
      </c>
      <c r="O6" s="212">
        <v>0</v>
      </c>
      <c r="P6" s="212">
        <v>0</v>
      </c>
      <c r="Q6" s="212">
        <v>0</v>
      </c>
      <c r="R6" s="212">
        <v>0</v>
      </c>
      <c r="S6" s="212">
        <v>0</v>
      </c>
      <c r="T6" s="212">
        <v>0</v>
      </c>
      <c r="U6" s="212">
        <v>0</v>
      </c>
      <c r="V6" s="212">
        <v>0</v>
      </c>
      <c r="W6" s="212">
        <v>0</v>
      </c>
      <c r="X6" s="212">
        <v>0</v>
      </c>
      <c r="Y6" s="212">
        <v>0</v>
      </c>
      <c r="Z6" s="212">
        <v>0</v>
      </c>
      <c r="AA6" s="212">
        <v>0</v>
      </c>
      <c r="AB6" s="212">
        <v>0</v>
      </c>
      <c r="AC6" s="212">
        <v>0</v>
      </c>
      <c r="AD6" s="212">
        <v>0</v>
      </c>
      <c r="AE6" s="212">
        <v>0</v>
      </c>
      <c r="AF6" s="212">
        <v>0</v>
      </c>
      <c r="AG6" s="212">
        <v>0</v>
      </c>
      <c r="AH6" s="212">
        <v>0</v>
      </c>
      <c r="AI6" s="212">
        <v>0</v>
      </c>
      <c r="AJ6" s="212">
        <v>0</v>
      </c>
      <c r="AK6" s="212">
        <v>0</v>
      </c>
      <c r="AL6" s="212">
        <v>0</v>
      </c>
      <c r="AM6" s="212">
        <v>0</v>
      </c>
      <c r="AN6" s="212">
        <v>0</v>
      </c>
      <c r="AO6" s="212">
        <v>0</v>
      </c>
      <c r="AP6" s="212">
        <v>4</v>
      </c>
      <c r="AQ6" s="212">
        <v>1599884.35</v>
      </c>
      <c r="AR6" s="212">
        <v>0</v>
      </c>
      <c r="AS6" s="212">
        <v>353650</v>
      </c>
    </row>
    <row r="7" spans="1:45" s="97" customFormat="1" ht="15.75">
      <c r="A7" s="134" t="s">
        <v>461</v>
      </c>
      <c r="B7" s="212">
        <v>0</v>
      </c>
      <c r="C7" s="212">
        <v>0</v>
      </c>
      <c r="D7" s="212">
        <v>0</v>
      </c>
      <c r="E7" s="212">
        <v>0</v>
      </c>
      <c r="F7" s="212">
        <v>0</v>
      </c>
      <c r="G7" s="212">
        <v>0</v>
      </c>
      <c r="H7" s="212">
        <v>0</v>
      </c>
      <c r="I7" s="212">
        <v>0</v>
      </c>
      <c r="J7" s="212">
        <v>0</v>
      </c>
      <c r="K7" s="212">
        <v>0</v>
      </c>
      <c r="L7" s="212">
        <v>0</v>
      </c>
      <c r="M7" s="212">
        <v>0</v>
      </c>
      <c r="N7" s="212">
        <v>0</v>
      </c>
      <c r="O7" s="212">
        <v>0</v>
      </c>
      <c r="P7" s="212">
        <v>0</v>
      </c>
      <c r="Q7" s="212">
        <v>0</v>
      </c>
      <c r="R7" s="212">
        <v>0</v>
      </c>
      <c r="S7" s="212">
        <v>0</v>
      </c>
      <c r="T7" s="212">
        <v>0</v>
      </c>
      <c r="U7" s="212">
        <v>0</v>
      </c>
      <c r="V7" s="212">
        <v>0</v>
      </c>
      <c r="W7" s="212">
        <v>0</v>
      </c>
      <c r="X7" s="212">
        <v>0</v>
      </c>
      <c r="Y7" s="212">
        <v>0</v>
      </c>
      <c r="Z7" s="212">
        <v>0</v>
      </c>
      <c r="AA7" s="212">
        <v>0</v>
      </c>
      <c r="AB7" s="212">
        <v>0</v>
      </c>
      <c r="AC7" s="212">
        <v>0</v>
      </c>
      <c r="AD7" s="212">
        <v>0</v>
      </c>
      <c r="AE7" s="212">
        <v>0</v>
      </c>
      <c r="AF7" s="212">
        <v>0</v>
      </c>
      <c r="AG7" s="212">
        <v>0</v>
      </c>
      <c r="AH7" s="212">
        <v>0</v>
      </c>
      <c r="AI7" s="212">
        <v>0</v>
      </c>
      <c r="AJ7" s="212">
        <v>0</v>
      </c>
      <c r="AK7" s="212">
        <v>0</v>
      </c>
      <c r="AL7" s="212">
        <v>0</v>
      </c>
      <c r="AM7" s="212">
        <v>0</v>
      </c>
      <c r="AN7" s="212">
        <v>0</v>
      </c>
      <c r="AO7" s="212">
        <v>0</v>
      </c>
      <c r="AP7" s="212">
        <v>0</v>
      </c>
      <c r="AQ7" s="212">
        <v>0</v>
      </c>
      <c r="AR7" s="212">
        <v>0</v>
      </c>
      <c r="AS7" s="212">
        <v>0</v>
      </c>
    </row>
    <row r="8" spans="1:45" s="97" customFormat="1" ht="15.75">
      <c r="A8" s="134" t="s">
        <v>462</v>
      </c>
      <c r="B8" s="212">
        <v>0</v>
      </c>
      <c r="C8" s="212">
        <v>0</v>
      </c>
      <c r="D8" s="212">
        <v>0</v>
      </c>
      <c r="E8" s="212">
        <v>0</v>
      </c>
      <c r="F8" s="212">
        <v>4</v>
      </c>
      <c r="G8" s="212">
        <v>1599884.35</v>
      </c>
      <c r="H8" s="212">
        <v>0</v>
      </c>
      <c r="I8" s="212">
        <v>353650</v>
      </c>
      <c r="J8" s="212">
        <v>0</v>
      </c>
      <c r="K8" s="212">
        <v>0</v>
      </c>
      <c r="L8" s="212">
        <v>0</v>
      </c>
      <c r="M8" s="212">
        <v>0</v>
      </c>
      <c r="N8" s="212">
        <v>0</v>
      </c>
      <c r="O8" s="212">
        <v>0</v>
      </c>
      <c r="P8" s="212">
        <v>0</v>
      </c>
      <c r="Q8" s="212">
        <v>0</v>
      </c>
      <c r="R8" s="212">
        <v>0</v>
      </c>
      <c r="S8" s="212">
        <v>0</v>
      </c>
      <c r="T8" s="212">
        <v>0</v>
      </c>
      <c r="U8" s="212">
        <v>0</v>
      </c>
      <c r="V8" s="212">
        <v>0</v>
      </c>
      <c r="W8" s="212">
        <v>0</v>
      </c>
      <c r="X8" s="212">
        <v>0</v>
      </c>
      <c r="Y8" s="212">
        <v>0</v>
      </c>
      <c r="Z8" s="212">
        <v>0</v>
      </c>
      <c r="AA8" s="212">
        <v>0</v>
      </c>
      <c r="AB8" s="212">
        <v>0</v>
      </c>
      <c r="AC8" s="212">
        <v>0</v>
      </c>
      <c r="AD8" s="212">
        <v>0</v>
      </c>
      <c r="AE8" s="212">
        <v>0</v>
      </c>
      <c r="AF8" s="212">
        <v>0</v>
      </c>
      <c r="AG8" s="212">
        <v>0</v>
      </c>
      <c r="AH8" s="212">
        <v>0</v>
      </c>
      <c r="AI8" s="212">
        <v>0</v>
      </c>
      <c r="AJ8" s="212">
        <v>0</v>
      </c>
      <c r="AK8" s="212">
        <v>0</v>
      </c>
      <c r="AL8" s="212">
        <v>0</v>
      </c>
      <c r="AM8" s="212">
        <v>0</v>
      </c>
      <c r="AN8" s="212">
        <v>0</v>
      </c>
      <c r="AO8" s="212">
        <v>0</v>
      </c>
      <c r="AP8" s="212">
        <v>4</v>
      </c>
      <c r="AQ8" s="212">
        <v>1599884.35</v>
      </c>
      <c r="AR8" s="212">
        <v>0</v>
      </c>
      <c r="AS8" s="212">
        <v>353650</v>
      </c>
    </row>
    <row r="9" spans="1:45" s="97" customFormat="1" ht="15.75">
      <c r="A9" s="134" t="s">
        <v>463</v>
      </c>
      <c r="B9" s="212">
        <v>0</v>
      </c>
      <c r="C9" s="212">
        <v>0</v>
      </c>
      <c r="D9" s="212">
        <v>0</v>
      </c>
      <c r="E9" s="212">
        <v>0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2">
        <v>0</v>
      </c>
      <c r="R9" s="212">
        <v>0</v>
      </c>
      <c r="S9" s="212">
        <v>0</v>
      </c>
      <c r="T9" s="212">
        <v>0</v>
      </c>
      <c r="U9" s="212">
        <v>0</v>
      </c>
      <c r="V9" s="212">
        <v>0</v>
      </c>
      <c r="W9" s="212">
        <v>0</v>
      </c>
      <c r="X9" s="212">
        <v>0</v>
      </c>
      <c r="Y9" s="212">
        <v>0</v>
      </c>
      <c r="Z9" s="212">
        <v>0</v>
      </c>
      <c r="AA9" s="212">
        <v>0</v>
      </c>
      <c r="AB9" s="212">
        <v>0</v>
      </c>
      <c r="AC9" s="212">
        <v>0</v>
      </c>
      <c r="AD9" s="212">
        <v>0</v>
      </c>
      <c r="AE9" s="212">
        <v>0</v>
      </c>
      <c r="AF9" s="212">
        <v>0</v>
      </c>
      <c r="AG9" s="212">
        <v>0</v>
      </c>
      <c r="AH9" s="212">
        <v>0</v>
      </c>
      <c r="AI9" s="212">
        <v>0</v>
      </c>
      <c r="AJ9" s="212">
        <v>0</v>
      </c>
      <c r="AK9" s="212">
        <v>0</v>
      </c>
      <c r="AL9" s="212">
        <v>0</v>
      </c>
      <c r="AM9" s="212">
        <v>0</v>
      </c>
      <c r="AN9" s="212">
        <v>0</v>
      </c>
      <c r="AO9" s="212">
        <v>0</v>
      </c>
      <c r="AP9" s="212">
        <v>0</v>
      </c>
      <c r="AQ9" s="212">
        <v>0</v>
      </c>
      <c r="AR9" s="212">
        <v>0</v>
      </c>
      <c r="AS9" s="212">
        <v>0</v>
      </c>
    </row>
    <row r="10" spans="1:45" s="97" customFormat="1" ht="15.75">
      <c r="A10" s="133" t="s">
        <v>490</v>
      </c>
      <c r="B10" s="211">
        <v>0</v>
      </c>
      <c r="C10" s="211">
        <v>0</v>
      </c>
      <c r="D10" s="211">
        <v>0</v>
      </c>
      <c r="E10" s="211">
        <v>0</v>
      </c>
      <c r="F10" s="211">
        <v>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  <c r="AP10" s="211">
        <v>0</v>
      </c>
      <c r="AQ10" s="211">
        <v>0</v>
      </c>
      <c r="AR10" s="211">
        <v>0</v>
      </c>
      <c r="AS10" s="211">
        <v>0</v>
      </c>
    </row>
    <row r="11" spans="1:45" s="97" customFormat="1" ht="15.75">
      <c r="A11" s="133" t="s">
        <v>491</v>
      </c>
      <c r="B11" s="211">
        <v>0</v>
      </c>
      <c r="C11" s="211">
        <v>0</v>
      </c>
      <c r="D11" s="211">
        <v>0</v>
      </c>
      <c r="E11" s="211">
        <v>0</v>
      </c>
      <c r="F11" s="211">
        <v>0</v>
      </c>
      <c r="G11" s="211">
        <v>0</v>
      </c>
      <c r="H11" s="211">
        <v>0</v>
      </c>
      <c r="I11" s="211">
        <v>0</v>
      </c>
      <c r="J11" s="211">
        <v>0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  <c r="AP11" s="211">
        <v>0</v>
      </c>
      <c r="AQ11" s="211">
        <v>0</v>
      </c>
      <c r="AR11" s="211">
        <v>0</v>
      </c>
      <c r="AS11" s="211">
        <v>0</v>
      </c>
    </row>
    <row r="12" spans="1:45" s="97" customFormat="1" ht="15.75">
      <c r="A12" s="135" t="s">
        <v>492</v>
      </c>
      <c r="B12" s="211">
        <v>0</v>
      </c>
      <c r="C12" s="211">
        <v>0</v>
      </c>
      <c r="D12" s="211">
        <v>0</v>
      </c>
      <c r="E12" s="211">
        <v>0</v>
      </c>
      <c r="F12" s="211">
        <v>0</v>
      </c>
      <c r="G12" s="211">
        <v>0</v>
      </c>
      <c r="H12" s="211">
        <v>0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  <c r="AO12" s="211">
        <v>0</v>
      </c>
      <c r="AP12" s="211">
        <v>0</v>
      </c>
      <c r="AQ12" s="211">
        <v>0</v>
      </c>
      <c r="AR12" s="211">
        <v>0</v>
      </c>
      <c r="AS12" s="211">
        <v>0</v>
      </c>
    </row>
    <row r="13" spans="1:45" s="97" customFormat="1" ht="15.75">
      <c r="A13" s="136" t="s">
        <v>493</v>
      </c>
      <c r="B13" s="211">
        <v>0</v>
      </c>
      <c r="C13" s="211">
        <v>0</v>
      </c>
      <c r="D13" s="211">
        <v>0</v>
      </c>
      <c r="E13" s="211">
        <v>0</v>
      </c>
      <c r="F13" s="211">
        <v>0</v>
      </c>
      <c r="G13" s="211">
        <v>0</v>
      </c>
      <c r="H13" s="211">
        <v>0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  <c r="AO13" s="211">
        <v>0</v>
      </c>
      <c r="AP13" s="211">
        <v>0</v>
      </c>
      <c r="AQ13" s="211">
        <v>0</v>
      </c>
      <c r="AR13" s="211">
        <v>0</v>
      </c>
      <c r="AS13" s="211">
        <v>0</v>
      </c>
    </row>
    <row r="14" spans="1:45" s="99" customFormat="1" ht="15.75">
      <c r="A14" s="72" t="s">
        <v>487</v>
      </c>
      <c r="B14" s="211">
        <v>0</v>
      </c>
      <c r="C14" s="211">
        <v>0</v>
      </c>
      <c r="D14" s="211">
        <v>0</v>
      </c>
      <c r="E14" s="211">
        <v>0</v>
      </c>
      <c r="F14" s="211">
        <v>4</v>
      </c>
      <c r="G14" s="211">
        <v>1599884.35</v>
      </c>
      <c r="H14" s="211">
        <v>0</v>
      </c>
      <c r="I14" s="211">
        <v>353650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  <c r="AP14" s="211">
        <v>4</v>
      </c>
      <c r="AQ14" s="211">
        <v>1599884.35</v>
      </c>
      <c r="AR14" s="211">
        <v>0</v>
      </c>
      <c r="AS14" s="211">
        <v>353650</v>
      </c>
    </row>
    <row r="15" spans="1:45" ht="20.25" customHeight="1">
      <c r="A15" s="207" t="s">
        <v>474</v>
      </c>
    </row>
  </sheetData>
  <sheetProtection insertColumns="0"/>
  <mergeCells count="13">
    <mergeCell ref="AP3:AS3"/>
    <mergeCell ref="A1:AS1"/>
    <mergeCell ref="AD3:AG3"/>
    <mergeCell ref="AH3:AK3"/>
    <mergeCell ref="AL3:AO3"/>
    <mergeCell ref="J3:M3"/>
    <mergeCell ref="N3:Q3"/>
    <mergeCell ref="R3:U3"/>
    <mergeCell ref="V3:Y3"/>
    <mergeCell ref="Z3:AC3"/>
    <mergeCell ref="A3:A4"/>
    <mergeCell ref="B3:E3"/>
    <mergeCell ref="F3:I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  <colBreaks count="1" manualBreakCount="1">
    <brk id="26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Viktor T. Matev</cp:lastModifiedBy>
  <cp:lastPrinted>2020-06-03T13:15:20Z</cp:lastPrinted>
  <dcterms:created xsi:type="dcterms:W3CDTF">2002-02-28T09:17:57Z</dcterms:created>
  <dcterms:modified xsi:type="dcterms:W3CDTF">2021-03-26T08:26:41Z</dcterms:modified>
</cp:coreProperties>
</file>