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53\Life\Monthly\11m2020\"/>
    </mc:Choice>
  </mc:AlternateContent>
  <bookViews>
    <workbookView xWindow="0" yWindow="0" windowWidth="19200" windowHeight="7305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30" i="47" l="1"/>
  <c r="E29" i="47"/>
  <c r="E28" i="47"/>
  <c r="E27" i="47"/>
  <c r="E26" i="47"/>
  <c r="E25" i="47"/>
  <c r="E24" i="47"/>
  <c r="E30" i="46"/>
  <c r="E31" i="47" l="1"/>
  <c r="E32" i="47" s="1"/>
  <c r="E29" i="46"/>
  <c r="E28" i="46"/>
  <c r="E26" i="46"/>
  <c r="E27" i="46"/>
  <c r="E25" i="46"/>
  <c r="E24" i="46"/>
  <c r="C28" i="47" l="1"/>
  <c r="C24" i="47"/>
  <c r="C27" i="47"/>
  <c r="C30" i="47"/>
  <c r="C26" i="47"/>
  <c r="C29" i="47"/>
  <c r="C25" i="47"/>
  <c r="E31" i="46"/>
  <c r="C30" i="46" l="1"/>
  <c r="C78" i="46"/>
  <c r="C27" i="46"/>
  <c r="C26" i="46"/>
  <c r="C28" i="46"/>
  <c r="C24" i="46"/>
  <c r="C29" i="46"/>
  <c r="C25" i="46"/>
</calcChain>
</file>

<file path=xl/sharedStrings.xml><?xml version="1.0" encoding="utf-8"?>
<sst xmlns="http://schemas.openxmlformats.org/spreadsheetml/2006/main" count="1046" uniqueCount="655">
  <si>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</si>
  <si>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</si>
  <si>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</si>
  <si>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</si>
  <si>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</si>
  <si>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</si>
  <si>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</si>
  <si>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</si>
  <si>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</si>
  <si>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</si>
  <si>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</si>
  <si>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</si>
  <si>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</si>
  <si>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</si>
  <si>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</si>
  <si>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</si>
  <si>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</si>
  <si>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</si>
  <si>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</si>
  <si>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</si>
  <si>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</si>
  <si>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</si>
  <si>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</si>
  <si>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</si>
  <si>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</si>
  <si>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</si>
  <si>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</si>
  <si>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</si>
  <si>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</si>
  <si>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</si>
  <si>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</si>
  <si>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</si>
  <si>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</si>
  <si>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</si>
  <si>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</si>
  <si>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</si>
  <si>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</si>
  <si>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</si>
  <si>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</si>
  <si>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</si>
  <si>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</si>
  <si>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</si>
  <si>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</si>
  <si>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</si>
  <si>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</si>
  <si>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</si>
  <si>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</si>
  <si>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</si>
  <si>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</si>
  <si>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</si>
  <si>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</si>
  <si>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</si>
  <si>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</si>
  <si>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</si>
  <si>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</si>
  <si>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</si>
  <si>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</si>
  <si>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</si>
  <si>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</si>
  <si>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</si>
  <si>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</si>
  <si>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</si>
  <si>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</si>
  <si>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</si>
  <si>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</si>
  <si>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</si>
  <si>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</si>
  <si>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</si>
  <si>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</si>
  <si>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</si>
  <si>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</si>
  <si>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</si>
  <si>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</si>
  <si>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</si>
  <si>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</si>
  <si>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</si>
  <si>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</si>
  <si>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</si>
  <si>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</si>
  <si>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</si>
  <si>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</si>
  <si>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</si>
  <si>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</si>
  <si>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</si>
  <si>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</si>
  <si>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</si>
  <si>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</si>
  <si>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</si>
  <si>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</si>
  <si>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</si>
  <si>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</si>
  <si>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</si>
  <si>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</si>
  <si>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</si>
  <si>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</si>
  <si>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</si>
  <si>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</si>
  <si>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</si>
  <si>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</si>
  <si>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</si>
  <si>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</si>
  <si>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</si>
  <si>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</si>
  <si>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</si>
  <si>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</si>
  <si>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</si>
  <si>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</si>
  <si>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</si>
  <si>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</si>
  <si>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</si>
  <si>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</si>
  <si>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</si>
  <si>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</si>
  <si>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</si>
  <si>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</si>
  <si>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</si>
  <si>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</si>
  <si>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</si>
  <si>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</si>
  <si>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</si>
  <si>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</si>
  <si>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</si>
  <si>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</si>
  <si>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</si>
  <si>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</si>
  <si>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</si>
  <si>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</si>
  <si>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</si>
  <si>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</si>
  <si>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</si>
  <si>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</si>
  <si>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</si>
  <si>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</si>
  <si>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</si>
  <si>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</si>
  <si>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</si>
  <si>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</si>
  <si>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</si>
  <si>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</si>
  <si>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</si>
  <si>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</si>
  <si>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</si>
  <si>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</si>
  <si>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</si>
  <si>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</si>
  <si>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</si>
  <si>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</si>
  <si>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</si>
  <si>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</si>
  <si>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</si>
  <si>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</si>
  <si>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</si>
  <si>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</si>
  <si>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</si>
  <si>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</si>
  <si>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</si>
  <si>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</si>
  <si>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</si>
  <si>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</si>
  <si>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</si>
  <si>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</si>
  <si>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</si>
  <si>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</si>
  <si>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</si>
  <si>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</si>
  <si>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</si>
  <si>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</si>
  <si>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</si>
  <si>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</si>
  <si>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</si>
  <si>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</si>
  <si>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</si>
  <si>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</si>
  <si>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</si>
  <si>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</si>
  <si>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</si>
  <si>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</si>
  <si>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</si>
  <si>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</si>
  <si>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</si>
  <si>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</si>
  <si>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</si>
  <si>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</si>
  <si>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</si>
  <si>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</si>
  <si>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</si>
  <si>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</si>
  <si>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</si>
  <si>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</si>
  <si>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</si>
  <si>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</si>
  <si>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</si>
  <si>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</si>
  <si>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</si>
  <si>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</si>
  <si>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</si>
  <si>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</si>
  <si>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</si>
  <si>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</si>
  <si>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</si>
  <si>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</si>
  <si>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</si>
  <si>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</si>
  <si>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</si>
  <si>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</si>
  <si>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</si>
  <si>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</si>
  <si>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</si>
  <si>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</si>
  <si>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</si>
  <si>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</si>
  <si>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</si>
  <si>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</si>
  <si>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</si>
  <si>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</si>
  <si>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</si>
  <si>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</si>
  <si>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</si>
  <si>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</si>
  <si>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</si>
  <si>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</si>
  <si>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</si>
  <si>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</si>
  <si>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</si>
  <si>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</si>
  <si>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</si>
  <si>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</si>
  <si>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</si>
  <si>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</si>
  <si>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</si>
  <si>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</si>
  <si>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</si>
  <si>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</si>
  <si>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</si>
  <si>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</si>
  <si>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</si>
  <si>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</si>
  <si>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</si>
  <si>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</si>
  <si>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</si>
  <si>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</si>
  <si>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</si>
  <si>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</si>
  <si>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</si>
  <si>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</si>
  <si>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</si>
  <si>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</si>
  <si>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</si>
  <si>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</si>
  <si>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</si>
  <si>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</si>
  <si>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</si>
  <si>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</si>
  <si>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</si>
  <si>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</si>
  <si>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</si>
  <si>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</si>
  <si>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</si>
  <si>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</si>
  <si>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</si>
  <si>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</si>
  <si>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</si>
  <si>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</si>
  <si>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</si>
  <si>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</si>
  <si>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</si>
  <si>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</si>
  <si>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</si>
  <si>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</si>
  <si>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</si>
  <si>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</si>
  <si>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</si>
  <si>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</si>
  <si>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</si>
  <si>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</si>
  <si>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</si>
  <si>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</si>
  <si>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</si>
  <si>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</si>
  <si>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</si>
  <si>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</si>
  <si>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</si>
  <si>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</si>
  <si>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</si>
  <si>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</si>
  <si>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</si>
  <si>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</si>
  <si>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</si>
  <si>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</si>
  <si>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</si>
  <si>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</si>
  <si>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</si>
  <si>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</si>
  <si>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</si>
  <si>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</si>
  <si>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</si>
  <si>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</si>
  <si>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</si>
  <si>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</si>
  <si>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</si>
  <si>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</si>
  <si>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</si>
  <si>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</si>
  <si>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</si>
  <si>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</si>
  <si>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</si>
  <si>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</si>
  <si>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</si>
  <si>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</si>
  <si>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</si>
  <si>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</si>
  <si>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</si>
  <si>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</si>
  <si>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</si>
  <si>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</si>
  <si>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</si>
  <si>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</si>
  <si>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</si>
  <si>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</si>
  <si>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</si>
  <si>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</si>
  <si>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</si>
  <si>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</si>
  <si>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</si>
  <si>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</si>
  <si>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</si>
  <si>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</si>
  <si>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</si>
  <si>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</si>
  <si>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</si>
  <si>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</si>
  <si>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</si>
  <si>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</si>
  <si>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</si>
  <si>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</si>
  <si>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</si>
  <si>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</si>
  <si>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</si>
  <si>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</si>
  <si>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</si>
  <si>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</si>
  <si>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</si>
  <si>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</si>
  <si>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</si>
  <si>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</si>
  <si>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</si>
  <si>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</si>
  <si>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</si>
  <si>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</si>
  <si>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</si>
  <si>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</si>
  <si>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</si>
  <si>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</si>
  <si>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</si>
  <si>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</si>
  <si>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</si>
  <si>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</si>
  <si>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</si>
  <si>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</si>
  <si>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</si>
  <si>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</si>
  <si>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</si>
  <si>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</si>
  <si>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</si>
  <si>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</si>
  <si>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</si>
  <si>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</si>
  <si>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</si>
  <si>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</si>
  <si>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</si>
  <si>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</si>
  <si>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</si>
  <si>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</si>
  <si>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-</t>
  </si>
  <si>
    <t>№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</si>
  <si>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</si>
  <si>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</si>
  <si>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</si>
  <si>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</si>
  <si>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</si>
  <si>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</si>
  <si>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</si>
  <si>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</si>
  <si>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</si>
  <si>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</si>
  <si>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</si>
  <si>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</si>
  <si>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</si>
  <si>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</si>
  <si>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</si>
  <si>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</si>
  <si>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Relative share: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</si>
  <si>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</si>
  <si>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</si>
  <si>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</si>
  <si>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</si>
  <si>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</si>
  <si>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TOTAL</t>
  </si>
  <si>
    <t xml:space="preserve">NUMBER OF INSURED PERSONS UNDER EFFECTIVE CONTRACTS AT THE END OF THE REPORTED MONTH </t>
  </si>
  <si>
    <t>GROSS PREMIUM INCOME</t>
  </si>
  <si>
    <t xml:space="preserve">
TOTAL AMOUNT - INCLUDING INVESTMENT PREMIUMS UNDER UNIT-LINKED LIFE INSURANCE 
</t>
  </si>
  <si>
    <t xml:space="preserve">TOTAL AMOUNT EXCLUDING INVESTMENT PREMIUMS UNDER UNIT-LINKED LIFE INSURANCE </t>
  </si>
  <si>
    <t xml:space="preserve">
PREMIUMS RECEIVED (TOTAL)</t>
  </si>
  <si>
    <t>AMOUNTS AND CLAIMS PAID</t>
  </si>
  <si>
    <t>TOTAL AMOUT</t>
  </si>
  <si>
    <t>DEADLINE EXPIRED OR MATURITY REACHED</t>
  </si>
  <si>
    <t>REDEMPTION PAYMENTS</t>
  </si>
  <si>
    <t>CLAIMS FOR DEATH</t>
  </si>
  <si>
    <t>OTHER CLAIMS</t>
  </si>
  <si>
    <t>NUMBER OF CLAIMS</t>
  </si>
  <si>
    <t>AMOUNT PAID</t>
  </si>
  <si>
    <t xml:space="preserve">ACTUALLY INCURRED EXPENSES  RELATED TO INSURANCE OPERATIONS
</t>
  </si>
  <si>
    <t xml:space="preserve">
COSTS RELATED TO THE SETTLEMENT OF CLAIMS</t>
  </si>
  <si>
    <t>ACQUISITION COSTS</t>
  </si>
  <si>
    <t xml:space="preserve">
TOTAL AMOUNT
</t>
  </si>
  <si>
    <t xml:space="preserve">
DEFERRED IN PREVIOUS PERIODS, RECOGNISED DURING THE CURRENT PERIOD
</t>
  </si>
  <si>
    <t xml:space="preserve">DEFERRED FOR SUBSEQUENT REPORTING PERIODS </t>
  </si>
  <si>
    <t>ADMINISTRATIVE COSTS</t>
  </si>
  <si>
    <t>OTHER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</si>
  <si>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</si>
  <si>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</si>
  <si>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</si>
  <si>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</si>
  <si>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</si>
  <si>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</si>
  <si>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</si>
  <si>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</si>
  <si>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</si>
  <si>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</si>
  <si>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</si>
  <si>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</si>
  <si>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</si>
  <si>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</si>
  <si>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</si>
  <si>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</si>
  <si>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</si>
  <si>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</si>
  <si>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</si>
  <si>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</si>
  <si>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</si>
  <si>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</si>
  <si>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</si>
  <si>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</si>
  <si>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</si>
  <si>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</si>
  <si>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</si>
  <si>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</si>
  <si>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</si>
  <si>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</si>
  <si>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</si>
  <si>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</si>
  <si>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</si>
  <si>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</si>
  <si>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</si>
  <si>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</si>
  <si>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</si>
  <si>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</si>
  <si>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</si>
  <si>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</si>
  <si>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</si>
  <si>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</si>
  <si>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</si>
  <si>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</si>
  <si>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</si>
  <si>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</si>
  <si>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</si>
  <si>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</si>
  <si>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</si>
  <si>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</si>
  <si>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</si>
  <si>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</si>
  <si>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</si>
  <si>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</si>
  <si>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</si>
  <si>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</si>
  <si>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</si>
  <si>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</si>
  <si>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</si>
  <si>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</si>
  <si>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</si>
  <si>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</si>
  <si>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</si>
  <si>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</si>
  <si>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</si>
  <si>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</si>
  <si>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</si>
  <si>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</si>
  <si>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</si>
  <si>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</si>
  <si>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</si>
  <si>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</si>
  <si>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</si>
  <si>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</si>
  <si>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</si>
  <si>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</si>
  <si>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</si>
  <si>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</si>
  <si>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</si>
  <si>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</si>
  <si>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</si>
  <si>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</si>
  <si>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</si>
  <si>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</si>
  <si>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</si>
  <si>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</si>
  <si>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</si>
  <si>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</si>
  <si>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</si>
  <si>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</si>
  <si>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</si>
  <si>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</si>
  <si>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</si>
  <si>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</si>
  <si>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</si>
  <si>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</si>
  <si>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</si>
  <si>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</si>
  <si>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</si>
  <si>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</si>
  <si>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</si>
  <si>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</si>
  <si>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</si>
  <si>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</si>
  <si>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</si>
  <si>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</si>
  <si>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</si>
  <si>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</si>
  <si>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</si>
  <si>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</si>
  <si>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</si>
  <si>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</si>
  <si>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</si>
  <si>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</si>
  <si>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</si>
  <si>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</si>
  <si>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</si>
  <si>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</si>
  <si>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</si>
  <si>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</si>
  <si>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</si>
  <si>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</si>
  <si>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</si>
  <si>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</si>
  <si>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</si>
  <si>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</si>
  <si>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</si>
  <si>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</si>
  <si>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</si>
  <si>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</si>
  <si>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</si>
  <si>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</si>
  <si>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</si>
  <si>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</si>
  <si>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</si>
  <si>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</si>
  <si>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</si>
  <si>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</si>
  <si>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</si>
  <si>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</si>
  <si>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</si>
  <si>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</si>
  <si>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</si>
  <si>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</si>
  <si>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</si>
  <si>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</si>
  <si>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</si>
  <si>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</si>
  <si>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</si>
  <si>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</si>
  <si>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</si>
  <si>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</si>
  <si>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</si>
  <si>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</si>
  <si>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</si>
  <si>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</si>
  <si>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</si>
  <si>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</si>
  <si>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</si>
  <si>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</si>
  <si>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</si>
  <si>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</si>
  <si>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</si>
  <si>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</si>
  <si>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</si>
  <si>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</si>
  <si>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</si>
  <si>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</si>
  <si>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</si>
  <si>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</si>
  <si>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</si>
  <si>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</si>
  <si>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</si>
  <si>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</si>
  <si>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</si>
  <si>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</si>
  <si>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</si>
  <si>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</si>
  <si>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</si>
  <si>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</si>
  <si>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</si>
  <si>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</si>
  <si>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</si>
  <si>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</si>
  <si>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</si>
  <si>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</si>
  <si>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</si>
  <si>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</si>
  <si>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</si>
  <si>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</si>
  <si>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</si>
  <si>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</si>
  <si>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</si>
  <si>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</si>
  <si>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</si>
  <si>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</si>
  <si>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</si>
  <si>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</si>
  <si>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</si>
  <si>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</si>
  <si>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</si>
  <si>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</si>
  <si>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</si>
  <si>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</si>
  <si>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</si>
  <si>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</si>
  <si>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</si>
  <si>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</si>
  <si>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</si>
  <si>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</si>
  <si>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</si>
  <si>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</si>
  <si>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*  Insurers with mixed activity carried out life, accident and sickness insurance activities.</t>
  </si>
  <si>
    <r>
      <t xml:space="preserve">GROSS PREMIUMS WRITTEN BY LIFE INSURERS AND INSURERS WITH MIXED ACTIVITY* AS AT 30.11.2020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</si>
  <si>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CLAIMS PAID BY LIFE INSURERS AND INSURERS WITH MIXED ACTIVITY* AS AT 30.11.2020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</si>
  <si>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GENERAL INFORMATION ABOUT THE INSURANCE PORTFOLIO AS AT  30.11.2020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</si>
  <si>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OF LIFE INSURERS AND INSURERS WITH MIXED ACTIVITY* AS AT 30.11.2020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</si>
  <si>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PROFIT OR LOSS AND OTHER COMPREHENSIVE INCOME OF LIFE INSURERS AND INSURERS WITH MIXED ACTIVITY* AS AT 30.11.2020 </t>
    </r>
    <r>
      <rPr>
        <b/>
        <vertAlign val="superscript"/>
        <sz val="12"/>
        <rFont val="Times New Roman"/>
        <family val="1"/>
        <charset val="204"/>
      </rPr>
      <t>1</t>
    </r>
  </si>
  <si>
    <t>ZAD Allianz Bulgaria Zhivot</t>
  </si>
  <si>
    <t>"Bulstrad Life Vienna Insurance Group" EAD</t>
  </si>
  <si>
    <t>UNIQA Life Insurance pls</t>
  </si>
  <si>
    <t>GRAWE Bulgaria Jivotozastrahovane</t>
  </si>
  <si>
    <t>"DZI Life Insurance" JSC</t>
  </si>
  <si>
    <t>"Groupama Life Insurance" EAD</t>
  </si>
  <si>
    <t>"Life Insurance Institute" Insurance Company PLC</t>
  </si>
  <si>
    <t>Life Insurance Company "Saglasie" AD/JSC</t>
  </si>
  <si>
    <t>"CCB LIFE" JSC</t>
  </si>
  <si>
    <t>Insurance Company Euroins Life EAD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</si>
  <si>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</si>
  <si>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CLASSES OF INSURANCE</t>
  </si>
  <si>
    <t>INCLUDING PREMIUMS RECEIVED</t>
  </si>
  <si>
    <t xml:space="preserve">
INCLUDING WITH A ONE-OFF PREMIUM
</t>
  </si>
  <si>
    <t>INCLUDING INCOME CEDED TO REINSURERS</t>
  </si>
  <si>
    <t>INCLUDING WITH AN ANNUAL PREMIUM OR PREMIUM PAID IN INSTALMENTS</t>
  </si>
  <si>
    <t>INCLUDING AMOUNTS AND CLAIMS RECEIVED FROM REINSURERS</t>
  </si>
  <si>
    <t>INCLUDING UNDER CLAIMS FROM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</si>
</sst>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5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9" fillId="0" borderId="1">
      <alignment horizontal="center"/>
    </xf>
    <xf numFmtId="168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5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70" fontId="18" fillId="0" borderId="0" applyFont="0" applyFill="0" applyBorder="0" applyAlignment="0" applyProtection="0"/>
    <xf numFmtId="171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2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7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13" borderId="29" applyNumberFormat="0" applyAlignment="0" applyProtection="0"/>
    <xf numFmtId="0" fontId="43" fillId="26" borderId="30" applyNumberFormat="0" applyAlignment="0" applyProtection="0"/>
    <xf numFmtId="0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9" applyNumberFormat="0" applyAlignment="0" applyProtection="0"/>
    <xf numFmtId="0" fontId="50" fillId="0" borderId="34" applyNumberFormat="0" applyFill="0" applyAlignment="0" applyProtection="0"/>
    <xf numFmtId="0" fontId="51" fillId="27" borderId="0" applyNumberFormat="0" applyBorder="0" applyAlignment="0" applyProtection="0"/>
    <xf numFmtId="0" fontId="1" fillId="0" borderId="0"/>
    <xf numFmtId="0" fontId="1" fillId="28" borderId="35" applyNumberFormat="0" applyFont="0" applyAlignment="0" applyProtection="0"/>
    <xf numFmtId="0" fontId="52" fillId="13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3" fontId="2" fillId="0" borderId="0">
      <alignment horizontal="right" vertical="center"/>
    </xf>
    <xf numFmtId="0" fontId="39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16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9" fillId="29" borderId="29" applyNumberFormat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3" fontId="7" fillId="7" borderId="25" xfId="54" applyFont="1" applyFill="1" applyBorder="1" applyAlignment="1" applyProtection="1">
      <alignment horizontal="right" vertical="center" wrapText="1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4" fontId="7" fillId="7" borderId="8" xfId="56" applyNumberFormat="1" applyFont="1" applyFill="1" applyBorder="1" applyProtection="1">
      <alignment horizontal="right" vertical="center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178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8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8" fontId="6" fillId="7" borderId="8" xfId="95" applyNumberFormat="1" applyFont="1" applyFill="1" applyBorder="1" applyAlignment="1" applyProtection="1">
      <alignment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0" fontId="33" fillId="7" borderId="0" xfId="55" applyNumberFormat="1" applyFont="1" applyFill="1" applyBorder="1" applyAlignment="1" applyProtection="1"/>
    <xf numFmtId="0" fontId="6" fillId="7" borderId="8" xfId="0" applyFont="1" applyFill="1" applyBorder="1" applyAlignment="1">
      <alignment horizontal="center" vertical="center"/>
    </xf>
    <xf numFmtId="0" fontId="6" fillId="7" borderId="8" xfId="105" applyFont="1" applyFill="1" applyBorder="1" applyAlignment="1">
      <alignment horizontal="center" vertical="center"/>
    </xf>
    <xf numFmtId="0" fontId="7" fillId="5" borderId="8" xfId="105" applyFont="1" applyFill="1" applyBorder="1" applyAlignment="1" applyProtection="1">
      <alignment horizontal="left" vertical="center" wrapText="1"/>
    </xf>
    <xf numFmtId="0" fontId="35" fillId="7" borderId="0" xfId="55" applyNumberFormat="1" applyFont="1" applyFill="1" applyBorder="1" applyAlignment="1" applyProtection="1"/>
    <xf numFmtId="0" fontId="30" fillId="5" borderId="8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center"/>
    </xf>
    <xf numFmtId="3" fontId="6" fillId="0" borderId="8" xfId="57" applyNumberFormat="1" applyFont="1" applyFill="1" applyBorder="1" applyAlignment="1" applyProtection="1">
      <alignment horizontal="left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7" fillId="0" borderId="17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right" vertical="center"/>
    </xf>
    <xf numFmtId="3" fontId="6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6" fillId="0" borderId="8" xfId="57" applyNumberFormat="1" applyFont="1" applyFill="1" applyBorder="1" applyAlignment="1" applyProtection="1">
      <alignment horizontal="center" vertical="center"/>
    </xf>
    <xf numFmtId="3" fontId="6" fillId="0" borderId="8" xfId="57" applyNumberFormat="1" applyFont="1" applyFill="1" applyBorder="1" applyAlignment="1" applyProtection="1">
      <alignment horizontal="left" vertical="center" wrapText="1"/>
    </xf>
    <xf numFmtId="3" fontId="7" fillId="0" borderId="8" xfId="57" applyNumberFormat="1" applyFont="1" applyFill="1" applyBorder="1" applyAlignment="1">
      <alignment horizontal="right" vertical="center" wrapText="1"/>
    </xf>
    <xf numFmtId="3" fontId="7" fillId="0" borderId="8" xfId="57" applyNumberFormat="1" applyFont="1" applyFill="1" applyBorder="1" applyAlignment="1">
      <alignment horizontal="left" vertic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7" fillId="0" borderId="8" xfId="57" applyNumberFormat="1" applyFont="1" applyFill="1" applyBorder="1" applyAlignment="1">
      <alignment horizontal="right" vertical="center"/>
    </xf>
    <xf numFmtId="3" fontId="7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 applyProtection="1">
      <alignment horizontal="left"/>
    </xf>
    <xf numFmtId="3" fontId="6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>
      <alignment horizontal="left"/>
    </xf>
    <xf numFmtId="3" fontId="7" fillId="0" borderId="17" xfId="57" applyNumberFormat="1" applyFont="1" applyFill="1" applyBorder="1" applyProtection="1">
      <alignment horizontal="center" vertical="center" wrapText="1"/>
    </xf>
    <xf numFmtId="3" fontId="7" fillId="0" borderId="17" xfId="57" applyNumberFormat="1" applyFont="1" applyFill="1" applyBorder="1" applyAlignment="1" applyProtection="1">
      <alignment horizontal="right" vertical="center"/>
    </xf>
    <xf numFmtId="3" fontId="7" fillId="0" borderId="17" xfId="57" applyNumberFormat="1" applyFont="1" applyFill="1" applyBorder="1" applyAlignment="1" applyProtection="1">
      <alignment horizontal="right"/>
    </xf>
    <xf numFmtId="3" fontId="7" fillId="0" borderId="17" xfId="57" applyNumberFormat="1" applyFont="1" applyFill="1" applyBorder="1" applyAlignment="1" applyProtection="1">
      <alignment horizontal="center" vertical="center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4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right"/>
    </xf>
    <xf numFmtId="3" fontId="38" fillId="7" borderId="0" xfId="94" applyNumberFormat="1" applyFont="1" applyFill="1" applyProtection="1"/>
    <xf numFmtId="178" fontId="38" fillId="7" borderId="0" xfId="95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0" fontId="6" fillId="0" borderId="8" xfId="0" applyFont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57" applyNumberFormat="1" applyFont="1" applyFill="1" applyBorder="1" applyAlignment="1" applyProtection="1">
      <alignment horizontal="center" vertical="center" wrapText="1"/>
    </xf>
    <xf numFmtId="0" fontId="6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57" applyNumberFormat="1" applyFont="1" applyFill="1" applyBorder="1" applyAlignment="1" applyProtection="1">
      <alignment horizontal="center"/>
    </xf>
    <xf numFmtId="0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3" fontId="6" fillId="0" borderId="8" xfId="57" applyNumberFormat="1" applyFont="1" applyFill="1" applyBorder="1" applyProtection="1">
      <alignment horizontal="center" vertical="center" wrapText="1"/>
    </xf>
    <xf numFmtId="3" fontId="7" fillId="7" borderId="0" xfId="94" applyNumberFormat="1" applyFont="1" applyFill="1" applyAlignment="1" applyProtection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96" applyFont="1" applyFill="1" applyBorder="1" applyAlignment="1">
      <alignment horizontal="center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>
      <alignment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7" fillId="7" borderId="8" xfId="56" applyNumberFormat="1" applyFont="1" applyFill="1" applyBorder="1" applyAlignment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24" xfId="0" applyFont="1" applyFill="1" applyBorder="1" applyAlignment="1" applyProtection="1">
      <alignment horizontal="center" wrapText="1"/>
    </xf>
    <xf numFmtId="0" fontId="6" fillId="7" borderId="0" xfId="94" applyFont="1" applyFill="1" applyAlignment="1" applyProtection="1">
      <alignment horizontal="center" vertic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0" borderId="8" xfId="55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top" wrapText="1"/>
    </xf>
    <xf numFmtId="3" fontId="6" fillId="7" borderId="25" xfId="54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6" xfId="52" applyFont="1" applyFill="1" applyBorder="1" applyAlignment="1" applyProtection="1">
      <alignment horizontal="center" vertical="center" wrapText="1"/>
    </xf>
    <xf numFmtId="3" fontId="6" fillId="7" borderId="28" xfId="52" applyFont="1" applyFill="1" applyBorder="1" applyAlignment="1" applyProtection="1">
      <alignment horizontal="center" vertical="center" wrapText="1"/>
    </xf>
    <xf numFmtId="3" fontId="6" fillId="7" borderId="27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Alignment="1" applyProtection="1">
      <alignment horizontal="left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6" fillId="5" borderId="8" xfId="101" applyFont="1" applyFill="1" applyBorder="1" applyAlignment="1" applyProtection="1">
      <alignment horizontal="left" vertical="center" wrapText="1"/>
    </xf>
    <xf numFmtId="0" fontId="6" fillId="5" borderId="7" xfId="101" applyFont="1" applyFill="1" applyBorder="1" applyAlignment="1" applyProtection="1">
      <alignment horizontal="left" vertical="center" wrapText="1"/>
    </xf>
    <xf numFmtId="0" fontId="6" fillId="7" borderId="0" xfId="55" applyNumberFormat="1" applyFont="1" applyFill="1" applyBorder="1" applyAlignment="1" applyProtection="1"/>
  </cellXfs>
  <cellStyles count="16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51"/>
    <cellStyle name="20% - Accent6 3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 Right Indent 2" xfId="152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" xfId="153"/>
    <cellStyle name="Comma 2 2" xfId="16"/>
    <cellStyle name="Comma 2 2 2" xfId="97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54"/>
    <cellStyle name="Euro 3" xfId="133"/>
    <cellStyle name="Exchange" xfId="24"/>
    <cellStyle name="Explanatory Text 2" xfId="134"/>
    <cellStyle name="Good 2" xfId="135"/>
    <cellStyle name="Gray" xfId="25"/>
    <cellStyle name="Gray 2" xfId="98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99"/>
    <cellStyle name="InDate" xfId="34"/>
    <cellStyle name="Inflation" xfId="35"/>
    <cellStyle name="Input 2" xfId="155"/>
    <cellStyle name="Input 3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0"/>
    <cellStyle name="NoFormating" xfId="51"/>
    <cellStyle name="Normal" xfId="0" builtinId="0"/>
    <cellStyle name="Normal 2" xfId="52"/>
    <cellStyle name="Normal 2 2" xfId="156"/>
    <cellStyle name="Normal 2 2 2" xfId="161"/>
    <cellStyle name="Normal 2 3" xfId="149"/>
    <cellStyle name="Normal 2 4" xfId="143"/>
    <cellStyle name="Normal 2_Видове застраховки" xfId="157"/>
    <cellStyle name="Normal 3" xfId="53"/>
    <cellStyle name="Normal 3 2" xfId="101"/>
    <cellStyle name="Normal 4" xfId="94"/>
    <cellStyle name="Normal 5" xfId="105"/>
    <cellStyle name="Normal 6" xfId="158"/>
    <cellStyle name="Normal 7" xfId="159"/>
    <cellStyle name="Normal 8" xfId="150"/>
    <cellStyle name="Normal_AllianzLife_2004_4_01_L" xfId="54"/>
    <cellStyle name="Normal_Book1" xfId="55"/>
    <cellStyle name="Normal_FORMI" xfId="56"/>
    <cellStyle name="Normal_Reserves" xfId="96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60"/>
    <cellStyle name="Percent 3" xfId="62"/>
    <cellStyle name="Percent 3 2" xfId="102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3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4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STRUCTURE OF GROSS WRITTEN PREMIUMS BY CLASSES OF LIFE INSURANCE AS AT  31.10.2020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433759855009233"/>
          <c:y val="0.48020946877393555"/>
          <c:w val="0.41391800411522722"/>
          <c:h val="0.3719740740740759"/>
        </c:manualLayout>
      </c:layout>
      <c:pie3DChart>
        <c:varyColors val="1"/>
        <c:ser>
          <c:idx val="1"/>
          <c:order val="0"/>
          <c:tx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C16-42A2-95F2-0F9CDFE88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C16-42A2-95F2-0F9CDFE88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C16-42A2-95F2-0F9CDFE889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C16-42A2-95F2-0F9CDFE889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C16-42A2-95F2-0F9CDFE889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C16-42A2-95F2-0F9CDFE889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C16-42A2-95F2-0F9CDFE88924}"/>
              </c:ext>
            </c:extLst>
          </c:dPt>
          <c:dLbls>
            <c:dLbl>
              <c:idx val="0"/>
              <c:layout>
                <c:manualLayout>
                  <c:x val="5.6809654542845527E-2"/>
                  <c:y val="-3.945603734276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16-42A2-95F2-0F9CDFE88924}"/>
                </c:ext>
              </c:extLst>
            </c:dLbl>
            <c:dLbl>
              <c:idx val="1"/>
              <c:layout>
                <c:manualLayout>
                  <c:x val="8.3042678311070811E-4"/>
                  <c:y val="0.10260478655637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16-42A2-95F2-0F9CDFE88924}"/>
                </c:ext>
              </c:extLst>
            </c:dLbl>
            <c:dLbl>
              <c:idx val="2"/>
              <c:layout>
                <c:manualLayout>
                  <c:x val="-8.8080817039643017E-2"/>
                  <c:y val="-4.7511356145002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16-42A2-95F2-0F9CDFE88924}"/>
                </c:ext>
              </c:extLst>
            </c:dLbl>
            <c:dLbl>
              <c:idx val="3"/>
              <c:layout>
                <c:manualLayout>
                  <c:x val="-0.10671175393998851"/>
                  <c:y val="9.3006705083912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16-42A2-95F2-0F9CDFE88924}"/>
                </c:ext>
              </c:extLst>
            </c:dLbl>
            <c:dLbl>
              <c:idx val="4"/>
              <c:layout>
                <c:manualLayout>
                  <c:x val="-5.3399400183310693E-2"/>
                  <c:y val="-7.8315982545841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16-42A2-95F2-0F9CDFE88924}"/>
                </c:ext>
              </c:extLst>
            </c:dLbl>
            <c:dLbl>
              <c:idx val="5"/>
              <c:layout>
                <c:manualLayout>
                  <c:x val="-2.7906222628546463E-2"/>
                  <c:y val="-0.12219235612086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16-42A2-95F2-0F9CDFE88924}"/>
                </c:ext>
              </c:extLst>
            </c:dLbl>
            <c:dLbl>
              <c:idx val="6"/>
              <c:layout>
                <c:manualLayout>
                  <c:x val="8.2038788042628846E-2"/>
                  <c:y val="-0.10183558272679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16-42A2-95F2-0F9CDFE8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Premiums!$C$24:$C$30</c:f>
              <c:numCache>
                <c:formatCode>0.0%</c:formatCode>
                <c:ptCount val="7"/>
                <c:pt idx="0">
                  <c:v>0.47559161463094973</c:v>
                </c:pt>
                <c:pt idx="1">
                  <c:v>1.6148965063943605E-2</c:v>
                </c:pt>
                <c:pt idx="2">
                  <c:v>0.24129180048045518</c:v>
                </c:pt>
                <c:pt idx="3">
                  <c:v>0</c:v>
                </c:pt>
                <c:pt idx="4">
                  <c:v>7.6614202925765457E-2</c:v>
                </c:pt>
                <c:pt idx="5">
                  <c:v>3.4166385050448729E-2</c:v>
                </c:pt>
                <c:pt idx="6">
                  <c:v>0.15618703184843738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16-42A2-95F2-0F9CDFE889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CLAIMS PAID BY CLASSES OF LIFE INSURANCE AS AT 31.10.2020</a:t>
            </a: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C-4A3B-9A45-945DD7923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C-4A3B-9A45-945DD7923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C-4A3B-9A45-945DD7923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7C-4A3B-9A45-945DD79236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7C-4A3B-9A45-945DD79236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7C-4A3B-9A45-945DD79236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7C-4A3B-9A45-945DD79236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37C-4A3B-9A45-945DD7923685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Life insurance and annuities
</a:t>
                    </a:r>
                    <a:fld id="{EFDA0331-8F48-45CB-9C52-84CFEAD7878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C-4A3B-9A45-945DD7923685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Marriage and birth insurance</a:t>
                    </a:r>
                  </a:p>
                  <a:p>
                    <a:fld id="{E5FC90FB-E036-44F9-A06A-FE2B5F3BC7F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7C-4A3B-9A45-945DD7923685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Unit linked life insurance
</a:t>
                    </a:r>
                    <a:fld id="{668C918D-53A4-44B4-9E9D-3A2A4B0AA24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7C-4A3B-9A45-945DD7923685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Capital redemption
</a:t>
                    </a:r>
                    <a:fld id="{2AE5E6A0-D28D-4396-8F35-BC892E0DA6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7C-4A3B-9A45-945DD7923685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Supplementary insurance
</a:t>
                    </a:r>
                    <a:fld id="{7AB78E60-8BAE-46E3-A64F-C57B4E428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7C-4A3B-9A45-945DD7923685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Accident insurance
</a:t>
                    </a:r>
                    <a:fld id="{661AD8FD-2E9C-4B74-8620-4D3D7E8319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7C-4A3B-9A45-945DD7923685}"/>
                </c:ext>
              </c:extLst>
            </c:dLbl>
            <c:dLbl>
              <c:idx val="6"/>
              <c:layout>
                <c:manualLayout>
                  <c:x val="8.5130978116775488E-2"/>
                  <c:y val="-0.176280991765994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Sickness insurance
</a:t>
                    </a:r>
                    <a:fld id="{98A50B18-AC3C-43C0-8492-7C3BFD792B2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37C-4A3B-9A45-945DD7923685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7C-4A3B-9A45-945DD792368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7C-4A3B-9A45-945DD7923685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7C-4A3B-9A45-945DD792368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Payments!$C$24:$C$30</c:f>
              <c:numCache>
                <c:formatCode>0.0%</c:formatCode>
                <c:ptCount val="7"/>
                <c:pt idx="0">
                  <c:v>0.6204535390888456</c:v>
                </c:pt>
                <c:pt idx="1">
                  <c:v>2.6968888942976534E-2</c:v>
                </c:pt>
                <c:pt idx="2">
                  <c:v>0.16291334924491593</c:v>
                </c:pt>
                <c:pt idx="3">
                  <c:v>0</c:v>
                </c:pt>
                <c:pt idx="4">
                  <c:v>3.0763567440028276E-2</c:v>
                </c:pt>
                <c:pt idx="5">
                  <c:v>1.4151063493957682E-2</c:v>
                </c:pt>
                <c:pt idx="6">
                  <c:v>0.14474959178927596</c:v>
                </c:pt>
              </c:numCache>
            </c:numRef>
          </c:cat>
          <c:val>
            <c:numRef>
              <c:f>Payments!$C$24:$C$30</c:f>
              <c:numCache>
                <c:formatCode>0.0%</c:formatCode>
                <c:ptCount val="7"/>
                <c:pt idx="0">
                  <c:v>0.6204535390888456</c:v>
                </c:pt>
                <c:pt idx="1">
                  <c:v>2.6968888942976534E-2</c:v>
                </c:pt>
                <c:pt idx="2">
                  <c:v>0.16291334924491593</c:v>
                </c:pt>
                <c:pt idx="3">
                  <c:v>0</c:v>
                </c:pt>
                <c:pt idx="4">
                  <c:v>3.0763567440028276E-2</c:v>
                </c:pt>
                <c:pt idx="5">
                  <c:v>1.4151063493957682E-2</c:v>
                </c:pt>
                <c:pt idx="6">
                  <c:v>0.14474959178927596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7C-4A3B-9A45-945DD79236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10</xdr:col>
      <xdr:colOff>103415</xdr:colOff>
      <xdr:row>47</xdr:row>
      <xdr:rowOff>133351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20</xdr:row>
      <xdr:rowOff>54427</xdr:rowOff>
    </xdr:from>
    <xdr:to>
      <xdr:col>10</xdr:col>
      <xdr:colOff>874058</xdr:colOff>
      <xdr:row>47</xdr:row>
      <xdr:rowOff>35374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78" customWidth="1"/>
    <col min="2" max="2" width="36.7109375" style="72" customWidth="1"/>
    <col min="3" max="6" width="15.5703125" style="72" customWidth="1"/>
    <col min="7" max="8" width="15.5703125" style="78" customWidth="1"/>
    <col min="9" max="9" width="15.5703125" style="72" customWidth="1"/>
    <col min="10" max="10" width="15.5703125" style="78" customWidth="1"/>
    <col min="11" max="11" width="15.5703125" style="72" customWidth="1"/>
    <col min="12" max="13" width="15.5703125" style="78" customWidth="1"/>
    <col min="14" max="14" width="15.5703125" style="72" customWidth="1"/>
    <col min="15" max="15" width="15.5703125" style="78" customWidth="1"/>
    <col min="16" max="16" width="9.140625" style="78"/>
    <col min="17" max="17" width="9.28515625" style="78" bestFit="1" customWidth="1"/>
    <col min="18" max="16384" width="9.140625" style="78"/>
  </cols>
  <sheetData>
    <row r="1" spans="1:18" ht="18.75">
      <c r="A1" s="160" t="s">
        <v>632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80"/>
      <c r="Q1" s="80"/>
      <c r="R1" s="80"/>
    </row>
    <row r="2" spans="1:18">
      <c r="A2" s="147"/>
      <c r="B2" s="154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O2" s="147"/>
      <c r="P2" s="80"/>
      <c r="Q2" s="80"/>
      <c r="R2" s="80"/>
    </row>
    <row r="3" spans="1:18">
      <c r="A3" s="150"/>
      <c r="B3" s="154"/>
      <c r="C3" s="150"/>
      <c r="D3" s="78"/>
      <c r="E3" s="150"/>
      <c r="F3" s="150"/>
      <c r="G3" s="150"/>
      <c r="H3" s="150"/>
      <c r="I3" s="150"/>
      <c r="K3" s="150"/>
      <c r="M3" s="79" t="s">
        <v>83</v>
      </c>
      <c r="N3" s="150"/>
      <c r="O3" s="150"/>
      <c r="P3" s="80"/>
      <c r="Q3" s="80"/>
      <c r="R3" s="80"/>
    </row>
    <row r="4" spans="1:18" s="68" customFormat="1" ht="78.75">
      <c r="A4" s="66" t="s">
        <v>374</v>
      </c>
      <c r="B4" s="66" t="s">
        <v>648</v>
      </c>
      <c r="C4" s="145" t="s">
        <v>641</v>
      </c>
      <c r="D4" s="146" t="s">
        <v>638</v>
      </c>
      <c r="E4" s="145" t="s">
        <v>637</v>
      </c>
      <c r="F4" s="145" t="s">
        <v>639</v>
      </c>
      <c r="G4" s="145" t="s">
        <v>640</v>
      </c>
      <c r="H4" s="145" t="s">
        <v>642</v>
      </c>
      <c r="I4" s="145" t="s">
        <v>644</v>
      </c>
      <c r="J4" s="145" t="s">
        <v>643</v>
      </c>
      <c r="K4" s="145" t="s">
        <v>646</v>
      </c>
      <c r="L4" s="145" t="s">
        <v>645</v>
      </c>
      <c r="M4" s="145" t="s">
        <v>388</v>
      </c>
    </row>
    <row r="5" spans="1:18" ht="15.75" customHeight="1">
      <c r="A5" s="89" t="s">
        <v>1</v>
      </c>
      <c r="B5" s="187" t="s">
        <v>376</v>
      </c>
      <c r="C5" s="83">
        <v>33929992.498499997</v>
      </c>
      <c r="D5" s="83">
        <v>44028400</v>
      </c>
      <c r="E5" s="83">
        <v>33806085.861779049</v>
      </c>
      <c r="F5" s="83">
        <v>28581150.800000001</v>
      </c>
      <c r="G5" s="83">
        <v>24877067.440000001</v>
      </c>
      <c r="H5" s="83">
        <v>18304661.699999999</v>
      </c>
      <c r="I5" s="83">
        <v>2973111.4299999997</v>
      </c>
      <c r="J5" s="83">
        <v>1285496</v>
      </c>
      <c r="K5" s="83">
        <v>2519640.3723188825</v>
      </c>
      <c r="L5" s="83">
        <v>206651.35</v>
      </c>
      <c r="M5" s="84">
        <v>190512257.45259792</v>
      </c>
      <c r="N5" s="69"/>
      <c r="O5" s="70"/>
    </row>
    <row r="6" spans="1:18" ht="15.75" customHeight="1">
      <c r="A6" s="89"/>
      <c r="B6" s="188" t="s">
        <v>377</v>
      </c>
      <c r="C6" s="83">
        <v>33925021.118499994</v>
      </c>
      <c r="D6" s="83">
        <v>34791516</v>
      </c>
      <c r="E6" s="83">
        <v>22595413.744455017</v>
      </c>
      <c r="F6" s="83">
        <v>28580107.43</v>
      </c>
      <c r="G6" s="83">
        <v>24877067.440000001</v>
      </c>
      <c r="H6" s="83">
        <v>18304661.699999999</v>
      </c>
      <c r="I6" s="83">
        <v>2973110.7699999996</v>
      </c>
      <c r="J6" s="83">
        <v>1285496</v>
      </c>
      <c r="K6" s="83">
        <v>2519640.3723188825</v>
      </c>
      <c r="L6" s="83">
        <v>206651.35</v>
      </c>
      <c r="M6" s="84">
        <v>170058685.9252739</v>
      </c>
      <c r="N6" s="78"/>
      <c r="O6" s="70"/>
    </row>
    <row r="7" spans="1:18" ht="15.75" customHeight="1">
      <c r="A7" s="89"/>
      <c r="B7" s="188" t="s">
        <v>378</v>
      </c>
      <c r="C7" s="83">
        <v>25294015.120499998</v>
      </c>
      <c r="D7" s="83">
        <v>16126069</v>
      </c>
      <c r="E7" s="83">
        <v>17805084.632810075</v>
      </c>
      <c r="F7" s="83">
        <v>12233783.75</v>
      </c>
      <c r="G7" s="83">
        <v>24877067.440000001</v>
      </c>
      <c r="H7" s="83">
        <v>851196.66</v>
      </c>
      <c r="I7" s="83">
        <v>2500539.0099999998</v>
      </c>
      <c r="J7" s="83">
        <v>556161</v>
      </c>
      <c r="K7" s="83">
        <v>495695.14999999997</v>
      </c>
      <c r="L7" s="83">
        <v>206651.35</v>
      </c>
      <c r="M7" s="84">
        <v>100946263.11331007</v>
      </c>
      <c r="N7" s="78"/>
      <c r="O7" s="70"/>
    </row>
    <row r="8" spans="1:18">
      <c r="A8" s="89"/>
      <c r="B8" s="188" t="s">
        <v>379</v>
      </c>
      <c r="C8" s="83">
        <v>8631005.9979999997</v>
      </c>
      <c r="D8" s="83">
        <v>18665447</v>
      </c>
      <c r="E8" s="83">
        <v>4790329.1116449405</v>
      </c>
      <c r="F8" s="83">
        <v>16346323.680000002</v>
      </c>
      <c r="G8" s="83">
        <v>0</v>
      </c>
      <c r="H8" s="83">
        <v>17453465.039999999</v>
      </c>
      <c r="I8" s="83">
        <v>472571.76</v>
      </c>
      <c r="J8" s="83">
        <v>729335</v>
      </c>
      <c r="K8" s="83">
        <v>2023945.2223188826</v>
      </c>
      <c r="L8" s="83">
        <v>0</v>
      </c>
      <c r="M8" s="84">
        <v>69112422.811963826</v>
      </c>
      <c r="N8" s="78"/>
      <c r="O8" s="70"/>
    </row>
    <row r="9" spans="1:18" ht="15.75" customHeight="1">
      <c r="A9" s="89"/>
      <c r="B9" s="188" t="s">
        <v>380</v>
      </c>
      <c r="C9" s="83">
        <v>4971.38</v>
      </c>
      <c r="D9" s="83">
        <v>9236884</v>
      </c>
      <c r="E9" s="83">
        <v>11210672.117324032</v>
      </c>
      <c r="F9" s="83">
        <v>1043.3699999999999</v>
      </c>
      <c r="G9" s="83">
        <v>0</v>
      </c>
      <c r="H9" s="83">
        <v>0</v>
      </c>
      <c r="I9" s="83">
        <v>0.66</v>
      </c>
      <c r="J9" s="83">
        <v>0</v>
      </c>
      <c r="K9" s="83">
        <v>0</v>
      </c>
      <c r="L9" s="83">
        <v>0</v>
      </c>
      <c r="M9" s="84">
        <v>20453571.527324036</v>
      </c>
      <c r="N9" s="78"/>
      <c r="O9" s="70"/>
    </row>
    <row r="10" spans="1:18" ht="15.75" customHeight="1">
      <c r="A10" s="89" t="s">
        <v>2</v>
      </c>
      <c r="B10" s="187" t="s">
        <v>381</v>
      </c>
      <c r="C10" s="83">
        <v>214186.51549999998</v>
      </c>
      <c r="D10" s="83">
        <v>578800</v>
      </c>
      <c r="E10" s="83">
        <v>3687978.6378779714</v>
      </c>
      <c r="F10" s="83">
        <v>1484036.6700000002</v>
      </c>
      <c r="G10" s="83">
        <v>0</v>
      </c>
      <c r="H10" s="83">
        <v>130330.28</v>
      </c>
      <c r="I10" s="83">
        <v>373612.46</v>
      </c>
      <c r="J10" s="83">
        <v>0</v>
      </c>
      <c r="K10" s="83">
        <v>0</v>
      </c>
      <c r="L10" s="83">
        <v>0</v>
      </c>
      <c r="M10" s="84">
        <v>6468944.5633779718</v>
      </c>
      <c r="N10" s="69"/>
      <c r="O10" s="70"/>
    </row>
    <row r="11" spans="1:18" ht="28.5" customHeight="1">
      <c r="A11" s="89" t="s">
        <v>3</v>
      </c>
      <c r="B11" s="187" t="s">
        <v>382</v>
      </c>
      <c r="C11" s="83">
        <v>38244376.096000001</v>
      </c>
      <c r="D11" s="83">
        <v>6306988</v>
      </c>
      <c r="E11" s="83">
        <v>47939397.050342992</v>
      </c>
      <c r="F11" s="83">
        <v>1282884.5</v>
      </c>
      <c r="G11" s="83">
        <v>2454480.98</v>
      </c>
      <c r="H11" s="83">
        <v>0</v>
      </c>
      <c r="I11" s="83">
        <v>420617.34</v>
      </c>
      <c r="J11" s="83">
        <v>0</v>
      </c>
      <c r="K11" s="83">
        <v>7808</v>
      </c>
      <c r="L11" s="83">
        <v>0</v>
      </c>
      <c r="M11" s="84">
        <v>96656551.966343001</v>
      </c>
      <c r="N11" s="69"/>
      <c r="O11" s="70"/>
    </row>
    <row r="12" spans="1:18" ht="15.75" customHeight="1">
      <c r="A12" s="89" t="s">
        <v>4</v>
      </c>
      <c r="B12" s="189" t="s">
        <v>383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4">
        <v>0</v>
      </c>
      <c r="N12" s="69"/>
      <c r="O12" s="70"/>
    </row>
    <row r="13" spans="1:18" ht="15.75" customHeight="1">
      <c r="A13" s="89" t="s">
        <v>5</v>
      </c>
      <c r="B13" s="190" t="s">
        <v>384</v>
      </c>
      <c r="C13" s="83">
        <v>11112152.229999999</v>
      </c>
      <c r="D13" s="83">
        <v>15197915</v>
      </c>
      <c r="E13" s="83">
        <v>0</v>
      </c>
      <c r="F13" s="83">
        <v>0</v>
      </c>
      <c r="G13" s="83">
        <v>1468111.93</v>
      </c>
      <c r="H13" s="83">
        <v>0</v>
      </c>
      <c r="I13" s="83">
        <v>162029.9</v>
      </c>
      <c r="J13" s="83">
        <v>0</v>
      </c>
      <c r="K13" s="83">
        <v>697973.91926599969</v>
      </c>
      <c r="L13" s="83">
        <v>2051897.13</v>
      </c>
      <c r="M13" s="84">
        <v>30690080.109265994</v>
      </c>
      <c r="N13" s="69"/>
      <c r="O13" s="70"/>
    </row>
    <row r="14" spans="1:18" ht="15.75" customHeight="1">
      <c r="A14" s="90" t="s">
        <v>6</v>
      </c>
      <c r="B14" s="190" t="s">
        <v>385</v>
      </c>
      <c r="C14" s="83">
        <v>6455930.1400000025</v>
      </c>
      <c r="D14" s="83">
        <v>1532677</v>
      </c>
      <c r="E14" s="83">
        <v>794455.31</v>
      </c>
      <c r="F14" s="83">
        <v>2525720.16</v>
      </c>
      <c r="G14" s="83">
        <v>0</v>
      </c>
      <c r="H14" s="83">
        <v>1361073.01</v>
      </c>
      <c r="I14" s="83">
        <v>88613.27</v>
      </c>
      <c r="J14" s="83">
        <v>927885</v>
      </c>
      <c r="K14" s="83">
        <v>0</v>
      </c>
      <c r="L14" s="83">
        <v>0</v>
      </c>
      <c r="M14" s="84">
        <v>13686353.890000002</v>
      </c>
      <c r="N14" s="69"/>
      <c r="O14" s="70"/>
    </row>
    <row r="15" spans="1:18" ht="31.5">
      <c r="A15" s="90" t="s">
        <v>373</v>
      </c>
      <c r="B15" s="91" t="s">
        <v>386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4">
        <v>0</v>
      </c>
      <c r="N15" s="69"/>
      <c r="O15" s="70"/>
    </row>
    <row r="16" spans="1:18" ht="15.75" customHeight="1">
      <c r="A16" s="90" t="s">
        <v>7</v>
      </c>
      <c r="B16" s="190" t="s">
        <v>387</v>
      </c>
      <c r="C16" s="83">
        <v>13494557.079999998</v>
      </c>
      <c r="D16" s="83">
        <v>29482973</v>
      </c>
      <c r="E16" s="83">
        <v>3892331.7</v>
      </c>
      <c r="F16" s="83">
        <v>13714673.279999999</v>
      </c>
      <c r="G16" s="83">
        <v>173321.19</v>
      </c>
      <c r="H16" s="83">
        <v>0</v>
      </c>
      <c r="I16" s="83">
        <v>0</v>
      </c>
      <c r="J16" s="83">
        <v>1659798</v>
      </c>
      <c r="K16" s="83">
        <v>0</v>
      </c>
      <c r="L16" s="83">
        <v>147670.93</v>
      </c>
      <c r="M16" s="84">
        <v>62565325.18</v>
      </c>
      <c r="N16" s="69"/>
      <c r="O16" s="70"/>
    </row>
    <row r="17" spans="1:16" s="68" customFormat="1" ht="16.5" customHeight="1">
      <c r="A17" s="156" t="s">
        <v>388</v>
      </c>
      <c r="B17" s="157"/>
      <c r="C17" s="85">
        <v>103451194.56</v>
      </c>
      <c r="D17" s="85">
        <v>97127753</v>
      </c>
      <c r="E17" s="85">
        <v>90120248.560000017</v>
      </c>
      <c r="F17" s="85">
        <v>47588465.410000004</v>
      </c>
      <c r="G17" s="85">
        <v>28972981.540000003</v>
      </c>
      <c r="H17" s="85">
        <v>19796064.990000002</v>
      </c>
      <c r="I17" s="85">
        <v>4017984.3999999994</v>
      </c>
      <c r="J17" s="85">
        <v>3873179</v>
      </c>
      <c r="K17" s="85">
        <v>3225422.291584882</v>
      </c>
      <c r="L17" s="85">
        <v>2406219.41</v>
      </c>
      <c r="M17" s="84">
        <v>400579513.16158497</v>
      </c>
      <c r="O17" s="71"/>
    </row>
    <row r="18" spans="1:16" ht="30" customHeight="1">
      <c r="A18" s="158" t="s">
        <v>389</v>
      </c>
      <c r="B18" s="159"/>
      <c r="C18" s="86">
        <v>0.25825383266235602</v>
      </c>
      <c r="D18" s="86">
        <v>0.24246809886361012</v>
      </c>
      <c r="E18" s="86">
        <v>0.22497468192699982</v>
      </c>
      <c r="F18" s="86">
        <v>0.11879904949308744</v>
      </c>
      <c r="G18" s="86">
        <v>7.2327666762910414E-2</v>
      </c>
      <c r="H18" s="86">
        <v>4.9418565701872787E-2</v>
      </c>
      <c r="I18" s="86">
        <v>1.0030429085821054E-2</v>
      </c>
      <c r="J18" s="86">
        <v>9.6689393060339669E-3</v>
      </c>
      <c r="K18" s="86">
        <v>8.0518902879684155E-3</v>
      </c>
      <c r="L18" s="86">
        <v>6.006845909339812E-3</v>
      </c>
      <c r="M18" s="86">
        <v>0.99999999999999967</v>
      </c>
      <c r="N18" s="78"/>
      <c r="O18" s="70"/>
    </row>
    <row r="19" spans="1:16">
      <c r="A19" s="88" t="s">
        <v>631</v>
      </c>
      <c r="G19" s="73"/>
      <c r="H19" s="73"/>
      <c r="J19" s="73"/>
      <c r="L19" s="73"/>
      <c r="M19" s="73"/>
      <c r="P19" s="73"/>
    </row>
    <row r="20" spans="1:16" ht="15.75" customHeight="1">
      <c r="A20" s="88" t="s">
        <v>375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3"/>
    </row>
    <row r="21" spans="1:16">
      <c r="C21" s="127"/>
      <c r="D21" s="127"/>
      <c r="E21" s="127"/>
      <c r="F21" s="127"/>
    </row>
    <row r="22" spans="1:16">
      <c r="C22" s="126"/>
      <c r="D22" s="127"/>
      <c r="E22" s="127"/>
      <c r="F22" s="127"/>
    </row>
    <row r="23" spans="1:16">
      <c r="C23" s="126"/>
      <c r="D23" s="127"/>
      <c r="E23" s="127"/>
      <c r="F23" s="127"/>
    </row>
    <row r="24" spans="1:16">
      <c r="C24" s="131">
        <f t="shared" ref="C24:C30" si="0">E24/$E$31</f>
        <v>0.47559161463094973</v>
      </c>
      <c r="D24" s="126" t="s">
        <v>376</v>
      </c>
      <c r="E24" s="130">
        <f>M5</f>
        <v>190512257.45259792</v>
      </c>
      <c r="F24" s="127"/>
    </row>
    <row r="25" spans="1:16">
      <c r="C25" s="131">
        <f t="shared" si="0"/>
        <v>1.6148965063943605E-2</v>
      </c>
      <c r="D25" s="126" t="s">
        <v>381</v>
      </c>
      <c r="E25" s="130">
        <f>M10</f>
        <v>6468944.5633779718</v>
      </c>
      <c r="F25" s="127"/>
    </row>
    <row r="26" spans="1:16">
      <c r="C26" s="131">
        <f t="shared" si="0"/>
        <v>0.24129180048045518</v>
      </c>
      <c r="D26" s="126" t="s">
        <v>382</v>
      </c>
      <c r="E26" s="130">
        <f>M11</f>
        <v>96656551.966343001</v>
      </c>
      <c r="F26" s="127"/>
    </row>
    <row r="27" spans="1:16">
      <c r="C27" s="131">
        <f t="shared" si="0"/>
        <v>0</v>
      </c>
      <c r="D27" s="126" t="s">
        <v>383</v>
      </c>
      <c r="E27" s="130">
        <f>M12</f>
        <v>0</v>
      </c>
      <c r="F27" s="127"/>
    </row>
    <row r="28" spans="1:16">
      <c r="C28" s="131">
        <f t="shared" si="0"/>
        <v>7.6614202925765457E-2</v>
      </c>
      <c r="D28" s="126" t="s">
        <v>384</v>
      </c>
      <c r="E28" s="130">
        <f>M13</f>
        <v>30690080.109265994</v>
      </c>
      <c r="F28" s="127"/>
    </row>
    <row r="29" spans="1:16">
      <c r="C29" s="131">
        <f t="shared" si="0"/>
        <v>3.4166385050448729E-2</v>
      </c>
      <c r="D29" s="127" t="s">
        <v>385</v>
      </c>
      <c r="E29" s="130">
        <f>M14</f>
        <v>13686353.890000002</v>
      </c>
      <c r="F29" s="127"/>
    </row>
    <row r="30" spans="1:16">
      <c r="C30" s="131">
        <f t="shared" si="0"/>
        <v>0.15618703184843738</v>
      </c>
      <c r="D30" s="127" t="s">
        <v>387</v>
      </c>
      <c r="E30" s="130">
        <f>M16</f>
        <v>62565325.18</v>
      </c>
      <c r="F30" s="127"/>
    </row>
    <row r="31" spans="1:16">
      <c r="C31" s="126"/>
      <c r="D31" s="127"/>
      <c r="E31" s="132">
        <f>SUM(E24:E30)</f>
        <v>400579513.16158485</v>
      </c>
      <c r="F31" s="127"/>
    </row>
    <row r="34" spans="11:14">
      <c r="K34" s="78"/>
      <c r="N34" s="78"/>
    </row>
    <row r="35" spans="11:14">
      <c r="K35" s="71"/>
      <c r="N35" s="81"/>
    </row>
    <row r="36" spans="11:14">
      <c r="K36" s="71"/>
      <c r="N36" s="81"/>
    </row>
    <row r="64" spans="1:6">
      <c r="A64" s="126"/>
      <c r="B64" s="127"/>
      <c r="C64" s="127"/>
      <c r="D64" s="127"/>
      <c r="E64" s="127"/>
      <c r="F64" s="127"/>
    </row>
    <row r="65" spans="1:6">
      <c r="A65" s="126"/>
      <c r="B65" s="127"/>
      <c r="C65" s="127"/>
      <c r="D65" s="127"/>
      <c r="E65" s="127"/>
      <c r="F65" s="127"/>
    </row>
    <row r="66" spans="1:6">
      <c r="E66" s="127"/>
      <c r="F66" s="127"/>
    </row>
    <row r="67" spans="1:6">
      <c r="E67" s="127"/>
      <c r="F67" s="127"/>
    </row>
    <row r="68" spans="1:6">
      <c r="E68" s="127"/>
      <c r="F68" s="127"/>
    </row>
    <row r="69" spans="1:6">
      <c r="E69" s="127"/>
      <c r="F69" s="127"/>
    </row>
    <row r="70" spans="1:6">
      <c r="E70" s="127"/>
      <c r="F70" s="127"/>
    </row>
    <row r="71" spans="1:6">
      <c r="E71" s="127"/>
      <c r="F71" s="127"/>
    </row>
    <row r="72" spans="1:6">
      <c r="E72" s="127"/>
      <c r="F72" s="127"/>
    </row>
    <row r="73" spans="1:6">
      <c r="E73" s="127"/>
      <c r="F73" s="127"/>
    </row>
    <row r="74" spans="1:6">
      <c r="E74" s="127"/>
      <c r="F74" s="127"/>
    </row>
    <row r="75" spans="1:6">
      <c r="E75" s="127"/>
      <c r="F75" s="127"/>
    </row>
    <row r="76" spans="1:6">
      <c r="E76" s="127"/>
      <c r="F76" s="127"/>
    </row>
    <row r="77" spans="1:6">
      <c r="E77" s="127"/>
      <c r="F77" s="127"/>
    </row>
    <row r="78" spans="1:6">
      <c r="C78" s="144">
        <f>E31-M17</f>
        <v>0</v>
      </c>
      <c r="E78" s="127"/>
      <c r="F78" s="127"/>
    </row>
    <row r="79" spans="1:6">
      <c r="B79" s="78"/>
      <c r="C79" s="78"/>
      <c r="E79" s="127"/>
      <c r="F79" s="127"/>
    </row>
    <row r="80" spans="1:6">
      <c r="E80" s="127"/>
      <c r="F80" s="127"/>
    </row>
    <row r="81" spans="5:6">
      <c r="E81" s="127"/>
      <c r="F81" s="127"/>
    </row>
    <row r="82" spans="5:6">
      <c r="E82" s="127"/>
      <c r="F82" s="127"/>
    </row>
    <row r="83" spans="5:6">
      <c r="E83" s="127"/>
      <c r="F83" s="127"/>
    </row>
    <row r="84" spans="5:6">
      <c r="E84" s="127"/>
      <c r="F84" s="127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ColWidth="9.140625"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78" customWidth="1"/>
    <col min="2" max="2" width="36.5703125" style="72" customWidth="1"/>
    <col min="3" max="3" width="19.140625" style="72" customWidth="1"/>
    <col min="4" max="4" width="18.140625" style="78" customWidth="1"/>
    <col min="5" max="5" width="17.28515625" style="78" customWidth="1"/>
    <col min="6" max="6" width="20.140625" style="78" customWidth="1"/>
    <col min="7" max="7" width="18.5703125" style="78" customWidth="1"/>
    <col min="8" max="8" width="18.7109375" style="78" customWidth="1"/>
    <col min="9" max="10" width="17.28515625" style="78" customWidth="1"/>
    <col min="11" max="11" width="18.7109375" style="78" customWidth="1"/>
    <col min="12" max="13" width="15.7109375" style="78" customWidth="1"/>
    <col min="14" max="14" width="20.140625" style="78" customWidth="1"/>
    <col min="15" max="15" width="15.28515625" style="68" customWidth="1"/>
    <col min="16" max="16384" width="9.140625" style="78"/>
  </cols>
  <sheetData>
    <row r="1" spans="1:15" ht="15.75" customHeight="1">
      <c r="A1" s="163" t="s">
        <v>633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15.75" customHeight="1">
      <c r="A2" s="148"/>
      <c r="B2" s="155"/>
      <c r="C2" s="148"/>
      <c r="E2" s="148"/>
      <c r="F2" s="148"/>
      <c r="G2" s="148"/>
      <c r="H2" s="148"/>
      <c r="I2" s="148"/>
      <c r="J2" s="148"/>
      <c r="K2" s="148"/>
      <c r="L2" s="148"/>
      <c r="M2" s="148"/>
      <c r="O2" s="148"/>
    </row>
    <row r="3" spans="1:15" ht="15.75" customHeight="1">
      <c r="A3" s="151"/>
      <c r="B3" s="155"/>
      <c r="C3" s="151"/>
      <c r="F3" s="151"/>
      <c r="G3" s="151"/>
      <c r="H3" s="151"/>
      <c r="I3" s="151"/>
      <c r="J3" s="151"/>
      <c r="K3" s="151"/>
      <c r="L3" s="151"/>
      <c r="M3" s="129" t="s">
        <v>83</v>
      </c>
      <c r="N3" s="129"/>
      <c r="O3" s="151"/>
    </row>
    <row r="4" spans="1:15" s="82" customFormat="1" ht="63">
      <c r="A4" s="66" t="s">
        <v>374</v>
      </c>
      <c r="B4" s="66" t="s">
        <v>648</v>
      </c>
      <c r="C4" s="145" t="s">
        <v>637</v>
      </c>
      <c r="D4" s="145" t="s">
        <v>641</v>
      </c>
      <c r="E4" s="146" t="s">
        <v>638</v>
      </c>
      <c r="F4" s="145" t="s">
        <v>639</v>
      </c>
      <c r="G4" s="145" t="s">
        <v>640</v>
      </c>
      <c r="H4" s="145" t="s">
        <v>642</v>
      </c>
      <c r="I4" s="145" t="s">
        <v>644</v>
      </c>
      <c r="J4" s="145" t="s">
        <v>643</v>
      </c>
      <c r="K4" s="145" t="s">
        <v>646</v>
      </c>
      <c r="L4" s="145" t="s">
        <v>645</v>
      </c>
      <c r="M4" s="67" t="s">
        <v>388</v>
      </c>
    </row>
    <row r="5" spans="1:15" ht="15.75" customHeight="1">
      <c r="A5" s="89" t="s">
        <v>1</v>
      </c>
      <c r="B5" s="187" t="s">
        <v>376</v>
      </c>
      <c r="C5" s="76">
        <v>29985298.4000002</v>
      </c>
      <c r="D5" s="76">
        <v>27760711.456900742</v>
      </c>
      <c r="E5" s="76">
        <v>16496888</v>
      </c>
      <c r="F5" s="76">
        <v>10224720.459999997</v>
      </c>
      <c r="G5" s="76">
        <v>11230780.399999989</v>
      </c>
      <c r="H5" s="76">
        <v>6673302.3917670995</v>
      </c>
      <c r="I5" s="76">
        <v>2561503.4500000002</v>
      </c>
      <c r="J5" s="76">
        <v>603525</v>
      </c>
      <c r="K5" s="76">
        <v>847874.24484399986</v>
      </c>
      <c r="L5" s="76">
        <v>58298.18</v>
      </c>
      <c r="M5" s="77">
        <v>106442901.98351204</v>
      </c>
      <c r="O5" s="78"/>
    </row>
    <row r="6" spans="1:15" ht="15.75" customHeight="1">
      <c r="A6" s="89"/>
      <c r="B6" s="188" t="s">
        <v>377</v>
      </c>
      <c r="C6" s="76">
        <v>18044725.820000041</v>
      </c>
      <c r="D6" s="76">
        <v>27693585.827495784</v>
      </c>
      <c r="E6" s="76">
        <v>9953672</v>
      </c>
      <c r="F6" s="76">
        <v>10220879.589999998</v>
      </c>
      <c r="G6" s="76">
        <v>11230780.399999989</v>
      </c>
      <c r="H6" s="76">
        <v>6673302.3917670995</v>
      </c>
      <c r="I6" s="76">
        <v>2557881.29</v>
      </c>
      <c r="J6" s="76">
        <v>603525</v>
      </c>
      <c r="K6" s="76">
        <v>847874.24484399986</v>
      </c>
      <c r="L6" s="76">
        <v>58298.18</v>
      </c>
      <c r="M6" s="77">
        <v>87884524.744106919</v>
      </c>
      <c r="N6" s="70"/>
      <c r="O6" s="78"/>
    </row>
    <row r="7" spans="1:15" ht="15.75" customHeight="1">
      <c r="A7" s="89"/>
      <c r="B7" s="188" t="s">
        <v>378</v>
      </c>
      <c r="C7" s="76">
        <v>16725983.150000041</v>
      </c>
      <c r="D7" s="76">
        <v>24981247.274628416</v>
      </c>
      <c r="E7" s="76">
        <v>8247185</v>
      </c>
      <c r="F7" s="76">
        <v>7561506.459999999</v>
      </c>
      <c r="G7" s="76">
        <v>11230780.399999989</v>
      </c>
      <c r="H7" s="76">
        <v>829814.77376900008</v>
      </c>
      <c r="I7" s="76">
        <v>2202924.8199999998</v>
      </c>
      <c r="J7" s="76">
        <v>297885</v>
      </c>
      <c r="K7" s="76">
        <v>427483.47484400001</v>
      </c>
      <c r="L7" s="76">
        <v>58298.18</v>
      </c>
      <c r="M7" s="77">
        <v>72563108.533241451</v>
      </c>
      <c r="N7" s="70"/>
      <c r="O7" s="78"/>
    </row>
    <row r="8" spans="1:15">
      <c r="A8" s="89"/>
      <c r="B8" s="188" t="s">
        <v>379</v>
      </c>
      <c r="C8" s="76">
        <v>1318742.669999999</v>
      </c>
      <c r="D8" s="76">
        <v>2712338.5528673707</v>
      </c>
      <c r="E8" s="76">
        <v>1706487</v>
      </c>
      <c r="F8" s="76">
        <v>2659373.13</v>
      </c>
      <c r="G8" s="76">
        <v>0</v>
      </c>
      <c r="H8" s="76">
        <v>5843487.6179980999</v>
      </c>
      <c r="I8" s="76">
        <v>354956.47</v>
      </c>
      <c r="J8" s="76">
        <v>305640</v>
      </c>
      <c r="K8" s="76">
        <v>420390.76999999996</v>
      </c>
      <c r="L8" s="76">
        <v>0</v>
      </c>
      <c r="M8" s="77">
        <v>15321416.21086547</v>
      </c>
      <c r="N8" s="70"/>
      <c r="O8" s="78"/>
    </row>
    <row r="9" spans="1:15" ht="16.5" customHeight="1">
      <c r="A9" s="89"/>
      <c r="B9" s="188" t="s">
        <v>380</v>
      </c>
      <c r="C9" s="76">
        <v>11940572.580000157</v>
      </c>
      <c r="D9" s="76">
        <v>67125.629404958861</v>
      </c>
      <c r="E9" s="76">
        <v>6543216</v>
      </c>
      <c r="F9" s="76">
        <v>3840.87</v>
      </c>
      <c r="G9" s="76">
        <v>0</v>
      </c>
      <c r="H9" s="76">
        <v>0</v>
      </c>
      <c r="I9" s="76">
        <v>3622.16</v>
      </c>
      <c r="J9" s="76">
        <v>0</v>
      </c>
      <c r="K9" s="76">
        <v>0</v>
      </c>
      <c r="L9" s="76">
        <v>0</v>
      </c>
      <c r="M9" s="77">
        <v>18558377.239405118</v>
      </c>
      <c r="N9" s="70"/>
      <c r="O9" s="78"/>
    </row>
    <row r="10" spans="1:15" ht="16.5" customHeight="1">
      <c r="A10" s="89" t="s">
        <v>2</v>
      </c>
      <c r="B10" s="187" t="s">
        <v>381</v>
      </c>
      <c r="C10" s="76">
        <v>2965105.7699999982</v>
      </c>
      <c r="D10" s="76">
        <v>490963.46539202315</v>
      </c>
      <c r="E10" s="76">
        <v>195793</v>
      </c>
      <c r="F10" s="76">
        <v>540128.32999999984</v>
      </c>
      <c r="G10" s="76">
        <v>0</v>
      </c>
      <c r="H10" s="76">
        <v>188237.3</v>
      </c>
      <c r="I10" s="76">
        <v>246463.13</v>
      </c>
      <c r="J10" s="76">
        <v>0</v>
      </c>
      <c r="K10" s="76">
        <v>0</v>
      </c>
      <c r="L10" s="76">
        <v>0</v>
      </c>
      <c r="M10" s="77">
        <v>4626690.9953920208</v>
      </c>
      <c r="N10" s="70"/>
      <c r="O10" s="78"/>
    </row>
    <row r="11" spans="1:15" ht="28.5" customHeight="1">
      <c r="A11" s="89" t="s">
        <v>3</v>
      </c>
      <c r="B11" s="187" t="s">
        <v>382</v>
      </c>
      <c r="C11" s="76">
        <v>24303877.680000018</v>
      </c>
      <c r="D11" s="76">
        <v>1423745.9278754126</v>
      </c>
      <c r="E11" s="76">
        <v>218767</v>
      </c>
      <c r="F11" s="76">
        <v>254154.69000000003</v>
      </c>
      <c r="G11" s="76">
        <v>898328.80999999982</v>
      </c>
      <c r="H11" s="76">
        <v>327067.94272230001</v>
      </c>
      <c r="I11" s="76">
        <v>522918.86</v>
      </c>
      <c r="J11" s="76">
        <v>0</v>
      </c>
      <c r="K11" s="76">
        <v>0</v>
      </c>
      <c r="L11" s="76">
        <v>0</v>
      </c>
      <c r="M11" s="77">
        <v>27948860.910597727</v>
      </c>
      <c r="N11" s="70"/>
      <c r="O11" s="78"/>
    </row>
    <row r="12" spans="1:15" ht="15.75" customHeight="1">
      <c r="A12" s="89" t="s">
        <v>4</v>
      </c>
      <c r="B12" s="189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7">
        <v>0</v>
      </c>
      <c r="N12" s="70"/>
      <c r="O12" s="78"/>
    </row>
    <row r="13" spans="1:15" ht="15.75" customHeight="1">
      <c r="A13" s="89" t="s">
        <v>5</v>
      </c>
      <c r="B13" s="190" t="s">
        <v>384</v>
      </c>
      <c r="C13" s="76">
        <v>0</v>
      </c>
      <c r="D13" s="76">
        <v>2245783.0781697435</v>
      </c>
      <c r="E13" s="76">
        <v>2557944</v>
      </c>
      <c r="F13" s="76">
        <v>0</v>
      </c>
      <c r="G13" s="76">
        <v>90760.81</v>
      </c>
      <c r="H13" s="76">
        <v>0</v>
      </c>
      <c r="I13" s="76">
        <v>13265.22</v>
      </c>
      <c r="J13" s="76">
        <v>0</v>
      </c>
      <c r="K13" s="76">
        <v>143305.67269999997</v>
      </c>
      <c r="L13" s="76">
        <v>226634.37</v>
      </c>
      <c r="M13" s="77">
        <v>5277693.150869743</v>
      </c>
      <c r="N13" s="70"/>
      <c r="O13" s="78"/>
    </row>
    <row r="14" spans="1:15" ht="15.75" customHeight="1">
      <c r="A14" s="90" t="s">
        <v>6</v>
      </c>
      <c r="B14" s="190" t="s">
        <v>385</v>
      </c>
      <c r="C14" s="83">
        <v>284529.37000000011</v>
      </c>
      <c r="D14" s="83">
        <v>317714.9732212075</v>
      </c>
      <c r="E14" s="83">
        <v>532757</v>
      </c>
      <c r="F14" s="83">
        <v>757020.70000000007</v>
      </c>
      <c r="G14" s="83">
        <v>0</v>
      </c>
      <c r="H14" s="83">
        <v>126881.85000000003</v>
      </c>
      <c r="I14" s="83">
        <v>12428.5</v>
      </c>
      <c r="J14" s="83">
        <v>396376</v>
      </c>
      <c r="K14" s="83" t="s">
        <v>373</v>
      </c>
      <c r="L14" s="83">
        <v>0</v>
      </c>
      <c r="M14" s="84">
        <v>2427708.3932212079</v>
      </c>
      <c r="N14" s="69"/>
      <c r="O14" s="70"/>
    </row>
    <row r="15" spans="1:15" ht="47.25">
      <c r="A15" s="90" t="s">
        <v>373</v>
      </c>
      <c r="B15" s="91" t="s">
        <v>386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 t="s">
        <v>373</v>
      </c>
      <c r="L15" s="83">
        <v>0</v>
      </c>
      <c r="M15" s="84">
        <v>0</v>
      </c>
      <c r="N15" s="69"/>
      <c r="O15" s="70"/>
    </row>
    <row r="16" spans="1:15" ht="15.75" customHeight="1">
      <c r="A16" s="90" t="s">
        <v>7</v>
      </c>
      <c r="B16" s="190" t="s">
        <v>387</v>
      </c>
      <c r="C16" s="83">
        <v>1772116.85</v>
      </c>
      <c r="D16" s="83">
        <v>5600740.489210289</v>
      </c>
      <c r="E16" s="83">
        <v>11573409</v>
      </c>
      <c r="F16" s="83">
        <v>4565781.5699999984</v>
      </c>
      <c r="G16" s="83">
        <v>34671.340000000004</v>
      </c>
      <c r="H16" s="83">
        <v>0</v>
      </c>
      <c r="I16" s="83">
        <v>0</v>
      </c>
      <c r="J16" s="83">
        <v>1162115</v>
      </c>
      <c r="K16" s="83" t="s">
        <v>373</v>
      </c>
      <c r="L16" s="83">
        <v>123914.12</v>
      </c>
      <c r="M16" s="84">
        <v>24832748.369210288</v>
      </c>
      <c r="N16" s="69"/>
      <c r="O16" s="70"/>
    </row>
    <row r="17" spans="1:16" s="68" customFormat="1" ht="15.75" customHeight="1">
      <c r="A17" s="156" t="s">
        <v>388</v>
      </c>
      <c r="B17" s="157"/>
      <c r="C17" s="85">
        <v>59310928.070000216</v>
      </c>
      <c r="D17" s="85">
        <v>37839659.390769422</v>
      </c>
      <c r="E17" s="85">
        <v>31575558</v>
      </c>
      <c r="F17" s="85">
        <v>16341805.749999994</v>
      </c>
      <c r="G17" s="85">
        <v>12254541.35999999</v>
      </c>
      <c r="H17" s="85">
        <v>7315489.484489399</v>
      </c>
      <c r="I17" s="85">
        <v>3356579.16</v>
      </c>
      <c r="J17" s="85">
        <v>2162016</v>
      </c>
      <c r="K17" s="85">
        <v>991179.91754399985</v>
      </c>
      <c r="L17" s="85">
        <v>408846.67</v>
      </c>
      <c r="M17" s="77">
        <v>171556603.80280301</v>
      </c>
      <c r="N17" s="71"/>
    </row>
    <row r="18" spans="1:16" ht="30" customHeight="1">
      <c r="A18" s="161" t="s">
        <v>391</v>
      </c>
      <c r="B18" s="162"/>
      <c r="C18" s="86">
        <v>0.34572220920259994</v>
      </c>
      <c r="D18" s="86">
        <v>0.22056661505297981</v>
      </c>
      <c r="E18" s="86">
        <v>0.1840532937822362</v>
      </c>
      <c r="F18" s="86">
        <v>9.5256057696177066E-2</v>
      </c>
      <c r="G18" s="86">
        <v>7.1431475608400727E-2</v>
      </c>
      <c r="H18" s="86">
        <v>4.2641841365070633E-2</v>
      </c>
      <c r="I18" s="86">
        <v>1.9565432548771161E-2</v>
      </c>
      <c r="J18" s="86">
        <v>1.2602347866976575E-2</v>
      </c>
      <c r="K18" s="86">
        <v>5.7775678439246723E-3</v>
      </c>
      <c r="L18" s="86">
        <v>2.3831590328632977E-3</v>
      </c>
      <c r="M18" s="86">
        <v>1</v>
      </c>
      <c r="O18" s="78"/>
      <c r="P18" s="70"/>
    </row>
    <row r="19" spans="1:16">
      <c r="A19" s="88" t="s">
        <v>631</v>
      </c>
      <c r="B19" s="78"/>
      <c r="C19" s="78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6">
      <c r="A20" s="88" t="s">
        <v>375</v>
      </c>
      <c r="B20" s="78"/>
    </row>
    <row r="22" spans="1:16">
      <c r="B22" s="127"/>
      <c r="C22" s="126"/>
      <c r="D22" s="127"/>
      <c r="E22" s="127"/>
      <c r="F22" s="126"/>
    </row>
    <row r="23" spans="1:16">
      <c r="B23" s="127"/>
      <c r="C23" s="126"/>
      <c r="D23" s="127"/>
      <c r="E23" s="130"/>
      <c r="F23" s="126"/>
    </row>
    <row r="24" spans="1:16">
      <c r="B24" s="127"/>
      <c r="C24" s="131">
        <f t="shared" ref="C24:C30" si="0">E24/$E$31</f>
        <v>0.6204535390888456</v>
      </c>
      <c r="D24" s="126" t="s">
        <v>376</v>
      </c>
      <c r="E24" s="130">
        <f>M5</f>
        <v>106442901.98351204</v>
      </c>
      <c r="F24" s="126"/>
    </row>
    <row r="25" spans="1:16">
      <c r="B25" s="127"/>
      <c r="C25" s="131">
        <f t="shared" si="0"/>
        <v>2.6968888942976534E-2</v>
      </c>
      <c r="D25" s="126" t="s">
        <v>381</v>
      </c>
      <c r="E25" s="130">
        <f>M10</f>
        <v>4626690.9953920208</v>
      </c>
      <c r="F25" s="126"/>
    </row>
    <row r="26" spans="1:16">
      <c r="B26" s="127"/>
      <c r="C26" s="131">
        <f t="shared" si="0"/>
        <v>0.16291334924491593</v>
      </c>
      <c r="D26" s="126" t="s">
        <v>382</v>
      </c>
      <c r="E26" s="130">
        <f>M11</f>
        <v>27948860.910597727</v>
      </c>
      <c r="F26" s="126"/>
    </row>
    <row r="27" spans="1:16">
      <c r="B27" s="127"/>
      <c r="C27" s="131">
        <f t="shared" si="0"/>
        <v>0</v>
      </c>
      <c r="D27" s="126" t="s">
        <v>383</v>
      </c>
      <c r="E27" s="130">
        <f>M12</f>
        <v>0</v>
      </c>
      <c r="F27" s="126"/>
    </row>
    <row r="28" spans="1:16">
      <c r="B28" s="127"/>
      <c r="C28" s="131">
        <f t="shared" si="0"/>
        <v>3.0763567440028276E-2</v>
      </c>
      <c r="D28" s="126" t="s">
        <v>384</v>
      </c>
      <c r="E28" s="130">
        <f>M13</f>
        <v>5277693.150869743</v>
      </c>
      <c r="F28" s="126"/>
    </row>
    <row r="29" spans="1:16">
      <c r="B29" s="127"/>
      <c r="C29" s="131">
        <f t="shared" si="0"/>
        <v>1.4151063493957682E-2</v>
      </c>
      <c r="D29" s="127" t="s">
        <v>385</v>
      </c>
      <c r="E29" s="130">
        <f>M14</f>
        <v>2427708.3932212079</v>
      </c>
      <c r="F29" s="126"/>
    </row>
    <row r="30" spans="1:16">
      <c r="B30" s="127"/>
      <c r="C30" s="131">
        <f t="shared" si="0"/>
        <v>0.14474959178927596</v>
      </c>
      <c r="D30" s="127" t="s">
        <v>387</v>
      </c>
      <c r="E30" s="130">
        <f>M16</f>
        <v>24832748.369210288</v>
      </c>
      <c r="F30" s="126"/>
    </row>
    <row r="31" spans="1:16">
      <c r="B31" s="127"/>
      <c r="C31" s="126"/>
      <c r="D31" s="127"/>
      <c r="E31" s="132">
        <f>SUM(E24:E30)</f>
        <v>171556603.80280304</v>
      </c>
      <c r="F31" s="126"/>
    </row>
    <row r="32" spans="1:16">
      <c r="B32" s="127"/>
      <c r="C32" s="126"/>
      <c r="D32" s="127"/>
      <c r="E32" s="132">
        <f>E31-M17</f>
        <v>0</v>
      </c>
      <c r="F32" s="126"/>
    </row>
    <row r="64" spans="1:6">
      <c r="A64" s="126"/>
      <c r="B64" s="127"/>
      <c r="C64" s="127"/>
      <c r="D64" s="126"/>
      <c r="E64" s="126"/>
      <c r="F64" s="126"/>
    </row>
    <row r="65" spans="1:6">
      <c r="A65" s="126"/>
      <c r="B65" s="127"/>
      <c r="C65" s="127"/>
      <c r="D65" s="126"/>
      <c r="E65" s="126"/>
      <c r="F65" s="126"/>
    </row>
    <row r="66" spans="1:6">
      <c r="F66" s="126"/>
    </row>
    <row r="67" spans="1:6">
      <c r="F67" s="126"/>
    </row>
    <row r="68" spans="1:6">
      <c r="F68" s="126"/>
    </row>
    <row r="69" spans="1:6">
      <c r="F69" s="126"/>
    </row>
    <row r="70" spans="1:6">
      <c r="F70" s="126"/>
    </row>
    <row r="71" spans="1:6">
      <c r="F71" s="126"/>
    </row>
    <row r="72" spans="1:6">
      <c r="F72" s="126"/>
    </row>
    <row r="73" spans="1:6">
      <c r="F73" s="126"/>
    </row>
    <row r="74" spans="1:6">
      <c r="F74" s="126"/>
    </row>
    <row r="75" spans="1:6">
      <c r="F75" s="126"/>
    </row>
    <row r="76" spans="1:6">
      <c r="F76" s="126"/>
    </row>
    <row r="77" spans="1:6">
      <c r="F77" s="126"/>
    </row>
    <row r="78" spans="1:6">
      <c r="F78" s="126"/>
    </row>
    <row r="79" spans="1:6">
      <c r="F79" s="126"/>
    </row>
    <row r="80" spans="1:6">
      <c r="F80" s="126"/>
    </row>
    <row r="81" spans="6:6">
      <c r="F81" s="126"/>
    </row>
    <row r="82" spans="6:6">
      <c r="F82" s="126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landscape" r:id="rId1"/>
  <headerFooter alignWithMargins="0"/>
  <rowBreaks count="1" manualBreakCount="1">
    <brk id="6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view="pageBreakPreview" zoomScaleNormal="70" zoomScaleSheetLayoutView="100" workbookViewId="0">
      <pane xSplit="1" ySplit="5" topLeftCell="B6" activePane="bottomRight" state="frozen"/>
      <selection activeCell="D17" sqref="D17"/>
      <selection pane="topRight" activeCell="D17" sqref="D17"/>
      <selection pane="bottomLeft" activeCell="D17" sqref="D17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9.42578125" style="37" customWidth="1"/>
    <col min="7" max="7" width="21.28515625" style="37" customWidth="1"/>
    <col min="8" max="8" width="16.85546875" style="37" customWidth="1"/>
    <col min="9" max="12" width="14.28515625" style="46" customWidth="1"/>
    <col min="13" max="14" width="15.5703125" style="46" customWidth="1"/>
    <col min="15" max="15" width="20.5703125" style="46" customWidth="1"/>
    <col min="16" max="16" width="19" style="48" customWidth="1"/>
    <col min="17" max="17" width="18.28515625" style="48" customWidth="1"/>
    <col min="18" max="18" width="20.28515625" style="37" customWidth="1"/>
    <col min="19" max="19" width="15.5703125" style="37" customWidth="1"/>
    <col min="20" max="20" width="16.28515625" style="37" customWidth="1"/>
    <col min="21" max="21" width="16.140625" style="37" bestFit="1" customWidth="1"/>
    <col min="22" max="22" width="21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69" t="s">
        <v>634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79" t="s">
        <v>83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3" customFormat="1">
      <c r="A3" s="168" t="s">
        <v>648</v>
      </c>
      <c r="B3" s="168" t="s">
        <v>398</v>
      </c>
      <c r="C3" s="168" t="s">
        <v>399</v>
      </c>
      <c r="D3" s="168"/>
      <c r="E3" s="168"/>
      <c r="F3" s="168"/>
      <c r="G3" s="168"/>
      <c r="H3" s="168" t="s">
        <v>402</v>
      </c>
      <c r="I3" s="173" t="s">
        <v>403</v>
      </c>
      <c r="J3" s="173"/>
      <c r="K3" s="173"/>
      <c r="L3" s="173"/>
      <c r="M3" s="173"/>
      <c r="N3" s="173"/>
      <c r="O3" s="173"/>
      <c r="P3" s="173"/>
      <c r="Q3" s="173"/>
      <c r="R3" s="172" t="s">
        <v>411</v>
      </c>
      <c r="S3" s="172"/>
      <c r="T3" s="172"/>
      <c r="U3" s="172"/>
      <c r="V3" s="172"/>
      <c r="W3" s="172"/>
      <c r="X3" s="172"/>
    </row>
    <row r="4" spans="1:41" ht="34.5" customHeight="1">
      <c r="A4" s="168"/>
      <c r="B4" s="168"/>
      <c r="C4" s="167" t="s">
        <v>400</v>
      </c>
      <c r="D4" s="167" t="s">
        <v>401</v>
      </c>
      <c r="E4" s="168" t="s">
        <v>651</v>
      </c>
      <c r="F4" s="168" t="s">
        <v>649</v>
      </c>
      <c r="G4" s="170"/>
      <c r="H4" s="168"/>
      <c r="I4" s="166" t="s">
        <v>405</v>
      </c>
      <c r="J4" s="166" t="s">
        <v>406</v>
      </c>
      <c r="K4" s="166" t="s">
        <v>407</v>
      </c>
      <c r="L4" s="166" t="s">
        <v>408</v>
      </c>
      <c r="M4" s="166" t="s">
        <v>404</v>
      </c>
      <c r="N4" s="166"/>
      <c r="O4" s="166"/>
      <c r="P4" s="171" t="s">
        <v>654</v>
      </c>
      <c r="Q4" s="171"/>
      <c r="R4" s="168" t="s">
        <v>412</v>
      </c>
      <c r="S4" s="168" t="s">
        <v>413</v>
      </c>
      <c r="T4" s="168"/>
      <c r="U4" s="168"/>
      <c r="V4" s="168" t="s">
        <v>417</v>
      </c>
      <c r="W4" s="168" t="s">
        <v>418</v>
      </c>
      <c r="X4" s="164" t="s">
        <v>397</v>
      </c>
    </row>
    <row r="5" spans="1:41" s="43" customFormat="1" ht="114" customHeight="1">
      <c r="A5" s="168"/>
      <c r="B5" s="168"/>
      <c r="C5" s="167"/>
      <c r="D5" s="167"/>
      <c r="E5" s="168"/>
      <c r="F5" s="87" t="s">
        <v>650</v>
      </c>
      <c r="G5" s="64" t="s">
        <v>652</v>
      </c>
      <c r="H5" s="168"/>
      <c r="I5" s="166"/>
      <c r="J5" s="166"/>
      <c r="K5" s="166"/>
      <c r="L5" s="166"/>
      <c r="M5" s="94" t="s">
        <v>409</v>
      </c>
      <c r="N5" s="94" t="s">
        <v>410</v>
      </c>
      <c r="O5" s="65" t="s">
        <v>653</v>
      </c>
      <c r="P5" s="94" t="s">
        <v>409</v>
      </c>
      <c r="Q5" s="94" t="s">
        <v>410</v>
      </c>
      <c r="R5" s="168"/>
      <c r="S5" s="64" t="s">
        <v>414</v>
      </c>
      <c r="T5" s="64" t="s">
        <v>415</v>
      </c>
      <c r="U5" s="64" t="s">
        <v>416</v>
      </c>
      <c r="V5" s="168"/>
      <c r="W5" s="168"/>
      <c r="X5" s="165"/>
    </row>
    <row r="6" spans="1:41" s="46" customFormat="1">
      <c r="A6" s="187" t="s">
        <v>392</v>
      </c>
      <c r="B6" s="44">
        <v>1352408.1384653021</v>
      </c>
      <c r="C6" s="44">
        <v>190512257.45259792</v>
      </c>
      <c r="D6" s="44">
        <v>190512257.45259792</v>
      </c>
      <c r="E6" s="44">
        <v>7016731.410683726</v>
      </c>
      <c r="F6" s="44">
        <v>26449525.239999983</v>
      </c>
      <c r="G6" s="44">
        <v>113317342.36381713</v>
      </c>
      <c r="H6" s="44">
        <v>185417869.19921482</v>
      </c>
      <c r="I6" s="44">
        <v>57894460.719198756</v>
      </c>
      <c r="J6" s="44">
        <v>27744169.083344795</v>
      </c>
      <c r="K6" s="44">
        <v>15450475.726009902</v>
      </c>
      <c r="L6" s="44">
        <v>5131519.418057899</v>
      </c>
      <c r="M6" s="44">
        <v>35125</v>
      </c>
      <c r="N6" s="44">
        <v>106224264.94661134</v>
      </c>
      <c r="O6" s="44">
        <v>1209997.9679750551</v>
      </c>
      <c r="P6" s="44">
        <v>2000</v>
      </c>
      <c r="Q6" s="44">
        <v>9730425.3962682914</v>
      </c>
      <c r="R6" s="44">
        <v>218637.03690068878</v>
      </c>
      <c r="S6" s="44">
        <v>34701365.290126622</v>
      </c>
      <c r="T6" s="44">
        <v>8171871.0287074894</v>
      </c>
      <c r="U6" s="44">
        <v>17816241.273645967</v>
      </c>
      <c r="V6" s="44">
        <v>21868387.099002365</v>
      </c>
      <c r="W6" s="44">
        <v>7242174.7460370082</v>
      </c>
      <c r="X6" s="44">
        <v>64030564.172066696</v>
      </c>
    </row>
    <row r="7" spans="1:41" s="46" customFormat="1">
      <c r="A7" s="188" t="s">
        <v>377</v>
      </c>
      <c r="B7" s="47">
        <v>1306943.1384653021</v>
      </c>
      <c r="C7" s="47">
        <v>170058685.9252739</v>
      </c>
      <c r="D7" s="47">
        <v>170058685.9252739</v>
      </c>
      <c r="E7" s="47">
        <v>7014490.6574723264</v>
      </c>
      <c r="F7" s="47">
        <v>26005928.619999982</v>
      </c>
      <c r="G7" s="47">
        <v>104960283.65381713</v>
      </c>
      <c r="H7" s="47">
        <v>167509525.53189078</v>
      </c>
      <c r="I7" s="47">
        <v>43123630.1791986</v>
      </c>
      <c r="J7" s="47">
        <v>24326249.983344797</v>
      </c>
      <c r="K7" s="47">
        <v>15197863.7760099</v>
      </c>
      <c r="L7" s="47">
        <v>5022598.4280578988</v>
      </c>
      <c r="M7" s="47">
        <v>31249</v>
      </c>
      <c r="N7" s="47">
        <v>87673982.366611212</v>
      </c>
      <c r="O7" s="47">
        <v>1209997.9679750551</v>
      </c>
      <c r="P7" s="47">
        <v>780</v>
      </c>
      <c r="Q7" s="47">
        <v>5556142.3062682999</v>
      </c>
      <c r="R7" s="47">
        <v>210542.37749573006</v>
      </c>
      <c r="S7" s="47">
        <v>33529094.392324198</v>
      </c>
      <c r="T7" s="47">
        <v>7676582.7840318885</v>
      </c>
      <c r="U7" s="47">
        <v>17816111.396275669</v>
      </c>
      <c r="V7" s="47">
        <v>19921310.227315366</v>
      </c>
      <c r="W7" s="47">
        <v>7242174.7360370075</v>
      </c>
      <c r="X7" s="47">
        <v>60903121.733172305</v>
      </c>
    </row>
    <row r="8" spans="1:41" s="46" customFormat="1">
      <c r="A8" s="188" t="s">
        <v>378</v>
      </c>
      <c r="B8" s="47">
        <v>150793.13846530212</v>
      </c>
      <c r="C8" s="47">
        <v>100946263.11331007</v>
      </c>
      <c r="D8" s="47">
        <v>100946263.11331007</v>
      </c>
      <c r="E8" s="47">
        <v>740420.62318100571</v>
      </c>
      <c r="F8" s="47">
        <v>1817214.9400000002</v>
      </c>
      <c r="G8" s="47">
        <v>70452948.977817103</v>
      </c>
      <c r="H8" s="47">
        <v>103184510.93424587</v>
      </c>
      <c r="I8" s="47">
        <v>43123630.1791986</v>
      </c>
      <c r="J8" s="47">
        <v>24326249.983344797</v>
      </c>
      <c r="K8" s="47">
        <v>2112439.7960697003</v>
      </c>
      <c r="L8" s="47">
        <v>2890787.59</v>
      </c>
      <c r="M8" s="47">
        <v>27902</v>
      </c>
      <c r="N8" s="47">
        <v>72453106.548613101</v>
      </c>
      <c r="O8" s="47">
        <v>434150.70963890507</v>
      </c>
      <c r="P8" s="47">
        <v>433</v>
      </c>
      <c r="Q8" s="47">
        <v>2589642.5605000001</v>
      </c>
      <c r="R8" s="47">
        <v>110001.98462835887</v>
      </c>
      <c r="S8" s="47">
        <v>9031397.2299690153</v>
      </c>
      <c r="T8" s="47">
        <v>3679870.507092129</v>
      </c>
      <c r="U8" s="47">
        <v>7252757.9729553685</v>
      </c>
      <c r="V8" s="47">
        <v>11981897.675366333</v>
      </c>
      <c r="W8" s="47">
        <v>403148.87578547769</v>
      </c>
      <c r="X8" s="47">
        <v>21526445.76574919</v>
      </c>
    </row>
    <row r="9" spans="1:41" s="46" customFormat="1">
      <c r="A9" s="188" t="s">
        <v>379</v>
      </c>
      <c r="B9" s="47">
        <v>1156150</v>
      </c>
      <c r="C9" s="47">
        <v>69112422.811963826</v>
      </c>
      <c r="D9" s="47">
        <v>69112422.811963826</v>
      </c>
      <c r="E9" s="47">
        <v>6274070.0342913186</v>
      </c>
      <c r="F9" s="47">
        <v>24188713.679999985</v>
      </c>
      <c r="G9" s="47">
        <v>34507334.676000014</v>
      </c>
      <c r="H9" s="47">
        <v>64325014.597644947</v>
      </c>
      <c r="I9" s="47">
        <v>0</v>
      </c>
      <c r="J9" s="47">
        <v>0</v>
      </c>
      <c r="K9" s="47">
        <v>13085423.9799402</v>
      </c>
      <c r="L9" s="47">
        <v>2131810.8380578989</v>
      </c>
      <c r="M9" s="47">
        <v>3347</v>
      </c>
      <c r="N9" s="47">
        <v>15220875.817998098</v>
      </c>
      <c r="O9" s="47">
        <v>775847.25833614985</v>
      </c>
      <c r="P9" s="47">
        <v>347</v>
      </c>
      <c r="Q9" s="47">
        <v>2966499.7457682998</v>
      </c>
      <c r="R9" s="47">
        <v>100540.39286737121</v>
      </c>
      <c r="S9" s="47">
        <v>24497697.162355185</v>
      </c>
      <c r="T9" s="47">
        <v>3996712.2769397595</v>
      </c>
      <c r="U9" s="47">
        <v>10563353.423320297</v>
      </c>
      <c r="V9" s="47">
        <v>7939412.5519490326</v>
      </c>
      <c r="W9" s="47">
        <v>6839025.8602515301</v>
      </c>
      <c r="X9" s="47">
        <v>39376675.967423111</v>
      </c>
    </row>
    <row r="10" spans="1:41" s="46" customFormat="1">
      <c r="A10" s="188" t="s">
        <v>380</v>
      </c>
      <c r="B10" s="47">
        <v>45465</v>
      </c>
      <c r="C10" s="47">
        <v>20453571.527324032</v>
      </c>
      <c r="D10" s="47">
        <v>20453571.527324032</v>
      </c>
      <c r="E10" s="47">
        <v>2240.7532113999996</v>
      </c>
      <c r="F10" s="47">
        <v>443596.62</v>
      </c>
      <c r="G10" s="47">
        <v>8357058.7100000009</v>
      </c>
      <c r="H10" s="47">
        <v>17908343.667324033</v>
      </c>
      <c r="I10" s="47">
        <v>14770830.540000157</v>
      </c>
      <c r="J10" s="47">
        <v>3417919.0999999987</v>
      </c>
      <c r="K10" s="47">
        <v>252611.95000000013</v>
      </c>
      <c r="L10" s="47">
        <v>108920.99</v>
      </c>
      <c r="M10" s="47">
        <v>3876</v>
      </c>
      <c r="N10" s="47">
        <v>18550282.580000155</v>
      </c>
      <c r="O10" s="47">
        <v>0</v>
      </c>
      <c r="P10" s="47">
        <v>1220</v>
      </c>
      <c r="Q10" s="47">
        <v>4174283.0899999915</v>
      </c>
      <c r="R10" s="47">
        <v>8094.6594049587056</v>
      </c>
      <c r="S10" s="47">
        <v>1172270.8978024255</v>
      </c>
      <c r="T10" s="47">
        <v>495288.24467559997</v>
      </c>
      <c r="U10" s="47">
        <v>129.8773703</v>
      </c>
      <c r="V10" s="47">
        <v>1947076.8716870015</v>
      </c>
      <c r="W10" s="47">
        <v>0.01</v>
      </c>
      <c r="X10" s="47">
        <v>3127442.4388943859</v>
      </c>
    </row>
    <row r="11" spans="1:41" s="46" customFormat="1">
      <c r="A11" s="187" t="s">
        <v>393</v>
      </c>
      <c r="B11" s="44">
        <v>14984</v>
      </c>
      <c r="C11" s="44">
        <v>6468944.5633779708</v>
      </c>
      <c r="D11" s="44">
        <v>6468944.5633779708</v>
      </c>
      <c r="E11" s="44">
        <v>48128.658942865659</v>
      </c>
      <c r="F11" s="44">
        <v>1010.1300000000001</v>
      </c>
      <c r="G11" s="44">
        <v>2456137.7464999999</v>
      </c>
      <c r="H11" s="44">
        <v>6524556.3643779717</v>
      </c>
      <c r="I11" s="44">
        <v>3185075.0799999987</v>
      </c>
      <c r="J11" s="44">
        <v>1355065.81</v>
      </c>
      <c r="K11" s="44">
        <v>23732.61</v>
      </c>
      <c r="L11" s="44">
        <v>59062.439999999988</v>
      </c>
      <c r="M11" s="44">
        <v>1194</v>
      </c>
      <c r="N11" s="44">
        <v>4622935.9399999985</v>
      </c>
      <c r="O11" s="44">
        <v>8275.2995749704078</v>
      </c>
      <c r="P11" s="44">
        <v>72</v>
      </c>
      <c r="Q11" s="44">
        <v>319223.21000000002</v>
      </c>
      <c r="R11" s="44">
        <v>3755.0553920229049</v>
      </c>
      <c r="S11" s="44">
        <v>491589.31877072307</v>
      </c>
      <c r="T11" s="44">
        <v>348091.82167406392</v>
      </c>
      <c r="U11" s="44">
        <v>247986.81106404212</v>
      </c>
      <c r="V11" s="44">
        <v>1080622.5417410266</v>
      </c>
      <c r="W11" s="44">
        <v>13251.404541288946</v>
      </c>
      <c r="X11" s="44">
        <v>1589218.3204450614</v>
      </c>
    </row>
    <row r="12" spans="1:41" s="46" customFormat="1">
      <c r="A12" s="187" t="s">
        <v>394</v>
      </c>
      <c r="B12" s="44">
        <v>36874.471363405981</v>
      </c>
      <c r="C12" s="44">
        <v>96656551.966342986</v>
      </c>
      <c r="D12" s="44">
        <v>12315341.406342994</v>
      </c>
      <c r="E12" s="44">
        <v>36658.983427700005</v>
      </c>
      <c r="F12" s="44">
        <v>52528581.709999993</v>
      </c>
      <c r="G12" s="44">
        <v>37946796.256778233</v>
      </c>
      <c r="H12" s="44">
        <v>97695042.727436483</v>
      </c>
      <c r="I12" s="44">
        <v>4102328.7699999972</v>
      </c>
      <c r="J12" s="44">
        <v>23170059.471472315</v>
      </c>
      <c r="K12" s="44">
        <v>587792.35125000007</v>
      </c>
      <c r="L12" s="44">
        <v>66556.729999999938</v>
      </c>
      <c r="M12" s="44">
        <v>1719</v>
      </c>
      <c r="N12" s="44">
        <v>27926737.322722316</v>
      </c>
      <c r="O12" s="44">
        <v>0</v>
      </c>
      <c r="P12" s="44">
        <v>41</v>
      </c>
      <c r="Q12" s="44">
        <v>350804.5</v>
      </c>
      <c r="R12" s="44">
        <v>22123.587875413883</v>
      </c>
      <c r="S12" s="44">
        <v>4855195.770800258</v>
      </c>
      <c r="T12" s="44">
        <v>423635.15700413974</v>
      </c>
      <c r="U12" s="44">
        <v>2847486.2446103767</v>
      </c>
      <c r="V12" s="44">
        <v>2014526.4800609883</v>
      </c>
      <c r="W12" s="44">
        <v>13730.148206635817</v>
      </c>
      <c r="X12" s="44">
        <v>6905575.9869432962</v>
      </c>
    </row>
    <row r="13" spans="1:41" s="46" customFormat="1">
      <c r="A13" s="189" t="s">
        <v>395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41" s="46" customFormat="1">
      <c r="A14" s="190" t="s">
        <v>396</v>
      </c>
      <c r="B14" s="44">
        <v>554689.95841369336</v>
      </c>
      <c r="C14" s="44">
        <v>30690080.109265994</v>
      </c>
      <c r="D14" s="44">
        <v>30690080.109265994</v>
      </c>
      <c r="E14" s="44">
        <v>4834484.8953955751</v>
      </c>
      <c r="F14" s="44">
        <v>3492825.8199999975</v>
      </c>
      <c r="G14" s="44">
        <v>22085567.343046155</v>
      </c>
      <c r="H14" s="44">
        <v>29268064.329000954</v>
      </c>
      <c r="I14" s="44">
        <v>0</v>
      </c>
      <c r="J14" s="44">
        <v>0</v>
      </c>
      <c r="K14" s="44">
        <v>639874.8600000001</v>
      </c>
      <c r="L14" s="44">
        <v>4603103.1726999991</v>
      </c>
      <c r="M14" s="44">
        <v>5476</v>
      </c>
      <c r="N14" s="44">
        <v>5239336.0326999994</v>
      </c>
      <c r="O14" s="44">
        <v>301572.23315915861</v>
      </c>
      <c r="P14" s="44">
        <v>368</v>
      </c>
      <c r="Q14" s="44">
        <v>557628.40870000003</v>
      </c>
      <c r="R14" s="44">
        <v>38357.118169744877</v>
      </c>
      <c r="S14" s="44">
        <v>10189629.695941901</v>
      </c>
      <c r="T14" s="44">
        <v>2132034.210069031</v>
      </c>
      <c r="U14" s="44">
        <v>4216069.9772935389</v>
      </c>
      <c r="V14" s="44">
        <v>2498820.1752072508</v>
      </c>
      <c r="W14" s="44">
        <v>1493.51</v>
      </c>
      <c r="X14" s="44">
        <v>12728300.499318896</v>
      </c>
    </row>
    <row r="15" spans="1:41" s="46" customFormat="1">
      <c r="A15" s="93" t="s">
        <v>388</v>
      </c>
      <c r="B15" s="44">
        <v>1958956.5682424014</v>
      </c>
      <c r="C15" s="44">
        <v>324327834.09158498</v>
      </c>
      <c r="D15" s="44">
        <v>239986623.53158486</v>
      </c>
      <c r="E15" s="44">
        <v>11936003.948449865</v>
      </c>
      <c r="F15" s="44">
        <v>82471942.899999976</v>
      </c>
      <c r="G15" s="44">
        <v>175805843.71014148</v>
      </c>
      <c r="H15" s="44">
        <v>318905532.62003028</v>
      </c>
      <c r="I15" s="44">
        <v>65181864.56919875</v>
      </c>
      <c r="J15" s="44">
        <v>52269294.364817098</v>
      </c>
      <c r="K15" s="44">
        <v>16701875.547259901</v>
      </c>
      <c r="L15" s="44">
        <v>9860241.7607578952</v>
      </c>
      <c r="M15" s="44">
        <v>43514</v>
      </c>
      <c r="N15" s="44">
        <v>144013274.24203366</v>
      </c>
      <c r="O15" s="44">
        <v>1519845.5007091837</v>
      </c>
      <c r="P15" s="44">
        <v>2481</v>
      </c>
      <c r="Q15" s="44">
        <v>10958081.514968293</v>
      </c>
      <c r="R15" s="44">
        <v>282872.79833787045</v>
      </c>
      <c r="S15" s="44">
        <v>50237780.075639509</v>
      </c>
      <c r="T15" s="44">
        <v>11075632.217454724</v>
      </c>
      <c r="U15" s="44">
        <v>25127784.306613926</v>
      </c>
      <c r="V15" s="44">
        <v>27462356.296011634</v>
      </c>
      <c r="W15" s="44">
        <v>7270649.8087849328</v>
      </c>
      <c r="X15" s="44">
        <v>85253658.978773937</v>
      </c>
    </row>
    <row r="16" spans="1:41" ht="11.25" customHeight="1">
      <c r="A16" s="191" t="s">
        <v>647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ColWidth="9.140625" defaultRowHeight="15.75"/>
  <cols>
    <col min="1" max="1" width="9.140625" style="51" customWidth="1"/>
    <col min="2" max="2" width="80.5703125" style="57" customWidth="1"/>
    <col min="3" max="3" width="20" style="51" customWidth="1"/>
    <col min="4" max="5" width="9.140625" style="51"/>
    <col min="6" max="6" width="14.85546875" style="51" customWidth="1"/>
    <col min="7" max="16384" width="9.140625" style="51"/>
  </cols>
  <sheetData>
    <row r="1" spans="1:5" s="49" customFormat="1" ht="55.5" customHeight="1">
      <c r="A1" s="175" t="s">
        <v>635</v>
      </c>
      <c r="B1" s="175"/>
      <c r="C1" s="175"/>
    </row>
    <row r="2" spans="1:5">
      <c r="A2" s="49"/>
      <c r="B2" s="50"/>
      <c r="C2" s="50"/>
    </row>
    <row r="3" spans="1:5" ht="21" customHeight="1">
      <c r="A3" s="176" t="s">
        <v>419</v>
      </c>
      <c r="B3" s="176"/>
      <c r="C3" s="178" t="s">
        <v>539</v>
      </c>
    </row>
    <row r="4" spans="1:5">
      <c r="A4" s="176"/>
      <c r="B4" s="176"/>
      <c r="C4" s="179"/>
    </row>
    <row r="5" spans="1:5">
      <c r="A5" s="176"/>
      <c r="B5" s="176"/>
      <c r="C5" s="180"/>
    </row>
    <row r="6" spans="1:5">
      <c r="A6" s="177">
        <v>1</v>
      </c>
      <c r="B6" s="177"/>
      <c r="C6" s="52">
        <v>2</v>
      </c>
    </row>
    <row r="7" spans="1:5">
      <c r="A7" s="133" t="s">
        <v>18</v>
      </c>
      <c r="B7" s="134" t="s">
        <v>420</v>
      </c>
      <c r="C7" s="47">
        <v>18445.277290000002</v>
      </c>
      <c r="D7" s="45"/>
      <c r="E7" s="45"/>
    </row>
    <row r="8" spans="1:5">
      <c r="A8" s="133" t="s">
        <v>11</v>
      </c>
      <c r="B8" s="135" t="s">
        <v>421</v>
      </c>
      <c r="C8" s="47">
        <v>3911.3291899999995</v>
      </c>
    </row>
    <row r="9" spans="1:5">
      <c r="A9" s="133" t="s">
        <v>11</v>
      </c>
      <c r="B9" s="135" t="s">
        <v>422</v>
      </c>
      <c r="C9" s="47">
        <v>2023.02583</v>
      </c>
    </row>
    <row r="10" spans="1:5">
      <c r="A10" s="133" t="s">
        <v>11</v>
      </c>
      <c r="B10" s="135" t="s">
        <v>423</v>
      </c>
      <c r="C10" s="47">
        <v>12510.922270000001</v>
      </c>
    </row>
    <row r="11" spans="1:5">
      <c r="A11" s="136" t="s">
        <v>424</v>
      </c>
      <c r="B11" s="137" t="s">
        <v>425</v>
      </c>
      <c r="C11" s="47">
        <v>0</v>
      </c>
    </row>
    <row r="12" spans="1:5">
      <c r="A12" s="133" t="s">
        <v>0</v>
      </c>
      <c r="B12" s="135" t="s">
        <v>426</v>
      </c>
      <c r="C12" s="47">
        <v>50694.894610000003</v>
      </c>
    </row>
    <row r="13" spans="1:5">
      <c r="A13" s="95">
        <v>1</v>
      </c>
      <c r="B13" s="96" t="s">
        <v>427</v>
      </c>
      <c r="C13" s="47">
        <v>13081.4231</v>
      </c>
    </row>
    <row r="14" spans="1:5" ht="31.5">
      <c r="A14" s="133" t="s">
        <v>8</v>
      </c>
      <c r="B14" s="135" t="s">
        <v>428</v>
      </c>
      <c r="C14" s="47">
        <v>123664.45926999999</v>
      </c>
      <c r="D14" s="45"/>
      <c r="E14" s="45"/>
    </row>
    <row r="15" spans="1:5">
      <c r="A15" s="133" t="s">
        <v>1</v>
      </c>
      <c r="B15" s="135" t="s">
        <v>429</v>
      </c>
      <c r="C15" s="47">
        <v>123446.211</v>
      </c>
    </row>
    <row r="16" spans="1:5" ht="31.5">
      <c r="A16" s="133" t="s">
        <v>2</v>
      </c>
      <c r="B16" s="135" t="s">
        <v>430</v>
      </c>
      <c r="C16" s="47">
        <v>0</v>
      </c>
    </row>
    <row r="17" spans="1:5">
      <c r="A17" s="133" t="s">
        <v>3</v>
      </c>
      <c r="B17" s="135" t="s">
        <v>431</v>
      </c>
      <c r="C17" s="47">
        <v>218.24826999999999</v>
      </c>
    </row>
    <row r="18" spans="1:5" ht="31.5">
      <c r="A18" s="133" t="s">
        <v>4</v>
      </c>
      <c r="B18" s="135" t="s">
        <v>432</v>
      </c>
      <c r="C18" s="47">
        <v>0</v>
      </c>
    </row>
    <row r="19" spans="1:5">
      <c r="A19" s="133" t="s">
        <v>9</v>
      </c>
      <c r="B19" s="135" t="s">
        <v>433</v>
      </c>
      <c r="C19" s="47">
        <v>1261508.7065540021</v>
      </c>
      <c r="D19" s="45"/>
      <c r="E19" s="45"/>
    </row>
    <row r="20" spans="1:5">
      <c r="A20" s="133" t="s">
        <v>1</v>
      </c>
      <c r="B20" s="135" t="s">
        <v>434</v>
      </c>
      <c r="C20" s="47">
        <v>166791.37790401856</v>
      </c>
    </row>
    <row r="21" spans="1:5">
      <c r="A21" s="133" t="s">
        <v>2</v>
      </c>
      <c r="B21" s="135" t="s">
        <v>435</v>
      </c>
      <c r="C21" s="47">
        <v>1064355.8898899839</v>
      </c>
    </row>
    <row r="22" spans="1:5">
      <c r="A22" s="133"/>
      <c r="B22" s="135" t="s">
        <v>436</v>
      </c>
      <c r="C22" s="47">
        <v>880587.4393299839</v>
      </c>
    </row>
    <row r="23" spans="1:5">
      <c r="A23" s="133" t="s">
        <v>3</v>
      </c>
      <c r="B23" s="135" t="s">
        <v>437</v>
      </c>
      <c r="C23" s="47">
        <v>0</v>
      </c>
    </row>
    <row r="24" spans="1:5">
      <c r="A24" s="133" t="s">
        <v>4</v>
      </c>
      <c r="B24" s="135" t="s">
        <v>438</v>
      </c>
      <c r="C24" s="47">
        <v>0</v>
      </c>
    </row>
    <row r="25" spans="1:5">
      <c r="A25" s="133" t="s">
        <v>5</v>
      </c>
      <c r="B25" s="135" t="s">
        <v>439</v>
      </c>
      <c r="C25" s="47">
        <v>12705.35346</v>
      </c>
    </row>
    <row r="26" spans="1:5">
      <c r="A26" s="133" t="s">
        <v>6</v>
      </c>
      <c r="B26" s="135" t="s">
        <v>440</v>
      </c>
      <c r="C26" s="47">
        <v>16059.0373</v>
      </c>
    </row>
    <row r="27" spans="1:5">
      <c r="A27" s="133" t="s">
        <v>7</v>
      </c>
      <c r="B27" s="135" t="s">
        <v>423</v>
      </c>
      <c r="C27" s="47">
        <v>1597.048</v>
      </c>
    </row>
    <row r="28" spans="1:5">
      <c r="A28" s="133" t="s">
        <v>10</v>
      </c>
      <c r="B28" s="135" t="s">
        <v>441</v>
      </c>
      <c r="C28" s="47">
        <v>0</v>
      </c>
    </row>
    <row r="29" spans="1:5">
      <c r="A29" s="133"/>
      <c r="B29" s="137" t="s">
        <v>442</v>
      </c>
      <c r="C29" s="47">
        <v>1435868.0604340024</v>
      </c>
      <c r="D29" s="45"/>
      <c r="E29" s="45"/>
    </row>
    <row r="30" spans="1:5">
      <c r="A30" s="136" t="s">
        <v>443</v>
      </c>
      <c r="B30" s="137" t="s">
        <v>444</v>
      </c>
      <c r="C30" s="47">
        <v>403699.36424599763</v>
      </c>
    </row>
    <row r="31" spans="1:5" s="53" customFormat="1">
      <c r="A31" s="136" t="s">
        <v>445</v>
      </c>
      <c r="B31" s="137" t="s">
        <v>446</v>
      </c>
      <c r="C31" s="47">
        <v>67625.378330000007</v>
      </c>
      <c r="D31" s="45"/>
      <c r="E31" s="45"/>
    </row>
    <row r="32" spans="1:5" s="53" customFormat="1">
      <c r="A32" s="136" t="s">
        <v>0</v>
      </c>
      <c r="B32" s="135" t="s">
        <v>447</v>
      </c>
      <c r="C32" s="47">
        <v>0</v>
      </c>
    </row>
    <row r="33" spans="1:5" s="53" customFormat="1">
      <c r="A33" s="136" t="s">
        <v>1</v>
      </c>
      <c r="B33" s="135" t="s">
        <v>448</v>
      </c>
      <c r="C33" s="47">
        <v>50862.007890000001</v>
      </c>
      <c r="D33" s="45"/>
      <c r="E33" s="45"/>
    </row>
    <row r="34" spans="1:5" s="53" customFormat="1">
      <c r="A34" s="136" t="s">
        <v>11</v>
      </c>
      <c r="B34" s="135" t="s">
        <v>449</v>
      </c>
      <c r="C34" s="47">
        <v>0</v>
      </c>
    </row>
    <row r="35" spans="1:5" s="53" customFormat="1">
      <c r="A35" s="136" t="s">
        <v>11</v>
      </c>
      <c r="B35" s="135" t="s">
        <v>450</v>
      </c>
      <c r="C35" s="47">
        <v>0</v>
      </c>
    </row>
    <row r="36" spans="1:5">
      <c r="A36" s="136" t="s">
        <v>2</v>
      </c>
      <c r="B36" s="135" t="s">
        <v>451</v>
      </c>
      <c r="C36" s="47">
        <v>0</v>
      </c>
    </row>
    <row r="37" spans="1:5">
      <c r="A37" s="136" t="s">
        <v>11</v>
      </c>
      <c r="B37" s="135" t="s">
        <v>449</v>
      </c>
      <c r="C37" s="47">
        <v>0</v>
      </c>
    </row>
    <row r="38" spans="1:5">
      <c r="A38" s="136" t="s">
        <v>11</v>
      </c>
      <c r="B38" s="135" t="s">
        <v>450</v>
      </c>
      <c r="C38" s="47">
        <v>0</v>
      </c>
    </row>
    <row r="39" spans="1:5">
      <c r="A39" s="136" t="s">
        <v>231</v>
      </c>
      <c r="B39" s="137" t="s">
        <v>452</v>
      </c>
      <c r="C39" s="47">
        <v>50862.007890000001</v>
      </c>
      <c r="D39" s="45"/>
      <c r="E39" s="45"/>
    </row>
    <row r="40" spans="1:5">
      <c r="A40" s="133" t="s">
        <v>8</v>
      </c>
      <c r="B40" s="135" t="s">
        <v>453</v>
      </c>
      <c r="C40" s="47">
        <v>5080.1500100000003</v>
      </c>
    </row>
    <row r="41" spans="1:5">
      <c r="A41" s="133" t="s">
        <v>11</v>
      </c>
      <c r="B41" s="135" t="s">
        <v>449</v>
      </c>
      <c r="C41" s="47">
        <v>0</v>
      </c>
    </row>
    <row r="42" spans="1:5">
      <c r="A42" s="133" t="s">
        <v>11</v>
      </c>
      <c r="B42" s="135" t="s">
        <v>450</v>
      </c>
      <c r="C42" s="47">
        <v>0</v>
      </c>
    </row>
    <row r="43" spans="1:5">
      <c r="A43" s="133" t="s">
        <v>9</v>
      </c>
      <c r="B43" s="135" t="s">
        <v>454</v>
      </c>
      <c r="C43" s="47">
        <v>11683.220430000001</v>
      </c>
    </row>
    <row r="44" spans="1:5">
      <c r="A44" s="133" t="s">
        <v>11</v>
      </c>
      <c r="B44" s="135" t="s">
        <v>449</v>
      </c>
      <c r="C44" s="47">
        <v>15</v>
      </c>
    </row>
    <row r="45" spans="1:5">
      <c r="A45" s="133" t="s">
        <v>11</v>
      </c>
      <c r="B45" s="135" t="s">
        <v>450</v>
      </c>
      <c r="C45" s="47">
        <v>0</v>
      </c>
    </row>
    <row r="46" spans="1:5">
      <c r="A46" s="133" t="s">
        <v>455</v>
      </c>
      <c r="B46" s="97" t="s">
        <v>456</v>
      </c>
      <c r="C46" s="47">
        <v>0</v>
      </c>
    </row>
    <row r="47" spans="1:5">
      <c r="A47" s="133" t="s">
        <v>1</v>
      </c>
      <c r="B47" s="98" t="s">
        <v>457</v>
      </c>
      <c r="C47" s="47">
        <v>7987.99305</v>
      </c>
    </row>
    <row r="48" spans="1:5">
      <c r="A48" s="133">
        <v>2</v>
      </c>
      <c r="B48" s="98" t="s">
        <v>458</v>
      </c>
      <c r="C48" s="47">
        <v>0</v>
      </c>
    </row>
    <row r="49" spans="1:5">
      <c r="A49" s="133">
        <v>3</v>
      </c>
      <c r="B49" s="98" t="s">
        <v>459</v>
      </c>
      <c r="C49" s="47">
        <v>245</v>
      </c>
    </row>
    <row r="50" spans="1:5">
      <c r="A50" s="133">
        <v>4</v>
      </c>
      <c r="B50" s="98" t="s">
        <v>460</v>
      </c>
      <c r="C50" s="47">
        <v>5645.9045999999998</v>
      </c>
    </row>
    <row r="51" spans="1:5">
      <c r="A51" s="133">
        <v>5</v>
      </c>
      <c r="B51" s="98" t="s">
        <v>461</v>
      </c>
      <c r="C51" s="47">
        <v>0</v>
      </c>
    </row>
    <row r="52" spans="1:5">
      <c r="A52" s="133">
        <v>6</v>
      </c>
      <c r="B52" s="98" t="s">
        <v>462</v>
      </c>
      <c r="C52" s="47">
        <v>0</v>
      </c>
    </row>
    <row r="53" spans="1:5" ht="31.5">
      <c r="A53" s="133">
        <v>7</v>
      </c>
      <c r="B53" s="98" t="s">
        <v>463</v>
      </c>
      <c r="C53" s="47">
        <v>0</v>
      </c>
    </row>
    <row r="54" spans="1:5">
      <c r="A54" s="133">
        <v>8</v>
      </c>
      <c r="B54" s="98" t="s">
        <v>464</v>
      </c>
      <c r="C54" s="47">
        <v>0</v>
      </c>
    </row>
    <row r="55" spans="1:5">
      <c r="A55" s="133"/>
      <c r="B55" s="99" t="s">
        <v>465</v>
      </c>
      <c r="C55" s="47">
        <v>13878.897649999999</v>
      </c>
      <c r="D55" s="45"/>
      <c r="E55" s="45"/>
    </row>
    <row r="56" spans="1:5">
      <c r="A56" s="136" t="s">
        <v>466</v>
      </c>
      <c r="B56" s="137" t="s">
        <v>467</v>
      </c>
      <c r="C56" s="47">
        <v>0</v>
      </c>
    </row>
    <row r="57" spans="1:5">
      <c r="A57" s="136" t="s">
        <v>0</v>
      </c>
      <c r="B57" s="135" t="s">
        <v>468</v>
      </c>
      <c r="C57" s="47">
        <v>6039.3270999999995</v>
      </c>
      <c r="D57" s="45"/>
      <c r="E57" s="45"/>
    </row>
    <row r="58" spans="1:5">
      <c r="A58" s="136" t="s">
        <v>1</v>
      </c>
      <c r="B58" s="135" t="s">
        <v>469</v>
      </c>
      <c r="C58" s="47">
        <v>1601.31951</v>
      </c>
    </row>
    <row r="59" spans="1:5">
      <c r="A59" s="136" t="s">
        <v>2</v>
      </c>
      <c r="B59" s="135" t="s">
        <v>423</v>
      </c>
      <c r="C59" s="47">
        <v>4438.0075899999993</v>
      </c>
    </row>
    <row r="60" spans="1:5">
      <c r="A60" s="136" t="s">
        <v>8</v>
      </c>
      <c r="B60" s="135" t="s">
        <v>470</v>
      </c>
      <c r="C60" s="47">
        <v>0</v>
      </c>
    </row>
    <row r="61" spans="1:5">
      <c r="A61" s="136" t="s">
        <v>1</v>
      </c>
      <c r="B61" s="135" t="s">
        <v>471</v>
      </c>
      <c r="C61" s="47">
        <v>45569.106490000006</v>
      </c>
    </row>
    <row r="62" spans="1:5">
      <c r="A62" s="136" t="s">
        <v>2</v>
      </c>
      <c r="B62" s="135" t="s">
        <v>472</v>
      </c>
      <c r="C62" s="47">
        <v>414.11133000000001</v>
      </c>
    </row>
    <row r="63" spans="1:5">
      <c r="A63" s="136" t="s">
        <v>3</v>
      </c>
      <c r="B63" s="135" t="s">
        <v>473</v>
      </c>
      <c r="C63" s="47">
        <v>2</v>
      </c>
    </row>
    <row r="64" spans="1:5">
      <c r="A64" s="133"/>
      <c r="B64" s="137" t="s">
        <v>474</v>
      </c>
      <c r="C64" s="47">
        <v>45985.217819999998</v>
      </c>
      <c r="D64" s="45"/>
      <c r="E64" s="45"/>
    </row>
    <row r="65" spans="1:6">
      <c r="A65" s="133" t="s">
        <v>232</v>
      </c>
      <c r="B65" s="135" t="s">
        <v>423</v>
      </c>
      <c r="C65" s="47">
        <v>277.98214999999999</v>
      </c>
    </row>
    <row r="66" spans="1:6">
      <c r="A66" s="133"/>
      <c r="B66" s="137" t="s">
        <v>475</v>
      </c>
      <c r="C66" s="47">
        <v>52302.527069999996</v>
      </c>
      <c r="D66" s="45"/>
      <c r="E66" s="45"/>
    </row>
    <row r="67" spans="1:6">
      <c r="A67" s="136" t="s">
        <v>476</v>
      </c>
      <c r="B67" s="137" t="s">
        <v>477</v>
      </c>
      <c r="C67" s="47">
        <v>0</v>
      </c>
    </row>
    <row r="68" spans="1:6">
      <c r="A68" s="136" t="s">
        <v>0</v>
      </c>
      <c r="B68" s="135" t="s">
        <v>478</v>
      </c>
      <c r="C68" s="47">
        <v>0</v>
      </c>
    </row>
    <row r="69" spans="1:6">
      <c r="A69" s="136" t="s">
        <v>8</v>
      </c>
      <c r="B69" s="135" t="s">
        <v>479</v>
      </c>
      <c r="C69" s="47">
        <v>42432.896369999995</v>
      </c>
    </row>
    <row r="70" spans="1:6">
      <c r="A70" s="136" t="s">
        <v>9</v>
      </c>
      <c r="B70" s="135" t="s">
        <v>480</v>
      </c>
      <c r="C70" s="47">
        <v>592.50915000000009</v>
      </c>
    </row>
    <row r="71" spans="1:6">
      <c r="A71" s="136"/>
      <c r="B71" s="137" t="s">
        <v>481</v>
      </c>
      <c r="C71" s="47">
        <v>43025.40552</v>
      </c>
      <c r="D71" s="45"/>
      <c r="E71" s="45"/>
      <c r="F71" s="53"/>
    </row>
    <row r="72" spans="1:6">
      <c r="A72" s="136"/>
      <c r="B72" s="138" t="s">
        <v>482</v>
      </c>
      <c r="C72" s="47">
        <v>2034844.9105399998</v>
      </c>
      <c r="D72" s="45"/>
      <c r="E72" s="45"/>
      <c r="F72" s="54"/>
    </row>
    <row r="73" spans="1:6">
      <c r="A73" s="136" t="s">
        <v>483</v>
      </c>
      <c r="B73" s="137" t="s">
        <v>484</v>
      </c>
      <c r="C73" s="47">
        <v>387.93700000000001</v>
      </c>
      <c r="F73" s="53"/>
    </row>
    <row r="74" spans="1:6">
      <c r="A74" s="174" t="s">
        <v>485</v>
      </c>
      <c r="B74" s="174"/>
      <c r="C74" s="47"/>
    </row>
    <row r="75" spans="1:6">
      <c r="A75" s="139" t="s">
        <v>486</v>
      </c>
      <c r="B75" s="140" t="s">
        <v>487</v>
      </c>
      <c r="C75" s="47"/>
    </row>
    <row r="76" spans="1:6">
      <c r="A76" s="136" t="s">
        <v>0</v>
      </c>
      <c r="B76" s="141" t="s">
        <v>488</v>
      </c>
      <c r="C76" s="47">
        <v>166172.008</v>
      </c>
    </row>
    <row r="77" spans="1:6">
      <c r="A77" s="142" t="s">
        <v>11</v>
      </c>
      <c r="B77" s="135" t="s">
        <v>489</v>
      </c>
      <c r="C77" s="47">
        <v>0</v>
      </c>
    </row>
    <row r="78" spans="1:6">
      <c r="A78" s="142" t="s">
        <v>11</v>
      </c>
      <c r="B78" s="135" t="s">
        <v>490</v>
      </c>
      <c r="C78" s="47">
        <v>0</v>
      </c>
    </row>
    <row r="79" spans="1:6">
      <c r="A79" s="136" t="s">
        <v>8</v>
      </c>
      <c r="B79" s="135" t="s">
        <v>491</v>
      </c>
      <c r="C79" s="47">
        <v>0</v>
      </c>
    </row>
    <row r="80" spans="1:6">
      <c r="A80" s="136" t="s">
        <v>9</v>
      </c>
      <c r="B80" s="135" t="s">
        <v>492</v>
      </c>
      <c r="C80" s="47">
        <v>106393.6464</v>
      </c>
    </row>
    <row r="81" spans="1:5">
      <c r="A81" s="136" t="s">
        <v>10</v>
      </c>
      <c r="B81" s="135" t="s">
        <v>493</v>
      </c>
      <c r="C81" s="47">
        <v>79442.588560000004</v>
      </c>
    </row>
    <row r="82" spans="1:5">
      <c r="A82" s="136" t="s">
        <v>12</v>
      </c>
      <c r="B82" s="135" t="s">
        <v>494</v>
      </c>
      <c r="C82" s="47">
        <v>171750.83695900001</v>
      </c>
    </row>
    <row r="83" spans="1:5">
      <c r="A83" s="136" t="s">
        <v>15</v>
      </c>
      <c r="B83" s="135" t="s">
        <v>495</v>
      </c>
      <c r="C83" s="47">
        <v>-4165.32168</v>
      </c>
    </row>
    <row r="84" spans="1:5">
      <c r="A84" s="136" t="s">
        <v>16</v>
      </c>
      <c r="B84" s="135" t="s">
        <v>496</v>
      </c>
      <c r="C84" s="47">
        <v>25373.438836441277</v>
      </c>
    </row>
    <row r="85" spans="1:5">
      <c r="A85" s="142"/>
      <c r="B85" s="137" t="s">
        <v>497</v>
      </c>
      <c r="C85" s="47">
        <v>544967.19707544125</v>
      </c>
      <c r="D85" s="45"/>
      <c r="E85" s="45"/>
    </row>
    <row r="86" spans="1:5">
      <c r="A86" s="136" t="s">
        <v>424</v>
      </c>
      <c r="B86" s="137" t="s">
        <v>498</v>
      </c>
      <c r="C86" s="47">
        <v>700</v>
      </c>
    </row>
    <row r="87" spans="1:5">
      <c r="A87" s="133" t="s">
        <v>499</v>
      </c>
      <c r="B87" s="97" t="s">
        <v>500</v>
      </c>
      <c r="C87" s="47">
        <v>0</v>
      </c>
    </row>
    <row r="88" spans="1:5">
      <c r="A88" s="133" t="s">
        <v>443</v>
      </c>
      <c r="B88" s="137" t="s">
        <v>501</v>
      </c>
      <c r="C88" s="47">
        <v>0</v>
      </c>
    </row>
    <row r="89" spans="1:5">
      <c r="A89" s="133" t="s">
        <v>1</v>
      </c>
      <c r="B89" s="98" t="s">
        <v>502</v>
      </c>
      <c r="C89" s="47">
        <v>86227.322</v>
      </c>
    </row>
    <row r="90" spans="1:5">
      <c r="A90" s="133" t="s">
        <v>2</v>
      </c>
      <c r="B90" s="98" t="s">
        <v>503</v>
      </c>
      <c r="C90" s="47">
        <v>0</v>
      </c>
    </row>
    <row r="91" spans="1:5">
      <c r="A91" s="133" t="s">
        <v>3</v>
      </c>
      <c r="B91" s="98" t="s">
        <v>504</v>
      </c>
      <c r="C91" s="47">
        <v>770609.91432999994</v>
      </c>
    </row>
    <row r="92" spans="1:5">
      <c r="A92" s="133" t="s">
        <v>4</v>
      </c>
      <c r="B92" s="98" t="s">
        <v>505</v>
      </c>
      <c r="C92" s="47">
        <v>61529.395326747945</v>
      </c>
    </row>
    <row r="93" spans="1:5">
      <c r="A93" s="133" t="s">
        <v>5</v>
      </c>
      <c r="B93" s="98" t="s">
        <v>506</v>
      </c>
      <c r="C93" s="47">
        <v>174</v>
      </c>
    </row>
    <row r="94" spans="1:5">
      <c r="A94" s="133" t="s">
        <v>6</v>
      </c>
      <c r="B94" s="98" t="s">
        <v>507</v>
      </c>
      <c r="C94" s="47">
        <v>80964.260769999993</v>
      </c>
    </row>
    <row r="95" spans="1:5">
      <c r="A95" s="133" t="s">
        <v>7</v>
      </c>
      <c r="B95" s="98" t="s">
        <v>508</v>
      </c>
      <c r="C95" s="47">
        <v>4082.3568599999999</v>
      </c>
    </row>
    <row r="96" spans="1:5">
      <c r="A96" s="133" t="s">
        <v>19</v>
      </c>
      <c r="B96" s="98" t="s">
        <v>509</v>
      </c>
      <c r="C96" s="47">
        <v>1160.4982923535897</v>
      </c>
    </row>
    <row r="97" spans="1:5">
      <c r="A97" s="133" t="s">
        <v>17</v>
      </c>
      <c r="B97" s="98" t="s">
        <v>510</v>
      </c>
      <c r="C97" s="47">
        <v>9529.852429999999</v>
      </c>
    </row>
    <row r="98" spans="1:5">
      <c r="A98" s="100"/>
      <c r="B98" s="97" t="s">
        <v>511</v>
      </c>
      <c r="C98" s="47">
        <v>1014277.6000091016</v>
      </c>
      <c r="D98" s="45"/>
      <c r="E98" s="45"/>
    </row>
    <row r="99" spans="1:5">
      <c r="A99" s="133" t="s">
        <v>445</v>
      </c>
      <c r="B99" s="97" t="s">
        <v>512</v>
      </c>
      <c r="C99" s="47">
        <v>403527.74663325207</v>
      </c>
    </row>
    <row r="100" spans="1:5">
      <c r="A100" s="95" t="s">
        <v>513</v>
      </c>
      <c r="B100" s="99" t="s">
        <v>514</v>
      </c>
      <c r="C100" s="47">
        <v>194</v>
      </c>
      <c r="D100" s="45"/>
      <c r="E100" s="45"/>
    </row>
    <row r="101" spans="1:5">
      <c r="A101" s="101" t="s">
        <v>1</v>
      </c>
      <c r="B101" s="96" t="s">
        <v>515</v>
      </c>
      <c r="C101" s="47">
        <v>194</v>
      </c>
    </row>
    <row r="102" spans="1:5">
      <c r="A102" s="101" t="s">
        <v>2</v>
      </c>
      <c r="B102" s="96" t="s">
        <v>516</v>
      </c>
      <c r="C102" s="47">
        <v>0</v>
      </c>
    </row>
    <row r="103" spans="1:5">
      <c r="A103" s="101" t="s">
        <v>3</v>
      </c>
      <c r="B103" s="96" t="s">
        <v>517</v>
      </c>
      <c r="C103" s="47">
        <v>0</v>
      </c>
    </row>
    <row r="104" spans="1:5">
      <c r="A104" s="136" t="s">
        <v>466</v>
      </c>
      <c r="B104" s="137" t="s">
        <v>518</v>
      </c>
      <c r="C104" s="47">
        <v>1328</v>
      </c>
    </row>
    <row r="105" spans="1:5">
      <c r="A105" s="136" t="s">
        <v>476</v>
      </c>
      <c r="B105" s="137" t="s">
        <v>519</v>
      </c>
      <c r="C105" s="47">
        <v>69676.375</v>
      </c>
      <c r="D105" s="45"/>
      <c r="E105" s="45"/>
    </row>
    <row r="106" spans="1:5">
      <c r="A106" s="136" t="s">
        <v>0</v>
      </c>
      <c r="B106" s="135" t="s">
        <v>520</v>
      </c>
      <c r="C106" s="47">
        <v>35643.262920000001</v>
      </c>
    </row>
    <row r="107" spans="1:5">
      <c r="A107" s="136" t="s">
        <v>11</v>
      </c>
      <c r="B107" s="135" t="s">
        <v>521</v>
      </c>
      <c r="C107" s="47">
        <v>0</v>
      </c>
    </row>
    <row r="108" spans="1:5">
      <c r="A108" s="136" t="s">
        <v>11</v>
      </c>
      <c r="B108" s="135" t="s">
        <v>522</v>
      </c>
      <c r="C108" s="47">
        <v>0</v>
      </c>
    </row>
    <row r="109" spans="1:5">
      <c r="A109" s="136" t="s">
        <v>8</v>
      </c>
      <c r="B109" s="135" t="s">
        <v>523</v>
      </c>
      <c r="C109" s="47">
        <v>8490.8506399999987</v>
      </c>
    </row>
    <row r="110" spans="1:5">
      <c r="A110" s="136" t="s">
        <v>11</v>
      </c>
      <c r="B110" s="135" t="s">
        <v>521</v>
      </c>
      <c r="C110" s="47">
        <v>0</v>
      </c>
    </row>
    <row r="111" spans="1:5">
      <c r="A111" s="136" t="s">
        <v>11</v>
      </c>
      <c r="B111" s="135" t="s">
        <v>522</v>
      </c>
      <c r="C111" s="47">
        <v>0</v>
      </c>
    </row>
    <row r="112" spans="1:5">
      <c r="A112" s="136" t="s">
        <v>9</v>
      </c>
      <c r="B112" s="135" t="s">
        <v>524</v>
      </c>
      <c r="C112" s="47">
        <v>0</v>
      </c>
      <c r="D112" s="45"/>
      <c r="E112" s="45"/>
    </row>
    <row r="113" spans="1:3">
      <c r="A113" s="136" t="s">
        <v>1</v>
      </c>
      <c r="B113" s="135" t="s">
        <v>525</v>
      </c>
      <c r="C113" s="47">
        <v>0</v>
      </c>
    </row>
    <row r="114" spans="1:3">
      <c r="A114" s="136" t="s">
        <v>11</v>
      </c>
      <c r="B114" s="135" t="s">
        <v>521</v>
      </c>
      <c r="C114" s="47">
        <v>0</v>
      </c>
    </row>
    <row r="115" spans="1:3">
      <c r="A115" s="136" t="s">
        <v>11</v>
      </c>
      <c r="B115" s="135" t="s">
        <v>522</v>
      </c>
      <c r="C115" s="47">
        <v>0</v>
      </c>
    </row>
    <row r="116" spans="1:3">
      <c r="A116" s="136" t="s">
        <v>2</v>
      </c>
      <c r="B116" s="135" t="s">
        <v>526</v>
      </c>
      <c r="C116" s="47">
        <v>0</v>
      </c>
    </row>
    <row r="117" spans="1:3">
      <c r="A117" s="136" t="s">
        <v>11</v>
      </c>
      <c r="B117" s="135" t="s">
        <v>521</v>
      </c>
      <c r="C117" s="47">
        <v>0</v>
      </c>
    </row>
    <row r="118" spans="1:3">
      <c r="A118" s="136" t="s">
        <v>11</v>
      </c>
      <c r="B118" s="135" t="s">
        <v>522</v>
      </c>
      <c r="C118" s="47">
        <v>0</v>
      </c>
    </row>
    <row r="119" spans="1:3">
      <c r="A119" s="136" t="s">
        <v>10</v>
      </c>
      <c r="B119" s="135" t="s">
        <v>527</v>
      </c>
      <c r="C119" s="47">
        <v>0</v>
      </c>
    </row>
    <row r="120" spans="1:3">
      <c r="A120" s="136" t="s">
        <v>11</v>
      </c>
      <c r="B120" s="135" t="s">
        <v>521</v>
      </c>
      <c r="C120" s="47">
        <v>0</v>
      </c>
    </row>
    <row r="121" spans="1:3">
      <c r="A121" s="136" t="s">
        <v>11</v>
      </c>
      <c r="B121" s="135" t="s">
        <v>522</v>
      </c>
      <c r="C121" s="47">
        <v>0</v>
      </c>
    </row>
    <row r="122" spans="1:3">
      <c r="A122" s="136" t="s">
        <v>12</v>
      </c>
      <c r="B122" s="135" t="s">
        <v>528</v>
      </c>
      <c r="C122" s="47">
        <v>25542.261440000002</v>
      </c>
    </row>
    <row r="123" spans="1:3">
      <c r="A123" s="136" t="s">
        <v>11</v>
      </c>
      <c r="B123" s="135" t="s">
        <v>521</v>
      </c>
      <c r="C123" s="47">
        <v>8</v>
      </c>
    </row>
    <row r="124" spans="1:3">
      <c r="A124" s="136" t="s">
        <v>11</v>
      </c>
      <c r="B124" s="135" t="s">
        <v>522</v>
      </c>
      <c r="C124" s="47">
        <v>0</v>
      </c>
    </row>
    <row r="125" spans="1:3">
      <c r="A125" s="136" t="s">
        <v>11</v>
      </c>
      <c r="B125" s="135" t="s">
        <v>529</v>
      </c>
      <c r="C125" s="47">
        <v>3719.5495999999998</v>
      </c>
    </row>
    <row r="126" spans="1:3">
      <c r="A126" s="136" t="s">
        <v>11</v>
      </c>
      <c r="B126" s="135" t="s">
        <v>530</v>
      </c>
      <c r="C126" s="47">
        <v>2407.4890799999998</v>
      </c>
    </row>
    <row r="127" spans="1:3">
      <c r="A127" s="136" t="s">
        <v>11</v>
      </c>
      <c r="B127" s="135" t="s">
        <v>531</v>
      </c>
      <c r="C127" s="47">
        <v>474.27524</v>
      </c>
    </row>
    <row r="128" spans="1:3">
      <c r="A128" s="136" t="s">
        <v>483</v>
      </c>
      <c r="B128" s="113" t="s">
        <v>532</v>
      </c>
      <c r="C128" s="47">
        <v>0</v>
      </c>
    </row>
    <row r="129" spans="1:5">
      <c r="A129" s="136" t="s">
        <v>0</v>
      </c>
      <c r="B129" s="135" t="s">
        <v>533</v>
      </c>
      <c r="C129" s="47">
        <v>174</v>
      </c>
    </row>
    <row r="130" spans="1:5">
      <c r="A130" s="136" t="s">
        <v>8</v>
      </c>
      <c r="B130" s="135" t="s">
        <v>534</v>
      </c>
      <c r="C130" s="47">
        <v>0</v>
      </c>
    </row>
    <row r="131" spans="1:5">
      <c r="A131" s="136"/>
      <c r="B131" s="137" t="s">
        <v>535</v>
      </c>
      <c r="C131" s="47">
        <v>174</v>
      </c>
      <c r="D131" s="45"/>
      <c r="E131" s="45"/>
    </row>
    <row r="132" spans="1:5">
      <c r="A132" s="111"/>
      <c r="B132" s="113" t="s">
        <v>536</v>
      </c>
      <c r="C132" s="47">
        <v>2034844.9187177946</v>
      </c>
      <c r="D132" s="45"/>
      <c r="E132" s="45"/>
    </row>
    <row r="133" spans="1:5">
      <c r="A133" s="143" t="s">
        <v>537</v>
      </c>
      <c r="B133" s="113" t="s">
        <v>538</v>
      </c>
      <c r="C133" s="47">
        <v>386.03479999999996</v>
      </c>
    </row>
    <row r="134" spans="1:5">
      <c r="A134" s="74" t="s">
        <v>631</v>
      </c>
      <c r="B134" s="56"/>
      <c r="C134" s="53"/>
    </row>
    <row r="135" spans="1:5">
      <c r="A135" s="74" t="s">
        <v>390</v>
      </c>
      <c r="B135" s="92"/>
      <c r="C135" s="92"/>
    </row>
    <row r="136" spans="1:5">
      <c r="A136" s="55"/>
      <c r="B136" s="56"/>
    </row>
    <row r="137" spans="1:5">
      <c r="A137" s="55"/>
      <c r="B137" s="56"/>
    </row>
    <row r="138" spans="1:5">
      <c r="A138" s="55"/>
      <c r="B138" s="56"/>
    </row>
    <row r="139" spans="1:5">
      <c r="A139" s="55"/>
      <c r="B139" s="56"/>
    </row>
    <row r="140" spans="1:5">
      <c r="A140" s="55"/>
      <c r="B140" s="56"/>
    </row>
    <row r="141" spans="1:5">
      <c r="A141" s="55"/>
      <c r="B141" s="56"/>
    </row>
    <row r="142" spans="1:5">
      <c r="A142" s="55"/>
      <c r="B142" s="56"/>
    </row>
    <row r="143" spans="1:5">
      <c r="A143" s="55"/>
      <c r="B143" s="56"/>
    </row>
    <row r="144" spans="1:5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</sheetData>
  <mergeCells count="5">
    <mergeCell ref="A74:B74"/>
    <mergeCell ref="A1:C1"/>
    <mergeCell ref="A3:B5"/>
    <mergeCell ref="A6:B6"/>
    <mergeCell ref="C3:C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58" bestFit="1" customWidth="1"/>
    <col min="2" max="2" width="90.42578125" style="58" customWidth="1"/>
    <col min="3" max="3" width="20" style="58" customWidth="1"/>
    <col min="4" max="5" width="11.28515625" style="58" customWidth="1"/>
    <col min="6" max="6" width="11.7109375" style="58" customWidth="1"/>
    <col min="7" max="16384" width="82.28515625" style="58"/>
  </cols>
  <sheetData>
    <row r="1" spans="1:5" ht="35.25" customHeight="1">
      <c r="A1" s="181" t="s">
        <v>636</v>
      </c>
      <c r="B1" s="181"/>
      <c r="C1" s="181"/>
    </row>
    <row r="2" spans="1:5" ht="15.75">
      <c r="A2" s="49"/>
      <c r="B2" s="49"/>
      <c r="C2" s="49"/>
    </row>
    <row r="3" spans="1:5" ht="15.75">
      <c r="A3" s="182"/>
      <c r="B3" s="183"/>
      <c r="C3" s="59" t="s">
        <v>539</v>
      </c>
    </row>
    <row r="4" spans="1:5" ht="15.75">
      <c r="A4" s="184">
        <v>1</v>
      </c>
      <c r="B4" s="185"/>
      <c r="C4" s="60">
        <v>2</v>
      </c>
    </row>
    <row r="5" spans="1:5" ht="15.75">
      <c r="A5" s="102" t="s">
        <v>233</v>
      </c>
      <c r="B5" s="103" t="s">
        <v>540</v>
      </c>
      <c r="C5" s="61"/>
    </row>
    <row r="6" spans="1:5" ht="15.75">
      <c r="A6" s="104" t="s">
        <v>1</v>
      </c>
      <c r="B6" s="105" t="s">
        <v>541</v>
      </c>
      <c r="C6" s="62"/>
    </row>
    <row r="7" spans="1:5" ht="15.75">
      <c r="A7" s="106" t="s">
        <v>234</v>
      </c>
      <c r="B7" s="105" t="s">
        <v>542</v>
      </c>
      <c r="C7" s="128">
        <v>76252.359809999994</v>
      </c>
      <c r="D7" s="45"/>
      <c r="E7" s="45"/>
    </row>
    <row r="8" spans="1:5" ht="31.5">
      <c r="A8" s="106"/>
      <c r="B8" s="105" t="s">
        <v>543</v>
      </c>
      <c r="C8" s="128">
        <v>-762.87995000000001</v>
      </c>
    </row>
    <row r="9" spans="1:5" ht="15.75">
      <c r="A9" s="106" t="s">
        <v>544</v>
      </c>
      <c r="B9" s="105" t="s">
        <v>545</v>
      </c>
      <c r="C9" s="128">
        <v>-10402.192445003542</v>
      </c>
    </row>
    <row r="10" spans="1:5" ht="15.75">
      <c r="A10" s="106" t="s">
        <v>546</v>
      </c>
      <c r="B10" s="105" t="s">
        <v>547</v>
      </c>
      <c r="C10" s="128">
        <v>1449.5304869995557</v>
      </c>
    </row>
    <row r="11" spans="1:5" ht="15.75">
      <c r="A11" s="106"/>
      <c r="B11" s="105" t="s">
        <v>548</v>
      </c>
      <c r="C11" s="128">
        <v>0</v>
      </c>
    </row>
    <row r="12" spans="1:5" ht="15.75">
      <c r="A12" s="106" t="s">
        <v>549</v>
      </c>
      <c r="B12" s="105" t="s">
        <v>550</v>
      </c>
      <c r="C12" s="128">
        <v>-6394.4891528533881</v>
      </c>
    </row>
    <row r="13" spans="1:5" ht="15.75">
      <c r="A13" s="107"/>
      <c r="B13" s="108" t="s">
        <v>551</v>
      </c>
      <c r="C13" s="128">
        <v>60905.208699142619</v>
      </c>
      <c r="D13" s="45"/>
      <c r="E13" s="45"/>
    </row>
    <row r="14" spans="1:5" ht="15.75">
      <c r="A14" s="109" t="s">
        <v>2</v>
      </c>
      <c r="B14" s="105" t="s">
        <v>552</v>
      </c>
      <c r="C14" s="128">
        <v>213.06607139795307</v>
      </c>
      <c r="D14" s="45"/>
      <c r="E14" s="45"/>
    </row>
    <row r="15" spans="1:5" ht="15.75">
      <c r="A15" s="109" t="s">
        <v>3</v>
      </c>
      <c r="B15" s="105" t="s">
        <v>553</v>
      </c>
      <c r="C15" s="128">
        <v>1538.8748499999999</v>
      </c>
    </row>
    <row r="16" spans="1:5" ht="15.75">
      <c r="A16" s="104" t="s">
        <v>4</v>
      </c>
      <c r="B16" s="105" t="s">
        <v>554</v>
      </c>
      <c r="C16" s="152">
        <v>0</v>
      </c>
    </row>
    <row r="17" spans="1:5" ht="15.75">
      <c r="A17" s="106" t="s">
        <v>234</v>
      </c>
      <c r="B17" s="105" t="s">
        <v>555</v>
      </c>
      <c r="C17" s="152">
        <v>0</v>
      </c>
    </row>
    <row r="18" spans="1:5" ht="15.75">
      <c r="A18" s="106" t="s">
        <v>235</v>
      </c>
      <c r="B18" s="105" t="s">
        <v>556</v>
      </c>
      <c r="C18" s="128">
        <v>-27264.617532431497</v>
      </c>
    </row>
    <row r="19" spans="1:5" ht="15.75">
      <c r="A19" s="106" t="s">
        <v>557</v>
      </c>
      <c r="B19" s="105" t="s">
        <v>558</v>
      </c>
      <c r="C19" s="128">
        <v>2280.0548899999999</v>
      </c>
    </row>
    <row r="20" spans="1:5" ht="15.75">
      <c r="A20" s="107"/>
      <c r="B20" s="110" t="s">
        <v>559</v>
      </c>
      <c r="C20" s="128">
        <v>-24984.562642431494</v>
      </c>
      <c r="D20" s="45"/>
      <c r="E20" s="45"/>
    </row>
    <row r="21" spans="1:5" ht="15.75">
      <c r="A21" s="106" t="s">
        <v>544</v>
      </c>
      <c r="B21" s="105" t="s">
        <v>560</v>
      </c>
      <c r="C21" s="128">
        <v>219.02273163220798</v>
      </c>
    </row>
    <row r="22" spans="1:5" ht="15.75">
      <c r="A22" s="106" t="s">
        <v>546</v>
      </c>
      <c r="B22" s="105" t="s">
        <v>561</v>
      </c>
      <c r="C22" s="128">
        <v>-1724.2785300000005</v>
      </c>
    </row>
    <row r="23" spans="1:5" ht="15.75">
      <c r="A23" s="107"/>
      <c r="B23" s="108" t="s">
        <v>562</v>
      </c>
      <c r="C23" s="128">
        <v>-26489.818440799289</v>
      </c>
      <c r="D23" s="45"/>
      <c r="E23" s="45"/>
    </row>
    <row r="24" spans="1:5" ht="15.75" customHeight="1">
      <c r="A24" s="104" t="s">
        <v>5</v>
      </c>
      <c r="B24" s="105" t="s">
        <v>563</v>
      </c>
      <c r="C24" s="152">
        <v>0</v>
      </c>
    </row>
    <row r="25" spans="1:5" ht="15.75">
      <c r="A25" s="106" t="s">
        <v>234</v>
      </c>
      <c r="B25" s="105" t="s">
        <v>564</v>
      </c>
      <c r="C25" s="128">
        <v>-2</v>
      </c>
    </row>
    <row r="26" spans="1:5" ht="15.75">
      <c r="A26" s="106" t="s">
        <v>544</v>
      </c>
      <c r="B26" s="105" t="s">
        <v>565</v>
      </c>
      <c r="C26" s="128">
        <v>0</v>
      </c>
    </row>
    <row r="27" spans="1:5" ht="15.75">
      <c r="A27" s="104"/>
      <c r="B27" s="108" t="s">
        <v>566</v>
      </c>
      <c r="C27" s="128">
        <v>-2</v>
      </c>
      <c r="D27" s="45"/>
      <c r="E27" s="45"/>
    </row>
    <row r="28" spans="1:5" ht="15.75">
      <c r="A28" s="104" t="s">
        <v>6</v>
      </c>
      <c r="B28" s="105" t="s">
        <v>567</v>
      </c>
      <c r="C28" s="128">
        <v>32</v>
      </c>
    </row>
    <row r="29" spans="1:5" ht="15.75">
      <c r="A29" s="104" t="s">
        <v>7</v>
      </c>
      <c r="B29" s="105" t="s">
        <v>568</v>
      </c>
      <c r="C29" s="152">
        <v>0</v>
      </c>
    </row>
    <row r="30" spans="1:5" ht="15.75">
      <c r="A30" s="106" t="s">
        <v>234</v>
      </c>
      <c r="B30" s="105" t="s">
        <v>569</v>
      </c>
      <c r="C30" s="128">
        <v>-14992.916815691551</v>
      </c>
    </row>
    <row r="31" spans="1:5" ht="15.75">
      <c r="A31" s="106" t="s">
        <v>544</v>
      </c>
      <c r="B31" s="105" t="s">
        <v>570</v>
      </c>
      <c r="C31" s="128">
        <v>511.26452</v>
      </c>
    </row>
    <row r="32" spans="1:5" ht="15.75">
      <c r="A32" s="106" t="s">
        <v>546</v>
      </c>
      <c r="B32" s="105" t="s">
        <v>571</v>
      </c>
      <c r="C32" s="128">
        <v>-11142.704357789833</v>
      </c>
    </row>
    <row r="33" spans="1:5" ht="15.75">
      <c r="A33" s="106" t="s">
        <v>549</v>
      </c>
      <c r="B33" s="105" t="s">
        <v>572</v>
      </c>
      <c r="C33" s="128">
        <v>535.97786099999996</v>
      </c>
    </row>
    <row r="34" spans="1:5" ht="15.75">
      <c r="A34" s="111"/>
      <c r="B34" s="108" t="s">
        <v>573</v>
      </c>
      <c r="C34" s="128">
        <v>-25088.378792481381</v>
      </c>
      <c r="D34" s="45"/>
      <c r="E34" s="45"/>
    </row>
    <row r="35" spans="1:5" ht="15.75">
      <c r="A35" s="104" t="s">
        <v>19</v>
      </c>
      <c r="B35" s="105" t="s">
        <v>574</v>
      </c>
      <c r="C35" s="128">
        <v>-4045.2967327935735</v>
      </c>
    </row>
    <row r="36" spans="1:5" ht="15.75" customHeight="1">
      <c r="A36" s="104"/>
      <c r="B36" s="105" t="s">
        <v>575</v>
      </c>
      <c r="C36" s="128">
        <v>-3040.7816599999996</v>
      </c>
    </row>
    <row r="37" spans="1:5" ht="15.75">
      <c r="A37" s="104" t="s">
        <v>17</v>
      </c>
      <c r="B37" s="105" t="s">
        <v>576</v>
      </c>
      <c r="C37" s="128">
        <v>0</v>
      </c>
    </row>
    <row r="38" spans="1:5" ht="15.75">
      <c r="A38" s="104" t="s">
        <v>20</v>
      </c>
      <c r="B38" s="105" t="s">
        <v>577</v>
      </c>
      <c r="C38" s="128">
        <v>7063.6556544663326</v>
      </c>
      <c r="D38" s="45"/>
      <c r="E38" s="45"/>
    </row>
    <row r="39" spans="1:5" ht="15.75">
      <c r="A39" s="112" t="s">
        <v>8</v>
      </c>
      <c r="B39" s="113" t="s">
        <v>578</v>
      </c>
      <c r="C39" s="152">
        <v>0</v>
      </c>
    </row>
    <row r="40" spans="1:5" ht="15.75">
      <c r="A40" s="104" t="s">
        <v>1</v>
      </c>
      <c r="B40" s="105" t="s">
        <v>541</v>
      </c>
      <c r="C40" s="152">
        <v>0</v>
      </c>
    </row>
    <row r="41" spans="1:5" ht="15.75">
      <c r="A41" s="114" t="s">
        <v>234</v>
      </c>
      <c r="B41" s="115" t="s">
        <v>542</v>
      </c>
      <c r="C41" s="128">
        <v>240407.45773000002</v>
      </c>
    </row>
    <row r="42" spans="1:5" ht="31.5">
      <c r="A42" s="110"/>
      <c r="B42" s="105" t="s">
        <v>543</v>
      </c>
      <c r="C42" s="128">
        <v>-2077.7693599999998</v>
      </c>
    </row>
    <row r="43" spans="1:5" ht="15.75">
      <c r="A43" s="114" t="s">
        <v>544</v>
      </c>
      <c r="B43" s="115" t="s">
        <v>545</v>
      </c>
      <c r="C43" s="128">
        <v>-11937.011164996457</v>
      </c>
    </row>
    <row r="44" spans="1:5" ht="15.75">
      <c r="A44" s="114" t="s">
        <v>546</v>
      </c>
      <c r="B44" s="105" t="s">
        <v>579</v>
      </c>
      <c r="C44" s="128">
        <v>17866.987443000446</v>
      </c>
    </row>
    <row r="45" spans="1:5" ht="15.75">
      <c r="A45" s="114" t="s">
        <v>549</v>
      </c>
      <c r="B45" s="115" t="s">
        <v>550</v>
      </c>
      <c r="C45" s="128">
        <v>-138.3076471466116</v>
      </c>
    </row>
    <row r="46" spans="1:5" ht="15.75">
      <c r="A46" s="107"/>
      <c r="B46" s="108" t="s">
        <v>580</v>
      </c>
      <c r="C46" s="128">
        <v>246199.12636085736</v>
      </c>
      <c r="D46" s="45"/>
      <c r="E46" s="45"/>
    </row>
    <row r="47" spans="1:5" ht="15.75">
      <c r="A47" s="111" t="s">
        <v>2</v>
      </c>
      <c r="B47" s="105" t="s">
        <v>581</v>
      </c>
      <c r="C47" s="152">
        <v>0</v>
      </c>
    </row>
    <row r="48" spans="1:5" ht="15.75">
      <c r="A48" s="114" t="s">
        <v>234</v>
      </c>
      <c r="B48" s="116" t="s">
        <v>582</v>
      </c>
      <c r="C48" s="128">
        <v>213</v>
      </c>
    </row>
    <row r="49" spans="1:5" ht="15.75">
      <c r="A49" s="117"/>
      <c r="B49" s="116" t="s">
        <v>583</v>
      </c>
      <c r="C49" s="128">
        <v>0</v>
      </c>
    </row>
    <row r="50" spans="1:5" ht="15.75">
      <c r="A50" s="117" t="s">
        <v>544</v>
      </c>
      <c r="B50" s="116" t="s">
        <v>584</v>
      </c>
      <c r="C50" s="152">
        <v>0</v>
      </c>
    </row>
    <row r="51" spans="1:5" ht="15.75">
      <c r="A51" s="117"/>
      <c r="B51" s="116" t="s">
        <v>583</v>
      </c>
      <c r="C51" s="128">
        <v>0</v>
      </c>
    </row>
    <row r="52" spans="1:5" ht="15.75">
      <c r="A52" s="118" t="s">
        <v>585</v>
      </c>
      <c r="B52" s="105" t="s">
        <v>586</v>
      </c>
      <c r="C52" s="128">
        <v>1305.9315200000001</v>
      </c>
    </row>
    <row r="53" spans="1:5" ht="15.75">
      <c r="A53" s="118" t="s">
        <v>587</v>
      </c>
      <c r="B53" s="105" t="s">
        <v>588</v>
      </c>
      <c r="C53" s="128">
        <v>20706.46588</v>
      </c>
    </row>
    <row r="54" spans="1:5" ht="15.75">
      <c r="A54" s="119"/>
      <c r="B54" s="110" t="s">
        <v>589</v>
      </c>
      <c r="C54" s="128">
        <v>22012.397400000002</v>
      </c>
      <c r="D54" s="45"/>
      <c r="E54" s="45"/>
    </row>
    <row r="55" spans="1:5" ht="15.75">
      <c r="A55" s="117" t="s">
        <v>546</v>
      </c>
      <c r="B55" s="105" t="s">
        <v>590</v>
      </c>
      <c r="C55" s="128">
        <v>34633.659780000002</v>
      </c>
    </row>
    <row r="56" spans="1:5" ht="15.75">
      <c r="A56" s="117" t="s">
        <v>549</v>
      </c>
      <c r="B56" s="105" t="s">
        <v>591</v>
      </c>
      <c r="C56" s="128">
        <v>4803.5951799999993</v>
      </c>
    </row>
    <row r="57" spans="1:5" ht="15.75">
      <c r="A57" s="102"/>
      <c r="B57" s="108" t="s">
        <v>592</v>
      </c>
      <c r="C57" s="128">
        <v>61662.65236</v>
      </c>
      <c r="D57" s="45"/>
      <c r="E57" s="45"/>
    </row>
    <row r="58" spans="1:5" ht="15.75">
      <c r="A58" s="111" t="s">
        <v>3</v>
      </c>
      <c r="B58" s="119" t="s">
        <v>553</v>
      </c>
      <c r="C58" s="128">
        <v>5342.377167596901</v>
      </c>
    </row>
    <row r="59" spans="1:5" ht="15.75">
      <c r="A59" s="111" t="s">
        <v>4</v>
      </c>
      <c r="B59" s="105" t="s">
        <v>554</v>
      </c>
      <c r="C59" s="152">
        <v>0</v>
      </c>
    </row>
    <row r="60" spans="1:5" ht="15.75">
      <c r="A60" s="114" t="s">
        <v>234</v>
      </c>
      <c r="B60" s="115" t="s">
        <v>593</v>
      </c>
      <c r="C60" s="152">
        <v>0</v>
      </c>
    </row>
    <row r="61" spans="1:5" ht="15.75">
      <c r="A61" s="114" t="s">
        <v>235</v>
      </c>
      <c r="B61" s="115" t="s">
        <v>556</v>
      </c>
      <c r="C61" s="128">
        <v>-119779.83895833786</v>
      </c>
    </row>
    <row r="62" spans="1:5" ht="15.75">
      <c r="A62" s="114" t="s">
        <v>557</v>
      </c>
      <c r="B62" s="116" t="s">
        <v>558</v>
      </c>
      <c r="C62" s="128">
        <v>1550.2773200000004</v>
      </c>
    </row>
    <row r="63" spans="1:5" ht="15.75">
      <c r="A63" s="107"/>
      <c r="B63" s="110" t="s">
        <v>594</v>
      </c>
      <c r="C63" s="128">
        <v>-118229.56163833785</v>
      </c>
      <c r="D63" s="45"/>
      <c r="E63" s="45"/>
    </row>
    <row r="64" spans="1:5" ht="15.75">
      <c r="A64" s="117" t="s">
        <v>544</v>
      </c>
      <c r="B64" s="116" t="s">
        <v>595</v>
      </c>
      <c r="C64" s="152">
        <v>0</v>
      </c>
    </row>
    <row r="65" spans="1:5" ht="15.75">
      <c r="A65" s="118" t="s">
        <v>585</v>
      </c>
      <c r="B65" s="115" t="s">
        <v>556</v>
      </c>
      <c r="C65" s="128">
        <v>-1061.650051632208</v>
      </c>
    </row>
    <row r="66" spans="1:5" ht="15.75">
      <c r="A66" s="118" t="s">
        <v>587</v>
      </c>
      <c r="B66" s="116" t="s">
        <v>558</v>
      </c>
      <c r="C66" s="128">
        <v>112.39312000000049</v>
      </c>
    </row>
    <row r="67" spans="1:5" ht="15.75">
      <c r="A67" s="107"/>
      <c r="B67" s="110" t="s">
        <v>596</v>
      </c>
      <c r="C67" s="128">
        <v>-949.25693163220785</v>
      </c>
      <c r="D67" s="45"/>
      <c r="E67" s="45"/>
    </row>
    <row r="68" spans="1:5" ht="15.75">
      <c r="A68" s="111"/>
      <c r="B68" s="120" t="s">
        <v>562</v>
      </c>
      <c r="C68" s="128">
        <v>-119178.81856997007</v>
      </c>
      <c r="D68" s="45"/>
      <c r="E68" s="45"/>
    </row>
    <row r="69" spans="1:5" ht="15.75">
      <c r="A69" s="104">
        <v>5</v>
      </c>
      <c r="B69" s="105" t="s">
        <v>597</v>
      </c>
      <c r="C69" s="152">
        <v>0</v>
      </c>
    </row>
    <row r="70" spans="1:5" ht="15.75">
      <c r="A70" s="114" t="s">
        <v>234</v>
      </c>
      <c r="B70" s="121" t="s">
        <v>598</v>
      </c>
      <c r="C70" s="153">
        <v>0</v>
      </c>
    </row>
    <row r="71" spans="1:5" ht="15.75">
      <c r="A71" s="114" t="s">
        <v>235</v>
      </c>
      <c r="B71" s="115" t="s">
        <v>556</v>
      </c>
      <c r="C71" s="128">
        <v>-50927.909900000006</v>
      </c>
    </row>
    <row r="72" spans="1:5" ht="15.75">
      <c r="A72" s="114" t="s">
        <v>557</v>
      </c>
      <c r="B72" s="116" t="s">
        <v>558</v>
      </c>
      <c r="C72" s="128">
        <v>-19.83494</v>
      </c>
    </row>
    <row r="73" spans="1:5" ht="15.75">
      <c r="A73" s="107"/>
      <c r="B73" s="110" t="s">
        <v>594</v>
      </c>
      <c r="C73" s="128">
        <v>-50947.744839999999</v>
      </c>
      <c r="D73" s="45"/>
      <c r="E73" s="45"/>
    </row>
    <row r="74" spans="1:5" ht="15.75">
      <c r="A74" s="117" t="s">
        <v>544</v>
      </c>
      <c r="B74" s="116" t="s">
        <v>599</v>
      </c>
      <c r="C74" s="128">
        <v>-5538.1266899504899</v>
      </c>
    </row>
    <row r="75" spans="1:5" ht="15.75">
      <c r="A75" s="107"/>
      <c r="B75" s="108" t="s">
        <v>600</v>
      </c>
      <c r="C75" s="128">
        <v>-56485.871529950484</v>
      </c>
      <c r="D75" s="45"/>
      <c r="E75" s="45"/>
    </row>
    <row r="76" spans="1:5" ht="15.75">
      <c r="A76" s="104">
        <v>6</v>
      </c>
      <c r="B76" s="105" t="s">
        <v>567</v>
      </c>
      <c r="C76" s="128">
        <v>-636.952</v>
      </c>
    </row>
    <row r="77" spans="1:5" ht="15.75">
      <c r="A77" s="104">
        <v>7</v>
      </c>
      <c r="B77" s="105" t="s">
        <v>568</v>
      </c>
      <c r="C77" s="153">
        <v>0</v>
      </c>
    </row>
    <row r="78" spans="1:5" ht="15.75">
      <c r="A78" s="114" t="s">
        <v>234</v>
      </c>
      <c r="B78" s="105" t="s">
        <v>601</v>
      </c>
      <c r="C78" s="128">
        <v>-50237.989617037616</v>
      </c>
    </row>
    <row r="79" spans="1:5" ht="15.75">
      <c r="A79" s="114" t="s">
        <v>544</v>
      </c>
      <c r="B79" s="105" t="s">
        <v>570</v>
      </c>
      <c r="C79" s="128">
        <v>-2078.4728700000001</v>
      </c>
    </row>
    <row r="80" spans="1:5" ht="15.75">
      <c r="A80" s="114" t="s">
        <v>546</v>
      </c>
      <c r="B80" s="105" t="s">
        <v>571</v>
      </c>
      <c r="C80" s="128">
        <v>-27462.846678711634</v>
      </c>
    </row>
    <row r="81" spans="1:5" ht="15.75">
      <c r="A81" s="114" t="s">
        <v>549</v>
      </c>
      <c r="B81" s="105" t="s">
        <v>602</v>
      </c>
      <c r="C81" s="128">
        <v>430.29955999999999</v>
      </c>
    </row>
    <row r="82" spans="1:5" ht="15.75">
      <c r="A82" s="111"/>
      <c r="B82" s="108" t="s">
        <v>573</v>
      </c>
      <c r="C82" s="128">
        <v>-79349.009605749248</v>
      </c>
      <c r="D82" s="45"/>
      <c r="E82" s="45"/>
    </row>
    <row r="83" spans="1:5" ht="15.75">
      <c r="A83" s="104">
        <v>8</v>
      </c>
      <c r="B83" s="105" t="s">
        <v>603</v>
      </c>
      <c r="C83" s="153">
        <v>0</v>
      </c>
    </row>
    <row r="84" spans="1:5" ht="15.75">
      <c r="A84" s="114" t="s">
        <v>234</v>
      </c>
      <c r="B84" s="105" t="s">
        <v>604</v>
      </c>
      <c r="C84" s="128">
        <v>-708.98336999999992</v>
      </c>
    </row>
    <row r="85" spans="1:5" ht="15.75">
      <c r="A85" s="114" t="s">
        <v>544</v>
      </c>
      <c r="B85" s="105" t="s">
        <v>605</v>
      </c>
      <c r="C85" s="128">
        <v>-34643.903879999998</v>
      </c>
    </row>
    <row r="86" spans="1:5" ht="15.75">
      <c r="A86" s="114" t="s">
        <v>546</v>
      </c>
      <c r="B86" s="105" t="s">
        <v>606</v>
      </c>
      <c r="C86" s="128">
        <v>-1720.2617000000018</v>
      </c>
    </row>
    <row r="87" spans="1:5" ht="15.75">
      <c r="A87" s="110"/>
      <c r="B87" s="108" t="s">
        <v>607</v>
      </c>
      <c r="C87" s="128">
        <v>-37073.148950000003</v>
      </c>
      <c r="D87" s="45"/>
      <c r="E87" s="45"/>
    </row>
    <row r="88" spans="1:5" ht="15.75">
      <c r="A88" s="104">
        <v>9</v>
      </c>
      <c r="B88" s="116" t="s">
        <v>608</v>
      </c>
      <c r="C88" s="128">
        <v>-14353.022097206427</v>
      </c>
    </row>
    <row r="89" spans="1:5" ht="15.75" customHeight="1">
      <c r="A89" s="104"/>
      <c r="B89" s="105" t="s">
        <v>575</v>
      </c>
      <c r="C89" s="128">
        <v>-11839.901909999999</v>
      </c>
    </row>
    <row r="90" spans="1:5" ht="15.75">
      <c r="A90" s="104" t="s">
        <v>20</v>
      </c>
      <c r="B90" s="105" t="s">
        <v>609</v>
      </c>
      <c r="C90" s="128">
        <v>-276.06607139795307</v>
      </c>
    </row>
    <row r="91" spans="1:5" ht="15.75">
      <c r="A91" s="104" t="s">
        <v>610</v>
      </c>
      <c r="B91" s="105" t="s">
        <v>611</v>
      </c>
      <c r="C91" s="128">
        <v>0</v>
      </c>
    </row>
    <row r="92" spans="1:5" ht="15.75">
      <c r="A92" s="104" t="s">
        <v>21</v>
      </c>
      <c r="B92" s="105" t="s">
        <v>612</v>
      </c>
      <c r="C92" s="128">
        <v>5851.2670641801005</v>
      </c>
      <c r="D92" s="63"/>
      <c r="E92" s="63"/>
    </row>
    <row r="93" spans="1:5" ht="15.75">
      <c r="A93" s="102" t="s">
        <v>236</v>
      </c>
      <c r="B93" s="113" t="s">
        <v>613</v>
      </c>
      <c r="C93" s="153">
        <v>0</v>
      </c>
    </row>
    <row r="94" spans="1:5" ht="15.75">
      <c r="A94" s="104" t="s">
        <v>1</v>
      </c>
      <c r="B94" s="105" t="s">
        <v>614</v>
      </c>
      <c r="C94" s="128">
        <v>7063.6556544663326</v>
      </c>
      <c r="D94" s="45"/>
      <c r="E94" s="45"/>
    </row>
    <row r="95" spans="1:5" ht="15.75">
      <c r="A95" s="104" t="s">
        <v>2</v>
      </c>
      <c r="B95" s="105" t="s">
        <v>615</v>
      </c>
      <c r="C95" s="128">
        <v>5851.2670641801005</v>
      </c>
      <c r="D95" s="45"/>
      <c r="E95" s="45"/>
    </row>
    <row r="96" spans="1:5" ht="15.75">
      <c r="A96" s="122" t="s">
        <v>3</v>
      </c>
      <c r="B96" s="105" t="s">
        <v>616</v>
      </c>
      <c r="C96" s="128">
        <v>0</v>
      </c>
    </row>
    <row r="97" spans="1:5" ht="15.75">
      <c r="A97" s="106" t="s">
        <v>234</v>
      </c>
      <c r="B97" s="105" t="s">
        <v>582</v>
      </c>
      <c r="C97" s="128">
        <v>66</v>
      </c>
    </row>
    <row r="98" spans="1:5" ht="15.75">
      <c r="A98" s="123"/>
      <c r="B98" s="105" t="s">
        <v>583</v>
      </c>
      <c r="C98" s="128">
        <v>0</v>
      </c>
    </row>
    <row r="99" spans="1:5" ht="15.75">
      <c r="A99" s="123" t="s">
        <v>544</v>
      </c>
      <c r="B99" s="105" t="s">
        <v>584</v>
      </c>
      <c r="C99" s="128">
        <v>368.55939999999998</v>
      </c>
    </row>
    <row r="100" spans="1:5" ht="15.75">
      <c r="A100" s="123"/>
      <c r="B100" s="105" t="s">
        <v>583</v>
      </c>
      <c r="C100" s="128">
        <v>0</v>
      </c>
    </row>
    <row r="101" spans="1:5" ht="15.75">
      <c r="A101" s="124" t="s">
        <v>585</v>
      </c>
      <c r="B101" s="105" t="s">
        <v>586</v>
      </c>
      <c r="C101" s="128">
        <v>0</v>
      </c>
    </row>
    <row r="102" spans="1:5" ht="15.75">
      <c r="A102" s="124" t="s">
        <v>587</v>
      </c>
      <c r="B102" s="105" t="s">
        <v>588</v>
      </c>
      <c r="C102" s="128">
        <v>19993.074998503402</v>
      </c>
    </row>
    <row r="103" spans="1:5" ht="15.75">
      <c r="A103" s="119"/>
      <c r="B103" s="110" t="s">
        <v>589</v>
      </c>
      <c r="C103" s="128">
        <v>19993.074998503402</v>
      </c>
    </row>
    <row r="104" spans="1:5" ht="15.75">
      <c r="A104" s="123" t="s">
        <v>546</v>
      </c>
      <c r="B104" s="105" t="s">
        <v>590</v>
      </c>
      <c r="C104" s="128">
        <v>419.35171000000003</v>
      </c>
    </row>
    <row r="105" spans="1:5" ht="15.75">
      <c r="A105" s="123" t="s">
        <v>549</v>
      </c>
      <c r="B105" s="105" t="s">
        <v>591</v>
      </c>
      <c r="C105" s="128">
        <v>150.8415</v>
      </c>
    </row>
    <row r="106" spans="1:5" ht="15.75">
      <c r="A106" s="102"/>
      <c r="B106" s="108" t="s">
        <v>617</v>
      </c>
      <c r="C106" s="128">
        <v>20629.268208503403</v>
      </c>
    </row>
    <row r="107" spans="1:5" ht="15.75" customHeight="1">
      <c r="A107" s="111" t="s">
        <v>4</v>
      </c>
      <c r="B107" s="105" t="s">
        <v>618</v>
      </c>
      <c r="C107" s="128">
        <v>277.06607139795307</v>
      </c>
      <c r="D107" s="45"/>
      <c r="E107" s="45"/>
    </row>
    <row r="108" spans="1:5" ht="15.75">
      <c r="A108" s="125" t="s">
        <v>5</v>
      </c>
      <c r="B108" s="105" t="s">
        <v>619</v>
      </c>
      <c r="C108" s="152">
        <v>0</v>
      </c>
    </row>
    <row r="109" spans="1:5" ht="15.75">
      <c r="A109" s="106" t="s">
        <v>234</v>
      </c>
      <c r="B109" s="105" t="s">
        <v>620</v>
      </c>
      <c r="C109" s="128">
        <v>-4597.3889200000003</v>
      </c>
    </row>
    <row r="110" spans="1:5" ht="15.75">
      <c r="A110" s="106" t="s">
        <v>544</v>
      </c>
      <c r="B110" s="105" t="s">
        <v>605</v>
      </c>
      <c r="C110" s="128">
        <v>-44.521030000000003</v>
      </c>
    </row>
    <row r="111" spans="1:5" ht="15.75">
      <c r="A111" s="106" t="s">
        <v>546</v>
      </c>
      <c r="B111" s="105" t="s">
        <v>606</v>
      </c>
      <c r="C111" s="128">
        <v>-188.90228070855943</v>
      </c>
    </row>
    <row r="112" spans="1:5" ht="15.75">
      <c r="A112" s="110"/>
      <c r="B112" s="108" t="s">
        <v>600</v>
      </c>
      <c r="C112" s="128">
        <v>-4830.8122307085587</v>
      </c>
      <c r="D112" s="45"/>
      <c r="E112" s="45"/>
    </row>
    <row r="113" spans="1:5" ht="15.75">
      <c r="A113" s="111" t="s">
        <v>6</v>
      </c>
      <c r="B113" s="105" t="s">
        <v>621</v>
      </c>
      <c r="C113" s="128">
        <v>-214.06607139795307</v>
      </c>
      <c r="D113" s="45"/>
      <c r="E113" s="45"/>
    </row>
    <row r="114" spans="1:5" ht="15.75">
      <c r="A114" s="111" t="s">
        <v>7</v>
      </c>
      <c r="B114" s="105" t="s">
        <v>622</v>
      </c>
      <c r="C114" s="128">
        <v>532.96605</v>
      </c>
    </row>
    <row r="115" spans="1:5" ht="15.75">
      <c r="A115" s="111" t="s">
        <v>19</v>
      </c>
      <c r="B115" s="105" t="s">
        <v>623</v>
      </c>
      <c r="C115" s="128">
        <v>-2115.60304</v>
      </c>
    </row>
    <row r="116" spans="1:5" ht="15.75">
      <c r="A116" s="111" t="s">
        <v>17</v>
      </c>
      <c r="B116" s="105" t="s">
        <v>624</v>
      </c>
      <c r="C116" s="128">
        <v>27193.74170644128</v>
      </c>
      <c r="D116" s="45"/>
      <c r="E116" s="45"/>
    </row>
    <row r="117" spans="1:5" ht="15.75">
      <c r="A117" s="111" t="s">
        <v>20</v>
      </c>
      <c r="B117" s="105" t="s">
        <v>625</v>
      </c>
      <c r="C117" s="128">
        <v>19.03153</v>
      </c>
    </row>
    <row r="118" spans="1:5" ht="15.75">
      <c r="A118" s="111" t="s">
        <v>21</v>
      </c>
      <c r="B118" s="105" t="s">
        <v>626</v>
      </c>
      <c r="C118" s="128">
        <v>-15.352829999999997</v>
      </c>
    </row>
    <row r="119" spans="1:5" ht="15.75">
      <c r="A119" s="111" t="s">
        <v>237</v>
      </c>
      <c r="B119" s="105" t="s">
        <v>627</v>
      </c>
      <c r="C119" s="128">
        <v>3.6787000000000014</v>
      </c>
      <c r="D119" s="45"/>
      <c r="E119" s="45"/>
    </row>
    <row r="120" spans="1:5" ht="15.75">
      <c r="A120" s="111" t="s">
        <v>238</v>
      </c>
      <c r="B120" s="105" t="s">
        <v>628</v>
      </c>
      <c r="C120" s="128">
        <v>-1993.5006999999998</v>
      </c>
    </row>
    <row r="121" spans="1:5" ht="15.75">
      <c r="A121" s="111" t="s">
        <v>239</v>
      </c>
      <c r="B121" s="105" t="s">
        <v>629</v>
      </c>
      <c r="C121" s="128">
        <v>169.54584</v>
      </c>
    </row>
    <row r="122" spans="1:5" ht="15.75">
      <c r="A122" s="111" t="s">
        <v>240</v>
      </c>
      <c r="B122" s="105" t="s">
        <v>630</v>
      </c>
      <c r="C122" s="128">
        <v>25373.465546441279</v>
      </c>
      <c r="D122" s="45"/>
      <c r="E122" s="45"/>
    </row>
    <row r="124" spans="1:5" s="149" customFormat="1">
      <c r="A124" s="186" t="s">
        <v>390</v>
      </c>
      <c r="B124" s="186"/>
      <c r="C124" s="186"/>
    </row>
    <row r="125" spans="1:5">
      <c r="A125" s="74" t="s">
        <v>631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ColWidth="9.140625"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ColWidth="9.140625"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ColWidth="9.140625"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B3" sqref="B3:B30"/>
    </sheetView>
  </sheetViews>
  <sheetFormatPr defaultColWidth="9.140625"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</dc:creator>
  <cp:lastModifiedBy>Viktor T. Matev</cp:lastModifiedBy>
  <cp:lastPrinted>2020-07-14T08:02:05Z</cp:lastPrinted>
  <dcterms:created xsi:type="dcterms:W3CDTF">2004-10-05T13:09:46Z</dcterms:created>
  <dcterms:modified xsi:type="dcterms:W3CDTF">2021-03-11T13:28:50Z</dcterms:modified>
</cp:coreProperties>
</file>