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Life\Monthly\11m2020\"/>
    </mc:Choice>
  </mc:AlternateContent>
  <bookViews>
    <workbookView xWindow="240" yWindow="120" windowWidth="12120" windowHeight="9060" tabRatio="828" activeTab="4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Payments!$A$1:$M$19</definedName>
    <definedName name="_xlnm.Print_Area" localSheetId="0">Premiums!$A$1:$M$20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3" i="47" l="1"/>
  <c r="E25" i="47" l="1"/>
  <c r="E27" i="47" l="1"/>
  <c r="E28" i="47" l="1"/>
  <c r="F35" i="46" l="1"/>
  <c r="F36" i="46"/>
  <c r="D26" i="47" l="1"/>
  <c r="D25" i="47"/>
  <c r="D24" i="47"/>
  <c r="D23" i="47"/>
  <c r="D22" i="47"/>
  <c r="E30" i="46" l="1"/>
  <c r="E31" i="46"/>
  <c r="E32" i="46"/>
  <c r="E33" i="46"/>
  <c r="E34" i="46"/>
  <c r="E22" i="47" l="1"/>
  <c r="E26" i="47"/>
  <c r="E24" i="47"/>
  <c r="F34" i="46"/>
  <c r="F33" i="46"/>
  <c r="E29" i="47" l="1"/>
  <c r="F30" i="46"/>
  <c r="C26" i="47"/>
  <c r="C22" i="47"/>
  <c r="C28" i="47"/>
  <c r="C23" i="47"/>
  <c r="C24" i="47"/>
  <c r="C25" i="47"/>
  <c r="C27" i="47"/>
  <c r="F32" i="46"/>
  <c r="F31" i="46"/>
  <c r="F37" i="46" l="1"/>
  <c r="C29" i="47"/>
  <c r="E30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<sst xmlns="http://schemas.openxmlformats.org/spreadsheetml/2006/main" count="1045" uniqueCount="659">
  <si>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</si>
  <si>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</si>
  <si>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</si>
  <si>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</si>
  <si>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</si>
  <si>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</si>
  <si>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</si>
  <si>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</si>
  <si>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</si>
  <si>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</si>
  <si>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</si>
  <si>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</si>
  <si>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</si>
  <si>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</si>
  <si>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</si>
  <si>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</si>
  <si>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</si>
  <si>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</si>
  <si>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</si>
  <si>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</si>
  <si>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</si>
  <si>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</si>
  <si>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</si>
  <si>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</si>
  <si>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</si>
  <si>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</si>
  <si>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</si>
  <si>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</si>
  <si>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</si>
  <si>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</si>
  <si>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</si>
  <si>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</si>
  <si>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</si>
  <si>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</si>
  <si>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</si>
  <si>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</si>
  <si>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</si>
  <si>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</si>
  <si>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</si>
  <si>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</si>
  <si>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</si>
  <si>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</si>
  <si>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</si>
  <si>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</si>
  <si>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</si>
  <si>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</si>
  <si>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</si>
  <si>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</si>
  <si>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</si>
  <si>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</si>
  <si>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</si>
  <si>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</si>
  <si>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</si>
  <si>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</si>
  <si>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</si>
  <si>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</si>
  <si>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</si>
  <si>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</si>
  <si>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</si>
  <si>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</si>
  <si>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</si>
  <si>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</si>
  <si>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</si>
  <si>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</si>
  <si>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</si>
  <si>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</si>
  <si>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</si>
  <si>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</si>
  <si>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</si>
  <si>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</si>
  <si>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</si>
  <si>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</si>
  <si>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</si>
  <si>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</si>
  <si>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</si>
  <si>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</si>
  <si>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</si>
  <si>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</si>
  <si>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</si>
  <si>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</si>
  <si>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</si>
  <si>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</si>
  <si>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</si>
  <si>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</si>
  <si>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</si>
  <si>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</si>
  <si>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</si>
  <si>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</si>
  <si>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</si>
  <si>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</si>
  <si>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</si>
  <si>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</si>
  <si>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</si>
  <si>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</si>
  <si>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</si>
  <si>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</si>
  <si>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</si>
  <si>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</si>
  <si>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</si>
  <si>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</si>
  <si>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</si>
  <si>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</si>
  <si>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</si>
  <si>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</si>
  <si>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</si>
  <si>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</si>
  <si>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</si>
  <si>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</si>
  <si>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</si>
  <si>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</si>
  <si>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</si>
  <si>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</si>
  <si>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</si>
  <si>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</si>
  <si>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</si>
  <si>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</si>
  <si>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</si>
  <si>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</si>
  <si>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</si>
  <si>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</si>
  <si>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</si>
  <si>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</si>
  <si>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</si>
  <si>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</si>
  <si>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</si>
  <si>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</si>
  <si>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</si>
  <si>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</si>
  <si>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</si>
  <si>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</si>
  <si>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</si>
  <si>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</si>
  <si>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</si>
  <si>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</si>
  <si>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</si>
  <si>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</si>
  <si>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</si>
  <si>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</si>
  <si>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</si>
  <si>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</si>
  <si>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</si>
  <si>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</si>
  <si>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</si>
  <si>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</si>
  <si>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</si>
  <si>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</si>
  <si>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</si>
  <si>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</si>
  <si>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</si>
  <si>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</si>
  <si>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</si>
  <si>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</si>
  <si>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</si>
  <si>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</si>
  <si>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</si>
  <si>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</si>
  <si>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</si>
  <si>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</si>
  <si>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</si>
  <si>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</si>
  <si>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</si>
  <si>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</si>
  <si>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</si>
  <si>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</si>
  <si>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</si>
  <si>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</si>
  <si>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</si>
  <si>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</si>
  <si>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</si>
  <si>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</si>
  <si>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</si>
  <si>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</si>
  <si>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</si>
  <si>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</si>
  <si>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</si>
  <si>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</si>
  <si>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</si>
  <si>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</si>
  <si>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</si>
  <si>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</si>
  <si>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</si>
  <si>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</si>
  <si>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</si>
  <si>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</si>
  <si>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</si>
  <si>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</si>
  <si>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</si>
  <si>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</si>
  <si>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</si>
  <si>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</si>
  <si>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</si>
  <si>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</si>
  <si>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</si>
  <si>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</si>
  <si>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</si>
  <si>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</si>
  <si>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</si>
  <si>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</si>
  <si>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</si>
  <si>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</si>
  <si>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</si>
  <si>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</si>
  <si>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</si>
  <si>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</si>
  <si>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</si>
  <si>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</si>
  <si>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</si>
  <si>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</si>
  <si>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</si>
  <si>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</si>
  <si>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</si>
  <si>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</si>
  <si>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</si>
  <si>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</si>
  <si>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</si>
  <si>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</si>
  <si>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</si>
  <si>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</si>
  <si>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</si>
  <si>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</si>
  <si>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</si>
  <si>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</si>
  <si>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</si>
  <si>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</si>
  <si>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</si>
  <si>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</si>
  <si>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</si>
  <si>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</si>
  <si>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</si>
  <si>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</si>
  <si>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</si>
  <si>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</si>
  <si>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</si>
  <si>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</si>
  <si>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</si>
  <si>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</si>
  <si>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</si>
  <si>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</si>
  <si>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</si>
  <si>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</si>
  <si>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</si>
  <si>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</si>
  <si>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</si>
  <si>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</si>
  <si>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</si>
  <si>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</si>
  <si>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</si>
  <si>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</si>
  <si>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</si>
  <si>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</si>
  <si>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</si>
  <si>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</si>
  <si>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</si>
  <si>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</si>
  <si>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</si>
  <si>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</si>
  <si>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</si>
  <si>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</si>
  <si>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</si>
  <si>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</si>
  <si>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</si>
  <si>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</si>
  <si>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</si>
  <si>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</si>
  <si>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</si>
  <si>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</si>
  <si>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</si>
  <si>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</si>
  <si>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</si>
  <si>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</si>
  <si>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</si>
  <si>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</si>
  <si>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</si>
  <si>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</si>
  <si>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</si>
  <si>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</si>
  <si>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</si>
  <si>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</si>
  <si>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</si>
  <si>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</si>
  <si>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</si>
  <si>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</si>
  <si>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</si>
  <si>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</si>
  <si>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</si>
  <si>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</si>
  <si>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</si>
  <si>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</si>
  <si>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</si>
  <si>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</si>
  <si>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</si>
  <si>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</si>
  <si>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</si>
  <si>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</si>
  <si>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</si>
  <si>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</si>
  <si>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</si>
  <si>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</si>
  <si>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</si>
  <si>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</si>
  <si>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</si>
  <si>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</si>
  <si>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</si>
  <si>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</si>
  <si>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</si>
  <si>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</si>
  <si>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</si>
  <si>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</si>
  <si>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</si>
  <si>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</si>
  <si>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</si>
  <si>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</si>
  <si>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</si>
  <si>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</si>
  <si>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</si>
  <si>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</si>
  <si>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</si>
  <si>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</si>
  <si>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</si>
  <si>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</si>
  <si>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</si>
  <si>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</si>
  <si>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</si>
  <si>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</si>
  <si>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</si>
  <si>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</si>
  <si>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</si>
  <si>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</si>
  <si>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</si>
  <si>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</si>
  <si>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</si>
  <si>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</si>
  <si>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</si>
  <si>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</si>
  <si>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</si>
  <si>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</si>
  <si>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</si>
  <si>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</si>
  <si>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</si>
  <si>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</si>
  <si>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</si>
  <si>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</si>
  <si>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</si>
  <si>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</si>
  <si>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</si>
  <si>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</si>
  <si>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</si>
  <si>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</si>
  <si>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</si>
  <si>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</si>
  <si>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</si>
  <si>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</si>
  <si>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</si>
  <si>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</si>
  <si>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</si>
  <si>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</si>
  <si>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</si>
  <si>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</si>
  <si>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</si>
  <si>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</si>
  <si>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</si>
  <si>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</si>
  <si>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</si>
  <si>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</si>
  <si>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</si>
  <si>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</si>
  <si>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</si>
  <si>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</si>
  <si>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</si>
  <si>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</si>
  <si>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</si>
  <si>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</si>
  <si>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</si>
  <si>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</si>
  <si>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</si>
  <si>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</si>
  <si>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</si>
  <si>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</si>
  <si>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</si>
  <si>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</si>
  <si>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</si>
  <si>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</si>
  <si>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</si>
  <si>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</si>
  <si>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</si>
  <si>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</si>
  <si>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</si>
  <si>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</si>
  <si>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</si>
  <si>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</si>
  <si>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</si>
  <si>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</si>
  <si>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</si>
  <si>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</si>
  <si>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</si>
  <si>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</si>
  <si>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</si>
  <si>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</si>
  <si>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</si>
  <si>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</si>
  <si>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</si>
  <si>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</si>
  <si>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</si>
  <si>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</si>
  <si>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</si>
  <si>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</si>
  <si>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</si>
  <si>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</si>
  <si>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</si>
  <si>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</si>
  <si>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</si>
  <si>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</si>
  <si>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</si>
  <si>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</si>
  <si>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</si>
  <si>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</si>
  <si>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</si>
  <si>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</si>
  <si>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</si>
  <si>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</si>
  <si>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</si>
  <si>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</si>
  <si>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</si>
  <si>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</si>
  <si>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</si>
  <si>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</si>
  <si>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</si>
  <si>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</si>
  <si>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</si>
  <si>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</si>
  <si>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</si>
  <si>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</si>
  <si>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</si>
  <si>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</si>
  <si>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</si>
  <si>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</si>
  <si>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</si>
  <si>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</si>
  <si>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</si>
  <si>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</si>
  <si>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</si>
  <si>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</si>
  <si>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</si>
  <si>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</si>
  <si>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</si>
  <si>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</si>
  <si>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</si>
  <si>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</si>
  <si>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</si>
  <si>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</si>
  <si>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</si>
  <si>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</si>
  <si>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</si>
  <si>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</si>
  <si>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</si>
  <si>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</si>
  <si>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</si>
  <si>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</si>
  <si>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</si>
  <si>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</si>
  <si>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</si>
  <si>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</si>
  <si>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</si>
  <si>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</si>
  <si>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</si>
  <si>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</si>
  <si>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</si>
  <si>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</si>
  <si>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</si>
  <si>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</si>
  <si>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</si>
  <si>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</si>
  <si>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</si>
  <si>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</si>
  <si>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</si>
  <si>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</si>
  <si>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</si>
  <si>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</si>
  <si>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</si>
  <si>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</si>
  <si>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</si>
  <si>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</si>
  <si>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</si>
  <si>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</si>
  <si>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</si>
  <si>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</si>
  <si>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</si>
  <si>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</si>
  <si>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</si>
  <si>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</si>
  <si>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</si>
  <si>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</si>
  <si>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</si>
  <si>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</si>
  <si>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</si>
  <si>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</si>
  <si>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</si>
  <si>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</si>
  <si>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</si>
  <si>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</si>
  <si>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</si>
  <si>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</si>
  <si>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</si>
  <si>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</si>
  <si>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</si>
  <si>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</si>
  <si>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</si>
  <si>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</si>
  <si>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</si>
  <si>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</si>
  <si>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</si>
  <si>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</si>
  <si>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</si>
  <si>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</si>
  <si>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</si>
  <si>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</si>
  <si>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</si>
  <si>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</si>
  <si>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</si>
  <si>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</si>
  <si>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</si>
  <si>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</si>
  <si>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</si>
  <si>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</si>
  <si>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</si>
  <si>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</si>
  <si>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</si>
  <si>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</si>
  <si>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</si>
  <si>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</si>
  <si>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</si>
  <si>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</si>
  <si>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</si>
  <si>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</si>
  <si>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</si>
  <si>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</si>
  <si>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</si>
  <si>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</si>
  <si>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</si>
  <si>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</si>
  <si>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</si>
  <si>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</si>
  <si>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</si>
  <si>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</si>
  <si>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</si>
  <si>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</si>
  <si>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</si>
  <si>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</si>
  <si>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</si>
  <si>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</si>
  <si>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</si>
  <si>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</si>
  <si>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</si>
  <si>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</si>
  <si>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</si>
  <si>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</si>
  <si>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</si>
  <si>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</si>
  <si>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</si>
  <si>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</si>
  <si>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</si>
  <si>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</si>
  <si>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</si>
  <si>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</si>
  <si>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</si>
  <si>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</si>
  <si>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</si>
  <si>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</si>
  <si>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</si>
  <si>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</si>
  <si>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</si>
  <si>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</si>
  <si>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</si>
  <si>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</si>
  <si>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</si>
  <si>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</si>
  <si>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</si>
  <si>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</si>
  <si>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</si>
  <si>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</si>
  <si>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</si>
  <si>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</si>
  <si>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</si>
  <si>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</si>
  <si>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</si>
  <si>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</si>
  <si>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</si>
  <si>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</si>
  <si>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</si>
  <si>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</si>
  <si>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</si>
  <si>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</si>
  <si>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</si>
  <si>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</si>
  <si>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</si>
  <si>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</si>
  <si>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</si>
  <si>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</si>
  <si>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</si>
  <si>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</si>
  <si>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</si>
  <si>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</si>
  <si>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</si>
  <si>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</si>
  <si>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</si>
  <si>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</si>
  <si>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</si>
  <si>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</si>
  <si>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</si>
  <si>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</si>
  <si>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</si>
  <si>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</si>
  <si>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</si>
  <si>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</si>
  <si>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</si>
  <si>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</si>
  <si>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</si>
  <si>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</si>
  <si>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</si>
  <si>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</si>
  <si>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</si>
  <si>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</si>
  <si>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</si>
  <si>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</si>
  <si>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</si>
  <si>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</si>
  <si>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</si>
  <si>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</si>
  <si>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</si>
  <si>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</si>
  <si>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</si>
  <si>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</si>
  <si>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</si>
  <si>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</si>
  <si>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</si>
  <si>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</si>
  <si>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</si>
  <si>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</si>
  <si>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</si>
  <si>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</si>
  <si>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</si>
  <si>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</si>
  <si>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</si>
  <si>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</si>
  <si>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30.11.2020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</si>
  <si>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30.11.2020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</si>
  <si>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30.11.2020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</si>
  <si>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30.11.2020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</si>
  <si>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30.11.2020 г.</t>
    </r>
    <r>
      <rPr>
        <b/>
        <vertAlign val="superscript"/>
        <sz val="12"/>
        <rFont val="Times New Roman"/>
        <family val="1"/>
        <charset val="204"/>
      </rPr>
      <t>1</t>
    </r>
  </si>
  <si>
    <t>ЗАД "Алианц България живот" 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</si>
  <si>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</si>
  <si>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</si>
  <si>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</si>
  <si>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"ДЗИ-Животозастраховане" ЕАД</t>
  </si>
  <si>
    <t>"Групама животозастраховане" ЕАД</t>
  </si>
  <si>
    <t>"Животозастрахователен институт" АД</t>
  </si>
  <si>
    <t>ЖЗК "Съгласие" АД</t>
  </si>
  <si>
    <t>ЗЕАД "ЦКБ Живот" ЕАД</t>
  </si>
  <si>
    <t>"ЗД Евроинс Живот"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</si>
</sst>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30.11.2020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190512257.45259792</c:v>
                </c:pt>
                <c:pt idx="1">
                  <c:v>6468944.5633779708</c:v>
                </c:pt>
                <c:pt idx="2">
                  <c:v>96656551.966342986</c:v>
                </c:pt>
                <c:pt idx="3">
                  <c:v>0</c:v>
                </c:pt>
                <c:pt idx="4">
                  <c:v>30690080.109265994</c:v>
                </c:pt>
                <c:pt idx="5">
                  <c:v>13686353.890000002</c:v>
                </c:pt>
                <c:pt idx="6">
                  <c:v>62565325.179999992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КЪМ </a:t>
            </a:r>
            <a:r>
              <a:rPr lang="en-US" sz="1200" b="1" i="0" u="none" strike="noStrike" baseline="0">
                <a:effectLst/>
              </a:rPr>
              <a:t>30.11.2020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Payments!$E$22:$E$28</c:f>
              <c:strCache>
                <c:ptCount val="7"/>
                <c:pt idx="0">
                  <c:v>106,442,902</c:v>
                </c:pt>
                <c:pt idx="1">
                  <c:v>4,626,691</c:v>
                </c:pt>
                <c:pt idx="2">
                  <c:v>27,948,861</c:v>
                </c:pt>
                <c:pt idx="3">
                  <c:v>0</c:v>
                </c:pt>
                <c:pt idx="4">
                  <c:v>5,277,693</c:v>
                </c:pt>
                <c:pt idx="5">
                  <c:v>2,427,708</c:v>
                </c:pt>
                <c:pt idx="6">
                  <c:v>24,832,748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Payments!$D$22:$D$28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Payments!$E$22:$E$28</c:f>
              <c:numCache>
                <c:formatCode>#,##0</c:formatCode>
                <c:ptCount val="7"/>
                <c:pt idx="0">
                  <c:v>106442901.98351204</c:v>
                </c:pt>
                <c:pt idx="1">
                  <c:v>4626690.9953920208</c:v>
                </c:pt>
                <c:pt idx="2">
                  <c:v>27948860.910597727</c:v>
                </c:pt>
                <c:pt idx="3">
                  <c:v>0</c:v>
                </c:pt>
                <c:pt idx="4">
                  <c:v>5277693.150869743</c:v>
                </c:pt>
                <c:pt idx="5">
                  <c:v>2427708.3932212079</c:v>
                </c:pt>
                <c:pt idx="6">
                  <c:v>24832748.369210288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68308</xdr:colOff>
      <xdr:row>20</xdr:row>
      <xdr:rowOff>65296</xdr:rowOff>
    </xdr:from>
    <xdr:to>
      <xdr:col>10</xdr:col>
      <xdr:colOff>1145192</xdr:colOff>
      <xdr:row>47</xdr:row>
      <xdr:rowOff>48769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36742</xdr:rowOff>
    </xdr:from>
    <xdr:to>
      <xdr:col>9</xdr:col>
      <xdr:colOff>1036865</xdr:colOff>
      <xdr:row>46</xdr:row>
      <xdr:rowOff>72118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644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M2" s="111" t="s">
        <v>636</v>
      </c>
      <c r="O2" s="114"/>
      <c r="P2" s="114"/>
      <c r="Q2" s="114"/>
      <c r="R2" s="114"/>
    </row>
    <row r="3" spans="1:18" s="97" customFormat="1" ht="78.75">
      <c r="A3" s="91" t="s">
        <v>635</v>
      </c>
      <c r="B3" s="91" t="s">
        <v>634</v>
      </c>
      <c r="C3" s="92" t="s">
        <v>653</v>
      </c>
      <c r="D3" s="93" t="s">
        <v>650</v>
      </c>
      <c r="E3" s="92" t="s">
        <v>649</v>
      </c>
      <c r="F3" s="92" t="s">
        <v>651</v>
      </c>
      <c r="G3" s="92" t="s">
        <v>652</v>
      </c>
      <c r="H3" s="94" t="s">
        <v>654</v>
      </c>
      <c r="I3" s="95" t="s">
        <v>656</v>
      </c>
      <c r="J3" s="92" t="s">
        <v>655</v>
      </c>
      <c r="K3" s="95" t="s">
        <v>658</v>
      </c>
      <c r="L3" s="95" t="s">
        <v>657</v>
      </c>
      <c r="M3" s="92" t="s">
        <v>39</v>
      </c>
      <c r="N3" s="96"/>
    </row>
    <row r="4" spans="1:18" ht="15.75" customHeight="1">
      <c r="A4" s="98">
        <v>1</v>
      </c>
      <c r="B4" s="119" t="s">
        <v>633</v>
      </c>
      <c r="C4" s="120">
        <v>33929992.498499997</v>
      </c>
      <c r="D4" s="120">
        <v>44028400</v>
      </c>
      <c r="E4" s="120">
        <v>33806085.861779049</v>
      </c>
      <c r="F4" s="120">
        <v>28581150.800000001</v>
      </c>
      <c r="G4" s="120">
        <v>24877067.440000001</v>
      </c>
      <c r="H4" s="120">
        <v>18304661.699999999</v>
      </c>
      <c r="I4" s="120">
        <v>2973111.4299999997</v>
      </c>
      <c r="J4" s="120">
        <v>1285496</v>
      </c>
      <c r="K4" s="120">
        <v>2519640.3723188825</v>
      </c>
      <c r="L4" s="120">
        <v>206651.35</v>
      </c>
      <c r="M4" s="121">
        <v>190512257.45259792</v>
      </c>
      <c r="N4" s="99"/>
      <c r="O4" s="100"/>
      <c r="P4" s="101"/>
    </row>
    <row r="5" spans="1:18" ht="15.75" customHeight="1">
      <c r="A5" s="98" t="s">
        <v>632</v>
      </c>
      <c r="B5" s="122" t="s">
        <v>631</v>
      </c>
      <c r="C5" s="120">
        <v>33925021.118499994</v>
      </c>
      <c r="D5" s="120">
        <v>34791516</v>
      </c>
      <c r="E5" s="120">
        <v>22595413.744455017</v>
      </c>
      <c r="F5" s="120">
        <v>28580107.43</v>
      </c>
      <c r="G5" s="120">
        <v>24877067.440000001</v>
      </c>
      <c r="H5" s="120">
        <v>18304661.699999999</v>
      </c>
      <c r="I5" s="120">
        <v>2973110.7699999996</v>
      </c>
      <c r="J5" s="120">
        <v>1285496</v>
      </c>
      <c r="K5" s="120">
        <v>2519640.3723188825</v>
      </c>
      <c r="L5" s="120">
        <v>206651.35</v>
      </c>
      <c r="M5" s="121">
        <v>170058685.9252739</v>
      </c>
      <c r="N5" s="99"/>
      <c r="P5" s="101"/>
    </row>
    <row r="6" spans="1:18" ht="15.75" customHeight="1">
      <c r="A6" s="98" t="s">
        <v>629</v>
      </c>
      <c r="B6" s="122" t="s">
        <v>630</v>
      </c>
      <c r="C6" s="120">
        <v>25294015.120499998</v>
      </c>
      <c r="D6" s="120">
        <v>16126069</v>
      </c>
      <c r="E6" s="120">
        <v>17805084.632810075</v>
      </c>
      <c r="F6" s="120">
        <v>12233783.75</v>
      </c>
      <c r="G6" s="120">
        <v>24877067.440000001</v>
      </c>
      <c r="H6" s="120">
        <v>851196.66</v>
      </c>
      <c r="I6" s="120">
        <v>2500539.0099999998</v>
      </c>
      <c r="J6" s="120">
        <v>556161</v>
      </c>
      <c r="K6" s="120">
        <v>495695.14999999997</v>
      </c>
      <c r="L6" s="120">
        <v>206651.35</v>
      </c>
      <c r="M6" s="121">
        <v>100946263.11331007</v>
      </c>
      <c r="N6" s="99"/>
      <c r="P6" s="101"/>
    </row>
    <row r="7" spans="1:18" ht="31.5">
      <c r="A7" s="98" t="s">
        <v>629</v>
      </c>
      <c r="B7" s="122" t="s">
        <v>628</v>
      </c>
      <c r="C7" s="120">
        <v>8631005.9979999997</v>
      </c>
      <c r="D7" s="120">
        <v>18665447</v>
      </c>
      <c r="E7" s="120">
        <v>4790329.1116449405</v>
      </c>
      <c r="F7" s="120">
        <v>16346323.680000002</v>
      </c>
      <c r="G7" s="120">
        <v>0</v>
      </c>
      <c r="H7" s="120">
        <v>17453465.039999999</v>
      </c>
      <c r="I7" s="120">
        <v>472571.76</v>
      </c>
      <c r="J7" s="120">
        <v>729335</v>
      </c>
      <c r="K7" s="120">
        <v>2023945.2223188826</v>
      </c>
      <c r="L7" s="120">
        <v>0</v>
      </c>
      <c r="M7" s="121">
        <v>69112422.811963826</v>
      </c>
      <c r="N7" s="99"/>
      <c r="P7" s="101"/>
    </row>
    <row r="8" spans="1:18" ht="15.75" customHeight="1">
      <c r="A8" s="98" t="s">
        <v>627</v>
      </c>
      <c r="B8" s="122" t="s">
        <v>626</v>
      </c>
      <c r="C8" s="120">
        <v>4971.38</v>
      </c>
      <c r="D8" s="120">
        <v>9236884</v>
      </c>
      <c r="E8" s="120">
        <v>11210672.117324032</v>
      </c>
      <c r="F8" s="120">
        <v>1043.3699999999999</v>
      </c>
      <c r="G8" s="120">
        <v>0</v>
      </c>
      <c r="H8" s="120">
        <v>0</v>
      </c>
      <c r="I8" s="120">
        <v>0.66</v>
      </c>
      <c r="J8" s="120">
        <v>0</v>
      </c>
      <c r="K8" s="120">
        <v>0</v>
      </c>
      <c r="L8" s="120">
        <v>0</v>
      </c>
      <c r="M8" s="121">
        <v>20453571.527324032</v>
      </c>
      <c r="N8" s="99"/>
      <c r="P8" s="101"/>
    </row>
    <row r="9" spans="1:18" ht="15.75" customHeight="1">
      <c r="A9" s="98">
        <v>2</v>
      </c>
      <c r="B9" s="119" t="s">
        <v>625</v>
      </c>
      <c r="C9" s="120">
        <v>214186.51549999998</v>
      </c>
      <c r="D9" s="120">
        <v>578800</v>
      </c>
      <c r="E9" s="120">
        <v>3687978.6378779714</v>
      </c>
      <c r="F9" s="120">
        <v>1484036.6700000002</v>
      </c>
      <c r="G9" s="120">
        <v>0</v>
      </c>
      <c r="H9" s="120">
        <v>130330.28</v>
      </c>
      <c r="I9" s="120">
        <v>373612.46</v>
      </c>
      <c r="J9" s="120">
        <v>0</v>
      </c>
      <c r="K9" s="120">
        <v>0</v>
      </c>
      <c r="L9" s="120">
        <v>0</v>
      </c>
      <c r="M9" s="121">
        <v>6468944.5633779708</v>
      </c>
      <c r="N9" s="99"/>
      <c r="O9" s="100"/>
      <c r="P9" s="101"/>
    </row>
    <row r="10" spans="1:18" ht="28.5" customHeight="1">
      <c r="A10" s="98">
        <v>3</v>
      </c>
      <c r="B10" s="119" t="s">
        <v>624</v>
      </c>
      <c r="C10" s="120">
        <v>38244376.096000001</v>
      </c>
      <c r="D10" s="120">
        <v>6306988</v>
      </c>
      <c r="E10" s="120">
        <v>47939397.050342992</v>
      </c>
      <c r="F10" s="120">
        <v>1282884.5</v>
      </c>
      <c r="G10" s="120">
        <v>2454480.98</v>
      </c>
      <c r="H10" s="120">
        <v>0</v>
      </c>
      <c r="I10" s="120">
        <v>420617.34</v>
      </c>
      <c r="J10" s="120">
        <v>0</v>
      </c>
      <c r="K10" s="120">
        <v>7808</v>
      </c>
      <c r="L10" s="120">
        <v>0</v>
      </c>
      <c r="M10" s="121">
        <v>96656551.966342986</v>
      </c>
      <c r="N10" s="99"/>
      <c r="O10" s="100"/>
      <c r="P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1">
        <v>0</v>
      </c>
      <c r="N11" s="99"/>
      <c r="O11" s="100"/>
      <c r="P11" s="101"/>
    </row>
    <row r="12" spans="1:18" ht="15.75" customHeight="1">
      <c r="A12" s="98">
        <v>5</v>
      </c>
      <c r="B12" s="119" t="s">
        <v>622</v>
      </c>
      <c r="C12" s="120">
        <v>11112152.229999999</v>
      </c>
      <c r="D12" s="120">
        <v>15197915</v>
      </c>
      <c r="E12" s="120">
        <v>0</v>
      </c>
      <c r="F12" s="120">
        <v>0</v>
      </c>
      <c r="G12" s="120">
        <v>1468111.93</v>
      </c>
      <c r="H12" s="120">
        <v>0</v>
      </c>
      <c r="I12" s="120">
        <v>162029.9</v>
      </c>
      <c r="J12" s="120">
        <v>0</v>
      </c>
      <c r="K12" s="120">
        <v>697973.91926599969</v>
      </c>
      <c r="L12" s="120">
        <v>2051897.13</v>
      </c>
      <c r="M12" s="121">
        <v>30690080.109265994</v>
      </c>
      <c r="N12" s="99"/>
      <c r="O12" s="100"/>
      <c r="P12" s="101"/>
    </row>
    <row r="13" spans="1:18" ht="15.75" customHeight="1">
      <c r="A13" s="98">
        <v>6</v>
      </c>
      <c r="B13" s="125" t="s">
        <v>637</v>
      </c>
      <c r="C13" s="120">
        <v>6455930.1400000025</v>
      </c>
      <c r="D13" s="120">
        <v>1532677</v>
      </c>
      <c r="E13" s="120">
        <v>794455.31</v>
      </c>
      <c r="F13" s="120">
        <v>2525720.16</v>
      </c>
      <c r="G13" s="120">
        <v>0</v>
      </c>
      <c r="H13" s="120">
        <v>1361073.01</v>
      </c>
      <c r="I13" s="120">
        <v>88613.27</v>
      </c>
      <c r="J13" s="120">
        <v>927885</v>
      </c>
      <c r="K13" s="120">
        <v>0</v>
      </c>
      <c r="L13" s="120">
        <v>0</v>
      </c>
      <c r="M13" s="121">
        <v>13686353.890000002</v>
      </c>
      <c r="N13" s="99"/>
      <c r="O13" s="100"/>
      <c r="P13" s="101"/>
    </row>
    <row r="14" spans="1:18" ht="47.25">
      <c r="A14" s="98" t="s">
        <v>629</v>
      </c>
      <c r="B14" s="126" t="s">
        <v>638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1">
        <v>0</v>
      </c>
      <c r="N14" s="102"/>
      <c r="O14" s="100"/>
      <c r="P14" s="101"/>
    </row>
    <row r="15" spans="1:18" ht="15.75" customHeight="1">
      <c r="A15" s="98">
        <v>7</v>
      </c>
      <c r="B15" s="125" t="s">
        <v>639</v>
      </c>
      <c r="C15" s="120">
        <v>13494557.079999998</v>
      </c>
      <c r="D15" s="120">
        <v>29482973</v>
      </c>
      <c r="E15" s="120">
        <v>3892331.7</v>
      </c>
      <c r="F15" s="120">
        <v>13714673.279999999</v>
      </c>
      <c r="G15" s="120">
        <v>173321.19</v>
      </c>
      <c r="H15" s="120">
        <v>0</v>
      </c>
      <c r="I15" s="120">
        <v>0</v>
      </c>
      <c r="J15" s="120">
        <v>1659798</v>
      </c>
      <c r="K15" s="120">
        <v>0</v>
      </c>
      <c r="L15" s="120">
        <v>147670.93</v>
      </c>
      <c r="M15" s="121">
        <v>62565325.179999992</v>
      </c>
      <c r="N15" s="99"/>
      <c r="O15" s="100"/>
      <c r="P15" s="101"/>
    </row>
    <row r="16" spans="1:18" s="97" customFormat="1" ht="16.5" customHeight="1">
      <c r="A16" s="153" t="s">
        <v>39</v>
      </c>
      <c r="B16" s="154"/>
      <c r="C16" s="123">
        <v>103451194.56</v>
      </c>
      <c r="D16" s="123">
        <v>97127753</v>
      </c>
      <c r="E16" s="123">
        <v>90120248.560000017</v>
      </c>
      <c r="F16" s="123">
        <v>47588465.410000004</v>
      </c>
      <c r="G16" s="123">
        <v>28972981.540000003</v>
      </c>
      <c r="H16" s="123">
        <v>19796064.990000002</v>
      </c>
      <c r="I16" s="123">
        <v>4017984.3999999994</v>
      </c>
      <c r="J16" s="123">
        <v>3873179</v>
      </c>
      <c r="K16" s="123">
        <v>3225422.291584882</v>
      </c>
      <c r="L16" s="123">
        <v>2406219.41</v>
      </c>
      <c r="M16" s="121">
        <v>400579513.16158491</v>
      </c>
      <c r="N16" s="127"/>
      <c r="P16" s="103"/>
    </row>
    <row r="17" spans="1:16" ht="30" customHeight="1">
      <c r="A17" s="155" t="s">
        <v>621</v>
      </c>
      <c r="B17" s="156"/>
      <c r="C17" s="124">
        <v>0.25825383266235608</v>
      </c>
      <c r="D17" s="124">
        <v>0.24246809886361018</v>
      </c>
      <c r="E17" s="124">
        <v>0.22497468192699985</v>
      </c>
      <c r="F17" s="124">
        <v>0.11879904949308745</v>
      </c>
      <c r="G17" s="124">
        <v>7.2327666762910428E-2</v>
      </c>
      <c r="H17" s="124">
        <v>4.9418565701872794E-2</v>
      </c>
      <c r="I17" s="124">
        <v>1.0030429085821056E-2</v>
      </c>
      <c r="J17" s="124">
        <v>9.6689393060339687E-3</v>
      </c>
      <c r="K17" s="124">
        <v>8.0518902879684155E-3</v>
      </c>
      <c r="L17" s="124">
        <v>6.0068459093398129E-3</v>
      </c>
      <c r="M17" s="124">
        <v>1.0000000000000002</v>
      </c>
      <c r="N17" s="101"/>
      <c r="P17" s="101"/>
    </row>
    <row r="18" spans="1:16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6">
      <c r="A19" s="107" t="s">
        <v>640</v>
      </c>
      <c r="G19" s="106"/>
      <c r="I19" s="106"/>
      <c r="K19" s="106"/>
      <c r="L19" s="106"/>
      <c r="O19" s="106"/>
      <c r="P19" s="106"/>
    </row>
    <row r="20" spans="1:16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6">
      <c r="N21" s="101"/>
    </row>
    <row r="27" spans="1:16">
      <c r="D27" s="143"/>
      <c r="E27" s="143"/>
      <c r="F27" s="143"/>
      <c r="G27" s="144"/>
      <c r="H27" s="143"/>
      <c r="I27" s="137"/>
    </row>
    <row r="28" spans="1:16">
      <c r="C28" s="145"/>
      <c r="D28" s="145"/>
      <c r="E28" s="145"/>
      <c r="F28" s="145"/>
      <c r="G28" s="144"/>
      <c r="H28" s="143"/>
      <c r="I28" s="137"/>
    </row>
    <row r="29" spans="1:16">
      <c r="C29" s="145"/>
      <c r="D29" s="146"/>
      <c r="E29" s="145"/>
      <c r="F29" s="145"/>
      <c r="G29" s="144"/>
      <c r="H29" s="143"/>
      <c r="I29" s="137"/>
    </row>
    <row r="30" spans="1:16">
      <c r="C30" s="145"/>
      <c r="D30" s="147">
        <f t="shared" ref="D30:D35" si="0">F30/$M$16</f>
        <v>0.47559161463094968</v>
      </c>
      <c r="E30" s="146" t="str">
        <f>B4</f>
        <v>Застраховка "Живот" и рента</v>
      </c>
      <c r="F30" s="148">
        <f>M4</f>
        <v>190512257.45259792</v>
      </c>
      <c r="G30" s="144"/>
      <c r="H30" s="143"/>
      <c r="I30" s="137"/>
    </row>
    <row r="31" spans="1:16">
      <c r="C31" s="145"/>
      <c r="D31" s="147">
        <f t="shared" si="0"/>
        <v>1.6148965063943602E-2</v>
      </c>
      <c r="E31" s="146" t="str">
        <f>B9</f>
        <v>Женитбена и детска застраховка</v>
      </c>
      <c r="F31" s="148">
        <f>M9</f>
        <v>6468944.5633779708</v>
      </c>
      <c r="G31" s="144"/>
      <c r="H31" s="143"/>
      <c r="I31" s="137"/>
    </row>
    <row r="32" spans="1:16">
      <c r="C32" s="145"/>
      <c r="D32" s="147">
        <f t="shared" si="0"/>
        <v>0.24129180048045509</v>
      </c>
      <c r="E32" s="146" t="str">
        <f>B10</f>
        <v>Застраховка "Живот", свързана с инвестиционен фонд</v>
      </c>
      <c r="F32" s="148">
        <f>M10</f>
        <v>96656551.966342986</v>
      </c>
      <c r="G32" s="144"/>
      <c r="H32" s="143"/>
      <c r="I32" s="137"/>
    </row>
    <row r="33" spans="3:13">
      <c r="C33" s="145"/>
      <c r="D33" s="147">
        <f t="shared" si="0"/>
        <v>0</v>
      </c>
      <c r="E33" s="146" t="str">
        <f>B11</f>
        <v>Изкупуване на капитал</v>
      </c>
      <c r="F33" s="148">
        <f>M11</f>
        <v>0</v>
      </c>
      <c r="G33" s="144"/>
      <c r="H33" s="143"/>
      <c r="I33" s="137"/>
    </row>
    <row r="34" spans="3:13">
      <c r="C34" s="145"/>
      <c r="D34" s="147">
        <f t="shared" si="0"/>
        <v>7.6614202925765443E-2</v>
      </c>
      <c r="E34" s="146" t="str">
        <f>B12</f>
        <v>Допълнителна застраховка</v>
      </c>
      <c r="F34" s="148">
        <f>M12</f>
        <v>30690080.109265994</v>
      </c>
      <c r="G34" s="144"/>
      <c r="H34" s="143"/>
      <c r="I34" s="137"/>
      <c r="J34" s="112"/>
      <c r="M34" s="112"/>
    </row>
    <row r="35" spans="3:13">
      <c r="C35" s="145"/>
      <c r="D35" s="147">
        <f t="shared" si="0"/>
        <v>3.4166385050448722E-2</v>
      </c>
      <c r="E35" s="145" t="s">
        <v>637</v>
      </c>
      <c r="F35" s="148">
        <f>M13</f>
        <v>13686353.890000002</v>
      </c>
      <c r="G35" s="144"/>
      <c r="H35" s="143"/>
      <c r="I35" s="137"/>
      <c r="J35" s="103"/>
      <c r="M35" s="115"/>
    </row>
    <row r="36" spans="3:13">
      <c r="C36" s="145"/>
      <c r="D36" s="147">
        <f t="shared" ref="D36:D37" si="1">F36/$M$16</f>
        <v>0.15618703184843735</v>
      </c>
      <c r="E36" s="145" t="s">
        <v>639</v>
      </c>
      <c r="F36" s="148">
        <f>M15</f>
        <v>62565325.179999992</v>
      </c>
      <c r="G36" s="144"/>
      <c r="H36" s="143"/>
      <c r="I36" s="137"/>
      <c r="J36" s="103"/>
      <c r="M36" s="115"/>
    </row>
    <row r="37" spans="3:13">
      <c r="C37" s="145"/>
      <c r="D37" s="146">
        <f t="shared" si="1"/>
        <v>0.99999999999999989</v>
      </c>
      <c r="E37" s="145"/>
      <c r="F37" s="149">
        <f>SUM(F30:F36)</f>
        <v>400579513.16158485</v>
      </c>
      <c r="G37" s="144"/>
      <c r="H37" s="143"/>
      <c r="I37" s="137"/>
    </row>
    <row r="38" spans="3:13">
      <c r="C38" s="145"/>
      <c r="D38" s="146"/>
      <c r="E38" s="145"/>
      <c r="F38" s="150">
        <f>F37-M16</f>
        <v>0</v>
      </c>
      <c r="G38" s="144"/>
      <c r="H38" s="143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L17">
    <sortCondition descending="1" ref="C16:L16"/>
  </sortState>
  <mergeCells count="2">
    <mergeCell ref="A16:B16"/>
    <mergeCell ref="A17:B17"/>
  </mergeCells>
  <conditionalFormatting sqref="N4:N16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sqref="A1:N1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6" ht="15.75" customHeight="1">
      <c r="A1" s="159" t="s">
        <v>645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6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M2" s="117" t="s">
        <v>636</v>
      </c>
      <c r="N2" s="112"/>
    </row>
    <row r="3" spans="1:16" s="116" customFormat="1" ht="78.75">
      <c r="A3" s="91" t="s">
        <v>635</v>
      </c>
      <c r="B3" s="91" t="s">
        <v>634</v>
      </c>
      <c r="C3" s="92" t="s">
        <v>649</v>
      </c>
      <c r="D3" s="92" t="s">
        <v>653</v>
      </c>
      <c r="E3" s="92" t="s">
        <v>650</v>
      </c>
      <c r="F3" s="93" t="s">
        <v>651</v>
      </c>
      <c r="G3" s="92" t="s">
        <v>652</v>
      </c>
      <c r="H3" s="94" t="s">
        <v>654</v>
      </c>
      <c r="I3" s="92" t="s">
        <v>656</v>
      </c>
      <c r="J3" s="95" t="s">
        <v>655</v>
      </c>
      <c r="K3" s="95" t="s">
        <v>658</v>
      </c>
      <c r="L3" s="95" t="s">
        <v>657</v>
      </c>
      <c r="M3" s="92" t="s">
        <v>39</v>
      </c>
      <c r="N3" s="96"/>
    </row>
    <row r="4" spans="1:16" ht="15.75" customHeight="1">
      <c r="A4" s="98">
        <v>1</v>
      </c>
      <c r="B4" s="119" t="s">
        <v>633</v>
      </c>
      <c r="C4" s="109">
        <v>29985298.4000002</v>
      </c>
      <c r="D4" s="109">
        <v>27760711.456900742</v>
      </c>
      <c r="E4" s="109">
        <v>16496888</v>
      </c>
      <c r="F4" s="109">
        <v>10224720.459999997</v>
      </c>
      <c r="G4" s="109">
        <v>11230780.399999989</v>
      </c>
      <c r="H4" s="109">
        <v>6673302.3917670995</v>
      </c>
      <c r="I4" s="109">
        <v>2561503.4500000002</v>
      </c>
      <c r="J4" s="109">
        <v>603525</v>
      </c>
      <c r="K4" s="109">
        <v>847874.24484399986</v>
      </c>
      <c r="L4" s="109">
        <v>58298.18</v>
      </c>
      <c r="M4" s="110">
        <v>106442901.98351204</v>
      </c>
      <c r="N4" s="99"/>
      <c r="O4" s="101"/>
      <c r="P4" s="101"/>
    </row>
    <row r="5" spans="1:16" ht="15.75" customHeight="1">
      <c r="A5" s="98" t="s">
        <v>632</v>
      </c>
      <c r="B5" s="122" t="s">
        <v>631</v>
      </c>
      <c r="C5" s="109">
        <v>18044725.820000041</v>
      </c>
      <c r="D5" s="109">
        <v>27693585.827495784</v>
      </c>
      <c r="E5" s="109">
        <v>9953672</v>
      </c>
      <c r="F5" s="109">
        <v>10220879.589999998</v>
      </c>
      <c r="G5" s="109">
        <v>11230780.399999989</v>
      </c>
      <c r="H5" s="109">
        <v>6673302.3917670995</v>
      </c>
      <c r="I5" s="109">
        <v>2557881.29</v>
      </c>
      <c r="J5" s="109">
        <v>603525</v>
      </c>
      <c r="K5" s="109">
        <v>847874.24484399986</v>
      </c>
      <c r="L5" s="109">
        <v>58298.18</v>
      </c>
      <c r="M5" s="110">
        <v>87884524.744106933</v>
      </c>
      <c r="N5" s="99"/>
      <c r="O5" s="101"/>
      <c r="P5" s="101"/>
    </row>
    <row r="6" spans="1:16" ht="15.75" customHeight="1">
      <c r="A6" s="98" t="s">
        <v>629</v>
      </c>
      <c r="B6" s="122" t="s">
        <v>630</v>
      </c>
      <c r="C6" s="109">
        <v>16725983.150000041</v>
      </c>
      <c r="D6" s="109">
        <v>24981247.274628416</v>
      </c>
      <c r="E6" s="109">
        <v>8247185</v>
      </c>
      <c r="F6" s="109">
        <v>7561506.459999999</v>
      </c>
      <c r="G6" s="109">
        <v>11230780.399999989</v>
      </c>
      <c r="H6" s="109">
        <v>829814.77376900008</v>
      </c>
      <c r="I6" s="109">
        <v>2202924.8199999998</v>
      </c>
      <c r="J6" s="109">
        <v>297885</v>
      </c>
      <c r="K6" s="109">
        <v>427483.47484400001</v>
      </c>
      <c r="L6" s="109">
        <v>58298.18</v>
      </c>
      <c r="M6" s="110">
        <v>72563108.533241451</v>
      </c>
      <c r="N6" s="99"/>
      <c r="O6" s="101"/>
      <c r="P6" s="101"/>
    </row>
    <row r="7" spans="1:16" ht="31.5">
      <c r="A7" s="98" t="s">
        <v>629</v>
      </c>
      <c r="B7" s="122" t="s">
        <v>628</v>
      </c>
      <c r="C7" s="109">
        <v>1318742.669999999</v>
      </c>
      <c r="D7" s="109">
        <v>2712338.5528673707</v>
      </c>
      <c r="E7" s="109">
        <v>1706487</v>
      </c>
      <c r="F7" s="109">
        <v>2659373.13</v>
      </c>
      <c r="G7" s="109">
        <v>0</v>
      </c>
      <c r="H7" s="109">
        <v>5843487.6179980999</v>
      </c>
      <c r="I7" s="109">
        <v>354956.47</v>
      </c>
      <c r="J7" s="109">
        <v>305640</v>
      </c>
      <c r="K7" s="109">
        <v>420390.76999999996</v>
      </c>
      <c r="L7" s="109">
        <v>0</v>
      </c>
      <c r="M7" s="110">
        <v>15321416.21086547</v>
      </c>
      <c r="N7" s="99"/>
      <c r="O7" s="101"/>
      <c r="P7" s="101"/>
    </row>
    <row r="8" spans="1:16" ht="16.5" customHeight="1">
      <c r="A8" s="98" t="s">
        <v>627</v>
      </c>
      <c r="B8" s="122" t="s">
        <v>626</v>
      </c>
      <c r="C8" s="109">
        <v>11940572.580000157</v>
      </c>
      <c r="D8" s="109">
        <v>67125.629404958861</v>
      </c>
      <c r="E8" s="109">
        <v>6543216</v>
      </c>
      <c r="F8" s="109">
        <v>3840.87</v>
      </c>
      <c r="G8" s="109">
        <v>0</v>
      </c>
      <c r="H8" s="109">
        <v>0</v>
      </c>
      <c r="I8" s="109">
        <v>3622.16</v>
      </c>
      <c r="J8" s="109">
        <v>0</v>
      </c>
      <c r="K8" s="109">
        <v>0</v>
      </c>
      <c r="L8" s="109">
        <v>0</v>
      </c>
      <c r="M8" s="110">
        <v>18558377.239405114</v>
      </c>
      <c r="N8" s="99"/>
      <c r="O8" s="101"/>
      <c r="P8" s="101"/>
    </row>
    <row r="9" spans="1:16" ht="16.5" customHeight="1">
      <c r="A9" s="98">
        <v>2</v>
      </c>
      <c r="B9" s="119" t="s">
        <v>625</v>
      </c>
      <c r="C9" s="109">
        <v>2965105.7699999982</v>
      </c>
      <c r="D9" s="109">
        <v>490963.46539202315</v>
      </c>
      <c r="E9" s="109">
        <v>195793</v>
      </c>
      <c r="F9" s="109">
        <v>540128.32999999984</v>
      </c>
      <c r="G9" s="109">
        <v>0</v>
      </c>
      <c r="H9" s="109">
        <v>188237.3</v>
      </c>
      <c r="I9" s="109">
        <v>246463.13</v>
      </c>
      <c r="J9" s="109">
        <v>0</v>
      </c>
      <c r="K9" s="109">
        <v>0</v>
      </c>
      <c r="L9" s="109">
        <v>0</v>
      </c>
      <c r="M9" s="110">
        <v>4626690.9953920208</v>
      </c>
      <c r="N9" s="99"/>
      <c r="O9" s="101"/>
      <c r="P9" s="101"/>
    </row>
    <row r="10" spans="1:16" ht="28.5" customHeight="1">
      <c r="A10" s="98">
        <v>3</v>
      </c>
      <c r="B10" s="119" t="s">
        <v>624</v>
      </c>
      <c r="C10" s="109">
        <v>24303877.680000018</v>
      </c>
      <c r="D10" s="109">
        <v>1423745.9278754126</v>
      </c>
      <c r="E10" s="109">
        <v>218767</v>
      </c>
      <c r="F10" s="109">
        <v>254154.69000000003</v>
      </c>
      <c r="G10" s="109">
        <v>898328.80999999982</v>
      </c>
      <c r="H10" s="109">
        <v>327067.94272230001</v>
      </c>
      <c r="I10" s="109">
        <v>522918.86</v>
      </c>
      <c r="J10" s="109">
        <v>0</v>
      </c>
      <c r="K10" s="109">
        <v>0</v>
      </c>
      <c r="L10" s="109">
        <v>0</v>
      </c>
      <c r="M10" s="110">
        <v>27948860.910597727</v>
      </c>
      <c r="N10" s="99"/>
      <c r="O10" s="101"/>
      <c r="P10" s="101"/>
    </row>
    <row r="11" spans="1:16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10">
        <v>0</v>
      </c>
      <c r="N11" s="99"/>
      <c r="O11" s="101"/>
      <c r="P11" s="101"/>
    </row>
    <row r="12" spans="1:16" s="135" customFormat="1" ht="15.75" customHeight="1">
      <c r="A12" s="130">
        <v>5</v>
      </c>
      <c r="B12" s="131" t="s">
        <v>622</v>
      </c>
      <c r="C12" s="132">
        <v>0</v>
      </c>
      <c r="D12" s="132">
        <v>2245783.0781697435</v>
      </c>
      <c r="E12" s="132">
        <v>2557944</v>
      </c>
      <c r="F12" s="132">
        <v>0</v>
      </c>
      <c r="G12" s="132">
        <v>90760.81</v>
      </c>
      <c r="H12" s="132">
        <v>0</v>
      </c>
      <c r="I12" s="132">
        <v>13265.22</v>
      </c>
      <c r="J12" s="132">
        <v>0</v>
      </c>
      <c r="K12" s="132">
        <v>143305.67269999997</v>
      </c>
      <c r="L12" s="132">
        <v>226634.37</v>
      </c>
      <c r="M12" s="133">
        <v>5277693.150869743</v>
      </c>
      <c r="N12" s="134"/>
      <c r="O12" s="101"/>
      <c r="P12" s="101"/>
    </row>
    <row r="13" spans="1:16" ht="15.75" customHeight="1">
      <c r="A13" s="98">
        <v>6</v>
      </c>
      <c r="B13" s="125" t="s">
        <v>637</v>
      </c>
      <c r="C13" s="120">
        <v>284529.37000000011</v>
      </c>
      <c r="D13" s="120">
        <v>317714.9732212075</v>
      </c>
      <c r="E13" s="120">
        <v>532757</v>
      </c>
      <c r="F13" s="120">
        <v>757020.70000000007</v>
      </c>
      <c r="G13" s="120">
        <v>0</v>
      </c>
      <c r="H13" s="120">
        <v>126881.85000000003</v>
      </c>
      <c r="I13" s="120">
        <v>12428.5</v>
      </c>
      <c r="J13" s="120">
        <v>396376</v>
      </c>
      <c r="K13" s="120" t="s">
        <v>629</v>
      </c>
      <c r="L13" s="120">
        <v>0</v>
      </c>
      <c r="M13" s="121">
        <v>2427708.3932212079</v>
      </c>
      <c r="N13" s="99"/>
      <c r="O13" s="100"/>
      <c r="P13" s="101"/>
    </row>
    <row r="14" spans="1:16" ht="47.25">
      <c r="A14" s="98" t="s">
        <v>629</v>
      </c>
      <c r="B14" s="126" t="s">
        <v>638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 t="s">
        <v>629</v>
      </c>
      <c r="L14" s="120">
        <v>0</v>
      </c>
      <c r="M14" s="121">
        <v>0</v>
      </c>
      <c r="N14" s="102"/>
      <c r="O14" s="100"/>
      <c r="P14" s="101"/>
    </row>
    <row r="15" spans="1:16" ht="15.75" customHeight="1">
      <c r="A15" s="98">
        <v>7</v>
      </c>
      <c r="B15" s="125" t="s">
        <v>639</v>
      </c>
      <c r="C15" s="120">
        <v>1772116.85</v>
      </c>
      <c r="D15" s="120">
        <v>5600740.489210289</v>
      </c>
      <c r="E15" s="120">
        <v>11573409</v>
      </c>
      <c r="F15" s="120">
        <v>4565781.5699999984</v>
      </c>
      <c r="G15" s="120">
        <v>34671.340000000004</v>
      </c>
      <c r="H15" s="120">
        <v>0</v>
      </c>
      <c r="I15" s="120">
        <v>0</v>
      </c>
      <c r="J15" s="120">
        <v>1162115</v>
      </c>
      <c r="K15" s="120" t="s">
        <v>629</v>
      </c>
      <c r="L15" s="120">
        <v>123914.12</v>
      </c>
      <c r="M15" s="121">
        <v>24832748.369210288</v>
      </c>
      <c r="N15" s="99"/>
      <c r="O15" s="100"/>
      <c r="P15" s="101"/>
    </row>
    <row r="16" spans="1:16" s="97" customFormat="1" ht="15.75" customHeight="1">
      <c r="A16" s="157" t="s">
        <v>39</v>
      </c>
      <c r="B16" s="157"/>
      <c r="C16" s="123">
        <v>59310928.070000216</v>
      </c>
      <c r="D16" s="123">
        <v>37839659.390769422</v>
      </c>
      <c r="E16" s="123">
        <v>31575558</v>
      </c>
      <c r="F16" s="123">
        <v>16341805.749999994</v>
      </c>
      <c r="G16" s="123">
        <v>12254541.35999999</v>
      </c>
      <c r="H16" s="123">
        <v>7315489.484489399</v>
      </c>
      <c r="I16" s="123">
        <v>3356579.16</v>
      </c>
      <c r="J16" s="123">
        <v>2162016</v>
      </c>
      <c r="K16" s="123">
        <v>991179.91754399985</v>
      </c>
      <c r="L16" s="123">
        <v>408846.67</v>
      </c>
      <c r="M16" s="110">
        <v>171556603.80280301</v>
      </c>
      <c r="N16" s="99"/>
      <c r="O16" s="103"/>
    </row>
    <row r="17" spans="1:17" ht="30" customHeight="1">
      <c r="A17" s="158" t="s">
        <v>643</v>
      </c>
      <c r="B17" s="158"/>
      <c r="C17" s="124">
        <v>0.34572220920259994</v>
      </c>
      <c r="D17" s="124">
        <v>0.22056661505297981</v>
      </c>
      <c r="E17" s="124">
        <v>0.1840532937822362</v>
      </c>
      <c r="F17" s="124">
        <v>9.5256057696177066E-2</v>
      </c>
      <c r="G17" s="124">
        <v>7.1431475608400727E-2</v>
      </c>
      <c r="H17" s="124">
        <v>4.2641841365070633E-2</v>
      </c>
      <c r="I17" s="124">
        <v>1.9565432548771161E-2</v>
      </c>
      <c r="J17" s="124">
        <v>1.2602347866976575E-2</v>
      </c>
      <c r="K17" s="124">
        <v>5.7775678439246723E-3</v>
      </c>
      <c r="L17" s="124">
        <v>2.3831590328632977E-3</v>
      </c>
      <c r="M17" s="124">
        <v>1</v>
      </c>
      <c r="N17" s="112"/>
      <c r="Q17" s="101"/>
    </row>
    <row r="18" spans="1:17" ht="18" customHeight="1">
      <c r="A18" s="107" t="s">
        <v>640</v>
      </c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7" ht="16.5">
      <c r="A19" s="107" t="s">
        <v>620</v>
      </c>
      <c r="B19" s="112"/>
      <c r="C19" s="112"/>
    </row>
    <row r="21" spans="1:17" ht="15" customHeight="1">
      <c r="C21" s="138"/>
      <c r="D21" s="137"/>
      <c r="E21" s="137"/>
      <c r="F21" s="137"/>
    </row>
    <row r="22" spans="1:17">
      <c r="C22" s="139">
        <f t="shared" ref="C22:C29" si="0">E22/$M$16</f>
        <v>0.62045353908884571</v>
      </c>
      <c r="D22" s="137" t="str">
        <f>B4</f>
        <v>Застраховка "Живот" и рента</v>
      </c>
      <c r="E22" s="140">
        <f>M4</f>
        <v>106442901.98351204</v>
      </c>
      <c r="F22" s="137"/>
    </row>
    <row r="23" spans="1:17">
      <c r="C23" s="139">
        <f t="shared" si="0"/>
        <v>2.6968888942976537E-2</v>
      </c>
      <c r="D23" s="137" t="str">
        <f>B9</f>
        <v>Женитбена и детска застраховка</v>
      </c>
      <c r="E23" s="140">
        <f>M9</f>
        <v>4626690.9953920208</v>
      </c>
      <c r="F23" s="137"/>
    </row>
    <row r="24" spans="1:17">
      <c r="C24" s="139">
        <f t="shared" si="0"/>
        <v>0.16291334924491596</v>
      </c>
      <c r="D24" s="137" t="str">
        <f>B10</f>
        <v>Застраховка "Живот", свързана с инвестиционен фонд</v>
      </c>
      <c r="E24" s="140">
        <f>M10</f>
        <v>27948860.910597727</v>
      </c>
      <c r="F24" s="137"/>
    </row>
    <row r="25" spans="1:17">
      <c r="C25" s="139">
        <f t="shared" si="0"/>
        <v>0</v>
      </c>
      <c r="D25" s="137" t="str">
        <f>B11</f>
        <v>Изкупуване на капитал</v>
      </c>
      <c r="E25" s="140">
        <f>M11</f>
        <v>0</v>
      </c>
      <c r="F25" s="137"/>
    </row>
    <row r="26" spans="1:17">
      <c r="C26" s="139">
        <f t="shared" si="0"/>
        <v>3.0763567440028283E-2</v>
      </c>
      <c r="D26" s="137" t="str">
        <f>B12</f>
        <v>Допълнителна застраховка</v>
      </c>
      <c r="E26" s="140">
        <f>M12</f>
        <v>5277693.150869743</v>
      </c>
      <c r="F26" s="137"/>
    </row>
    <row r="27" spans="1:17">
      <c r="C27" s="139">
        <f t="shared" si="0"/>
        <v>1.4151063493957686E-2</v>
      </c>
      <c r="D27" s="138" t="s">
        <v>637</v>
      </c>
      <c r="E27" s="140">
        <f>M13</f>
        <v>2427708.3932212079</v>
      </c>
      <c r="F27" s="137"/>
    </row>
    <row r="28" spans="1:17">
      <c r="C28" s="139">
        <f t="shared" si="0"/>
        <v>0.14474959178927599</v>
      </c>
      <c r="D28" s="138" t="s">
        <v>639</v>
      </c>
      <c r="E28" s="140">
        <f>M15</f>
        <v>24832748.369210288</v>
      </c>
      <c r="F28" s="137"/>
    </row>
    <row r="29" spans="1:17">
      <c r="C29" s="137">
        <f t="shared" si="0"/>
        <v>1.0000000000000002</v>
      </c>
      <c r="D29" s="138"/>
      <c r="E29" s="141">
        <f>SUM(E22:E28)</f>
        <v>171556603.80280304</v>
      </c>
      <c r="F29" s="137"/>
    </row>
    <row r="30" spans="1:17">
      <c r="C30" s="137"/>
      <c r="D30" s="138"/>
      <c r="E30" s="141">
        <f>E29-M16</f>
        <v>0</v>
      </c>
      <c r="F30" s="137"/>
    </row>
    <row r="49" spans="3:5">
      <c r="C49" s="112"/>
      <c r="D49" s="105"/>
      <c r="E49" s="105"/>
    </row>
    <row r="50" spans="3:5">
      <c r="C50" s="112"/>
      <c r="D50" s="105"/>
      <c r="E50" s="105"/>
    </row>
  </sheetData>
  <sortState columnSort="1" ref="C3:L17">
    <sortCondition descending="1" ref="C16:L16"/>
  </sortState>
  <mergeCells count="3">
    <mergeCell ref="A16:B16"/>
    <mergeCell ref="A17:B17"/>
    <mergeCell ref="A1:N1"/>
  </mergeCells>
  <conditionalFormatting sqref="N16 N4:N12">
    <cfRule type="cellIs" dxfId="71" priority="6" operator="notEqual">
      <formula>0</formula>
    </cfRule>
  </conditionalFormatting>
  <conditionalFormatting sqref="N13:N15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646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641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642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1352408.1384653021</v>
      </c>
      <c r="C6" s="46">
        <v>190512257.45259792</v>
      </c>
      <c r="D6" s="46">
        <v>190512257.45259792</v>
      </c>
      <c r="E6" s="46">
        <v>7016731.410683726</v>
      </c>
      <c r="F6" s="46">
        <v>26449525.239999983</v>
      </c>
      <c r="G6" s="46">
        <v>113317342.36381713</v>
      </c>
      <c r="H6" s="46">
        <v>185417869.19921482</v>
      </c>
      <c r="I6" s="46">
        <v>57894460.719198756</v>
      </c>
      <c r="J6" s="46">
        <v>27744169.083344795</v>
      </c>
      <c r="K6" s="46">
        <v>15450475.726009902</v>
      </c>
      <c r="L6" s="46">
        <v>5131519.418057899</v>
      </c>
      <c r="M6" s="46">
        <v>35125</v>
      </c>
      <c r="N6" s="46">
        <v>106224264.94661134</v>
      </c>
      <c r="O6" s="46">
        <v>1209997.9679750551</v>
      </c>
      <c r="P6" s="46">
        <v>2000</v>
      </c>
      <c r="Q6" s="46">
        <v>9730425.3962682914</v>
      </c>
      <c r="R6" s="46">
        <v>218637.03690068878</v>
      </c>
      <c r="S6" s="46">
        <v>34701365.290126622</v>
      </c>
      <c r="T6" s="46">
        <v>8171871.0287074894</v>
      </c>
      <c r="U6" s="46">
        <v>17816241.273645967</v>
      </c>
      <c r="V6" s="46">
        <v>21868387.099002365</v>
      </c>
      <c r="W6" s="46">
        <v>7242174.7460370082</v>
      </c>
      <c r="X6" s="46">
        <v>64030564.172066696</v>
      </c>
      <c r="Y6" s="47"/>
    </row>
    <row r="7" spans="1:42" s="48" customFormat="1">
      <c r="A7" s="49" t="s">
        <v>49</v>
      </c>
      <c r="B7" s="50">
        <v>1306943.1384653021</v>
      </c>
      <c r="C7" s="50">
        <v>170058685.9252739</v>
      </c>
      <c r="D7" s="50">
        <v>170058685.9252739</v>
      </c>
      <c r="E7" s="50">
        <v>7014490.6574723264</v>
      </c>
      <c r="F7" s="50">
        <v>26005928.619999982</v>
      </c>
      <c r="G7" s="50">
        <v>104960283.65381713</v>
      </c>
      <c r="H7" s="50">
        <v>167509525.53189078</v>
      </c>
      <c r="I7" s="50">
        <v>43123630.1791986</v>
      </c>
      <c r="J7" s="50">
        <v>24326249.983344797</v>
      </c>
      <c r="K7" s="50">
        <v>15197863.7760099</v>
      </c>
      <c r="L7" s="50">
        <v>5022598.4280578988</v>
      </c>
      <c r="M7" s="50">
        <v>31249</v>
      </c>
      <c r="N7" s="50">
        <v>87673982.366611212</v>
      </c>
      <c r="O7" s="50">
        <v>1209997.9679750551</v>
      </c>
      <c r="P7" s="50">
        <v>780</v>
      </c>
      <c r="Q7" s="50">
        <v>5556142.3062682999</v>
      </c>
      <c r="R7" s="50">
        <v>210542.37749573006</v>
      </c>
      <c r="S7" s="50">
        <v>33529094.392324198</v>
      </c>
      <c r="T7" s="50">
        <v>7676582.7840318885</v>
      </c>
      <c r="U7" s="50">
        <v>17816111.396275669</v>
      </c>
      <c r="V7" s="50">
        <v>19921310.227315366</v>
      </c>
      <c r="W7" s="50">
        <v>7242174.7360370075</v>
      </c>
      <c r="X7" s="50">
        <v>60903121.733172305</v>
      </c>
      <c r="Y7" s="47"/>
    </row>
    <row r="8" spans="1:42" s="48" customFormat="1">
      <c r="A8" s="49" t="s">
        <v>71</v>
      </c>
      <c r="B8" s="50">
        <v>150793.13846530212</v>
      </c>
      <c r="C8" s="50">
        <v>100946263.11331007</v>
      </c>
      <c r="D8" s="50">
        <v>100946263.11331007</v>
      </c>
      <c r="E8" s="50">
        <v>740420.62318100571</v>
      </c>
      <c r="F8" s="50">
        <v>1817214.9400000002</v>
      </c>
      <c r="G8" s="50">
        <v>70452948.977817103</v>
      </c>
      <c r="H8" s="50">
        <v>103184510.93424587</v>
      </c>
      <c r="I8" s="50">
        <v>43123630.1791986</v>
      </c>
      <c r="J8" s="50">
        <v>24326249.983344797</v>
      </c>
      <c r="K8" s="50">
        <v>2112439.7960697003</v>
      </c>
      <c r="L8" s="50">
        <v>2890787.59</v>
      </c>
      <c r="M8" s="50">
        <v>27902</v>
      </c>
      <c r="N8" s="50">
        <v>72453106.548613101</v>
      </c>
      <c r="O8" s="50">
        <v>434150.70963890507</v>
      </c>
      <c r="P8" s="50">
        <v>433</v>
      </c>
      <c r="Q8" s="50">
        <v>2589642.5605000001</v>
      </c>
      <c r="R8" s="50">
        <v>110001.98462835887</v>
      </c>
      <c r="S8" s="50">
        <v>9031397.2299690153</v>
      </c>
      <c r="T8" s="50">
        <v>3679870.507092129</v>
      </c>
      <c r="U8" s="50">
        <v>7252757.9729553685</v>
      </c>
      <c r="V8" s="50">
        <v>11981897.675366333</v>
      </c>
      <c r="W8" s="50">
        <v>403148.87578547769</v>
      </c>
      <c r="X8" s="50">
        <v>21526445.76574919</v>
      </c>
      <c r="Y8" s="47"/>
    </row>
    <row r="9" spans="1:42" s="48" customFormat="1" ht="31.5">
      <c r="A9" s="49" t="s">
        <v>72</v>
      </c>
      <c r="B9" s="50">
        <v>1156150</v>
      </c>
      <c r="C9" s="50">
        <v>69112422.811963826</v>
      </c>
      <c r="D9" s="50">
        <v>69112422.811963826</v>
      </c>
      <c r="E9" s="50">
        <v>6274070.0342913186</v>
      </c>
      <c r="F9" s="50">
        <v>24188713.679999985</v>
      </c>
      <c r="G9" s="50">
        <v>34507334.676000014</v>
      </c>
      <c r="H9" s="50">
        <v>64325014.597644947</v>
      </c>
      <c r="I9" s="50">
        <v>0</v>
      </c>
      <c r="J9" s="50">
        <v>0</v>
      </c>
      <c r="K9" s="50">
        <v>13085423.9799402</v>
      </c>
      <c r="L9" s="50">
        <v>2131810.8380578989</v>
      </c>
      <c r="M9" s="50">
        <v>3347</v>
      </c>
      <c r="N9" s="50">
        <v>15220875.817998098</v>
      </c>
      <c r="O9" s="50">
        <v>775847.25833614985</v>
      </c>
      <c r="P9" s="50">
        <v>347</v>
      </c>
      <c r="Q9" s="50">
        <v>2966499.7457682998</v>
      </c>
      <c r="R9" s="50">
        <v>100540.39286737121</v>
      </c>
      <c r="S9" s="50">
        <v>24497697.162355185</v>
      </c>
      <c r="T9" s="50">
        <v>3996712.2769397595</v>
      </c>
      <c r="U9" s="50">
        <v>10563353.423320297</v>
      </c>
      <c r="V9" s="50">
        <v>7939412.5519490326</v>
      </c>
      <c r="W9" s="50">
        <v>6839025.8602515301</v>
      </c>
      <c r="X9" s="50">
        <v>39376675.967423111</v>
      </c>
      <c r="Y9" s="47"/>
    </row>
    <row r="10" spans="1:42" s="48" customFormat="1">
      <c r="A10" s="49" t="s">
        <v>50</v>
      </c>
      <c r="B10" s="50">
        <v>45465</v>
      </c>
      <c r="C10" s="50">
        <v>20453571.527324032</v>
      </c>
      <c r="D10" s="50">
        <v>20453571.527324032</v>
      </c>
      <c r="E10" s="50">
        <v>2240.7532113999996</v>
      </c>
      <c r="F10" s="50">
        <v>443596.62</v>
      </c>
      <c r="G10" s="50">
        <v>8357058.7100000009</v>
      </c>
      <c r="H10" s="50">
        <v>17908343.667324033</v>
      </c>
      <c r="I10" s="50">
        <v>14770830.540000157</v>
      </c>
      <c r="J10" s="50">
        <v>3417919.0999999987</v>
      </c>
      <c r="K10" s="50">
        <v>252611.95000000013</v>
      </c>
      <c r="L10" s="50">
        <v>108920.99</v>
      </c>
      <c r="M10" s="50">
        <v>3876</v>
      </c>
      <c r="N10" s="50">
        <v>18550282.580000155</v>
      </c>
      <c r="O10" s="50">
        <v>0</v>
      </c>
      <c r="P10" s="50">
        <v>1220</v>
      </c>
      <c r="Q10" s="50">
        <v>4174283.0899999915</v>
      </c>
      <c r="R10" s="50">
        <v>8094.6594049587056</v>
      </c>
      <c r="S10" s="50">
        <v>1172270.8978024255</v>
      </c>
      <c r="T10" s="50">
        <v>495288.24467559997</v>
      </c>
      <c r="U10" s="50">
        <v>129.8773703</v>
      </c>
      <c r="V10" s="50">
        <v>1947076.8716870015</v>
      </c>
      <c r="W10" s="50">
        <v>0.01</v>
      </c>
      <c r="X10" s="50">
        <v>3127442.4388943859</v>
      </c>
      <c r="Y10" s="47"/>
    </row>
    <row r="11" spans="1:42" s="48" customFormat="1">
      <c r="A11" s="45" t="s">
        <v>51</v>
      </c>
      <c r="B11" s="46">
        <v>14984</v>
      </c>
      <c r="C11" s="46">
        <v>6468944.5633779708</v>
      </c>
      <c r="D11" s="46">
        <v>6468944.5633779708</v>
      </c>
      <c r="E11" s="46">
        <v>48128.658942865659</v>
      </c>
      <c r="F11" s="46">
        <v>1010.1300000000001</v>
      </c>
      <c r="G11" s="46">
        <v>2456137.7464999999</v>
      </c>
      <c r="H11" s="46">
        <v>6524556.3643779717</v>
      </c>
      <c r="I11" s="46">
        <v>3185075.0799999987</v>
      </c>
      <c r="J11" s="46">
        <v>1355065.81</v>
      </c>
      <c r="K11" s="46">
        <v>23732.61</v>
      </c>
      <c r="L11" s="46">
        <v>59062.439999999988</v>
      </c>
      <c r="M11" s="46">
        <v>1194</v>
      </c>
      <c r="N11" s="46">
        <v>4622935.9399999985</v>
      </c>
      <c r="O11" s="46">
        <v>8275.2995749704078</v>
      </c>
      <c r="P11" s="46">
        <v>72</v>
      </c>
      <c r="Q11" s="46">
        <v>319223.21000000002</v>
      </c>
      <c r="R11" s="46">
        <v>3755.0553920229049</v>
      </c>
      <c r="S11" s="46">
        <v>491589.31877072307</v>
      </c>
      <c r="T11" s="46">
        <v>348091.82167406392</v>
      </c>
      <c r="U11" s="46">
        <v>247986.81106404212</v>
      </c>
      <c r="V11" s="46">
        <v>1080622.5417410266</v>
      </c>
      <c r="W11" s="46">
        <v>13251.404541288946</v>
      </c>
      <c r="X11" s="46">
        <v>1589218.3204450614</v>
      </c>
      <c r="Y11" s="47"/>
    </row>
    <row r="12" spans="1:42" s="48" customFormat="1" ht="31.5">
      <c r="A12" s="45" t="s">
        <v>52</v>
      </c>
      <c r="B12" s="46">
        <v>36874.471363405981</v>
      </c>
      <c r="C12" s="46">
        <v>96656551.966342986</v>
      </c>
      <c r="D12" s="46">
        <v>12315341.406342994</v>
      </c>
      <c r="E12" s="46">
        <v>36658.983427700005</v>
      </c>
      <c r="F12" s="46">
        <v>52528581.709999993</v>
      </c>
      <c r="G12" s="46">
        <v>37946796.256778233</v>
      </c>
      <c r="H12" s="46">
        <v>97695042.727436483</v>
      </c>
      <c r="I12" s="46">
        <v>4102328.7699999972</v>
      </c>
      <c r="J12" s="46">
        <v>23170059.471472315</v>
      </c>
      <c r="K12" s="46">
        <v>587792.35125000007</v>
      </c>
      <c r="L12" s="46">
        <v>66556.729999999938</v>
      </c>
      <c r="M12" s="46">
        <v>1719</v>
      </c>
      <c r="N12" s="46">
        <v>27926737.322722316</v>
      </c>
      <c r="O12" s="46">
        <v>0</v>
      </c>
      <c r="P12" s="46">
        <v>41</v>
      </c>
      <c r="Q12" s="46">
        <v>350804.5</v>
      </c>
      <c r="R12" s="46">
        <v>22123.587875413883</v>
      </c>
      <c r="S12" s="46">
        <v>4855195.770800258</v>
      </c>
      <c r="T12" s="46">
        <v>423635.15700413974</v>
      </c>
      <c r="U12" s="46">
        <v>2847486.2446103767</v>
      </c>
      <c r="V12" s="46">
        <v>2014526.4800609883</v>
      </c>
      <c r="W12" s="46">
        <v>13730.148206635817</v>
      </c>
      <c r="X12" s="46">
        <v>6905575.9869432962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554689.95841369336</v>
      </c>
      <c r="C14" s="46">
        <v>30690080.109265994</v>
      </c>
      <c r="D14" s="46">
        <v>30690080.109265994</v>
      </c>
      <c r="E14" s="46">
        <v>4834484.8953955751</v>
      </c>
      <c r="F14" s="46">
        <v>3492825.8199999975</v>
      </c>
      <c r="G14" s="46">
        <v>22085567.343046155</v>
      </c>
      <c r="H14" s="46">
        <v>29268064.329000954</v>
      </c>
      <c r="I14" s="46">
        <v>0</v>
      </c>
      <c r="J14" s="46">
        <v>0</v>
      </c>
      <c r="K14" s="46">
        <v>639874.8600000001</v>
      </c>
      <c r="L14" s="46">
        <v>4603103.1726999991</v>
      </c>
      <c r="M14" s="46">
        <v>5476</v>
      </c>
      <c r="N14" s="46">
        <v>5239336.0326999994</v>
      </c>
      <c r="O14" s="46">
        <v>301572.23315915861</v>
      </c>
      <c r="P14" s="46">
        <v>368</v>
      </c>
      <c r="Q14" s="46">
        <v>557628.40870000003</v>
      </c>
      <c r="R14" s="46">
        <v>38357.118169744877</v>
      </c>
      <c r="S14" s="46">
        <v>10189629.695941901</v>
      </c>
      <c r="T14" s="46">
        <v>2132034.210069031</v>
      </c>
      <c r="U14" s="46">
        <v>4216069.9772935389</v>
      </c>
      <c r="V14" s="46">
        <v>2498820.1752072508</v>
      </c>
      <c r="W14" s="46">
        <v>1493.51</v>
      </c>
      <c r="X14" s="46">
        <v>12728300.499318896</v>
      </c>
      <c r="Y14" s="47"/>
    </row>
    <row r="15" spans="1:42" s="48" customFormat="1">
      <c r="A15" s="51" t="s">
        <v>39</v>
      </c>
      <c r="B15" s="46">
        <v>1958956.5682424014</v>
      </c>
      <c r="C15" s="46">
        <v>324327834.09158498</v>
      </c>
      <c r="D15" s="46">
        <v>239986623.53158486</v>
      </c>
      <c r="E15" s="46">
        <v>11936003.948449865</v>
      </c>
      <c r="F15" s="46">
        <v>82471942.899999976</v>
      </c>
      <c r="G15" s="46">
        <v>175805843.71014148</v>
      </c>
      <c r="H15" s="46">
        <v>318905532.62003028</v>
      </c>
      <c r="I15" s="46">
        <v>65181864.56919875</v>
      </c>
      <c r="J15" s="46">
        <v>52269294.364817098</v>
      </c>
      <c r="K15" s="46">
        <v>16701875.547259901</v>
      </c>
      <c r="L15" s="46">
        <v>9860241.7607578952</v>
      </c>
      <c r="M15" s="46">
        <v>43514</v>
      </c>
      <c r="N15" s="46">
        <v>144013274.24203366</v>
      </c>
      <c r="O15" s="46">
        <v>1519845.5007091837</v>
      </c>
      <c r="P15" s="46">
        <v>2481</v>
      </c>
      <c r="Q15" s="46">
        <v>10958081.514968293</v>
      </c>
      <c r="R15" s="46">
        <v>282872.79833787045</v>
      </c>
      <c r="S15" s="46">
        <v>50237780.075639509</v>
      </c>
      <c r="T15" s="46">
        <v>11075632.217454724</v>
      </c>
      <c r="U15" s="46">
        <v>25127784.306613926</v>
      </c>
      <c r="V15" s="46">
        <v>27462356.296011634</v>
      </c>
      <c r="W15" s="46">
        <v>7270649.8087849328</v>
      </c>
      <c r="X15" s="46">
        <v>85253658.978773937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647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18445.277290000002</v>
      </c>
      <c r="D7" s="47"/>
      <c r="E7" s="47"/>
    </row>
    <row r="8" spans="1:6">
      <c r="A8" s="58" t="s">
        <v>13</v>
      </c>
      <c r="B8" s="60" t="s">
        <v>292</v>
      </c>
      <c r="C8" s="50">
        <v>3911.3291899999995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12510.922270000001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50694.894610000003</v>
      </c>
    </row>
    <row r="13" spans="1:6">
      <c r="A13" s="58">
        <v>1</v>
      </c>
      <c r="B13" s="60" t="s">
        <v>295</v>
      </c>
      <c r="C13" s="50">
        <v>13081.4231</v>
      </c>
    </row>
    <row r="14" spans="1:6" ht="31.5">
      <c r="A14" s="58" t="s">
        <v>9</v>
      </c>
      <c r="B14" s="60" t="s">
        <v>296</v>
      </c>
      <c r="C14" s="50">
        <v>123664.45926999999</v>
      </c>
      <c r="D14" s="47"/>
      <c r="E14" s="47"/>
    </row>
    <row r="15" spans="1:6">
      <c r="A15" s="58" t="s">
        <v>2</v>
      </c>
      <c r="B15" s="60" t="s">
        <v>19</v>
      </c>
      <c r="C15" s="50">
        <v>123446.211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1261508.7065540021</v>
      </c>
      <c r="D19" s="47"/>
      <c r="E19" s="47"/>
    </row>
    <row r="20" spans="1:5" ht="31.5">
      <c r="A20" s="58" t="s">
        <v>2</v>
      </c>
      <c r="B20" s="60" t="s">
        <v>23</v>
      </c>
      <c r="C20" s="50">
        <v>166791.37790401856</v>
      </c>
    </row>
    <row r="21" spans="1:5">
      <c r="A21" s="58" t="s">
        <v>3</v>
      </c>
      <c r="B21" s="60" t="s">
        <v>24</v>
      </c>
      <c r="C21" s="50">
        <v>1064355.8898899839</v>
      </c>
    </row>
    <row r="22" spans="1:5">
      <c r="A22" s="58"/>
      <c r="B22" s="60" t="s">
        <v>25</v>
      </c>
      <c r="C22" s="50">
        <v>880587.4393299839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12705.35346</v>
      </c>
    </row>
    <row r="26" spans="1:5">
      <c r="A26" s="58" t="s">
        <v>7</v>
      </c>
      <c r="B26" s="60" t="s">
        <v>297</v>
      </c>
      <c r="C26" s="50">
        <v>16059.0373</v>
      </c>
    </row>
    <row r="27" spans="1:5">
      <c r="A27" s="58" t="s">
        <v>8</v>
      </c>
      <c r="B27" s="60" t="s">
        <v>17</v>
      </c>
      <c r="C27" s="50">
        <v>1597.048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1435868.0604340024</v>
      </c>
      <c r="D29" s="47"/>
      <c r="E29" s="47"/>
    </row>
    <row r="30" spans="1:5" ht="31.5">
      <c r="A30" s="58" t="s">
        <v>299</v>
      </c>
      <c r="B30" s="59" t="s">
        <v>45</v>
      </c>
      <c r="C30" s="50">
        <v>403699.36424599763</v>
      </c>
    </row>
    <row r="31" spans="1:5" s="61" customFormat="1">
      <c r="A31" s="58" t="s">
        <v>300</v>
      </c>
      <c r="B31" s="59" t="s">
        <v>28</v>
      </c>
      <c r="C31" s="50">
        <v>67625.378330000007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50862.007890000001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0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50862.007890000001</v>
      </c>
      <c r="D39" s="47"/>
      <c r="E39" s="47"/>
    </row>
    <row r="40" spans="1:5">
      <c r="A40" s="58" t="s">
        <v>9</v>
      </c>
      <c r="B40" s="60" t="s">
        <v>307</v>
      </c>
      <c r="C40" s="50">
        <v>5080.1500100000003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11683.220430000001</v>
      </c>
    </row>
    <row r="44" spans="1:5">
      <c r="A44" s="58" t="s">
        <v>13</v>
      </c>
      <c r="B44" s="60" t="s">
        <v>302</v>
      </c>
      <c r="C44" s="50">
        <v>15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7987.99305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245</v>
      </c>
    </row>
    <row r="50" spans="1:5">
      <c r="A50" s="58" t="s">
        <v>5</v>
      </c>
      <c r="B50" s="60" t="s">
        <v>313</v>
      </c>
      <c r="C50" s="50">
        <v>5645.9045999999998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13878.897649999999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6039.3270999999995</v>
      </c>
      <c r="D57" s="47"/>
      <c r="E57" s="47"/>
    </row>
    <row r="58" spans="1:5">
      <c r="A58" s="58" t="s">
        <v>2</v>
      </c>
      <c r="B58" s="60" t="s">
        <v>319</v>
      </c>
      <c r="C58" s="50">
        <v>1601.31951</v>
      </c>
    </row>
    <row r="59" spans="1:5">
      <c r="A59" s="58" t="s">
        <v>3</v>
      </c>
      <c r="B59" s="60" t="s">
        <v>17</v>
      </c>
      <c r="C59" s="50">
        <v>4438.0075899999993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45569.106490000006</v>
      </c>
    </row>
    <row r="62" spans="1:5">
      <c r="A62" s="58" t="s">
        <v>3</v>
      </c>
      <c r="B62" s="60" t="s">
        <v>33</v>
      </c>
      <c r="C62" s="50">
        <v>414.11133000000001</v>
      </c>
    </row>
    <row r="63" spans="1:5">
      <c r="A63" s="58" t="s">
        <v>4</v>
      </c>
      <c r="B63" s="60" t="s">
        <v>11</v>
      </c>
      <c r="C63" s="50">
        <v>2</v>
      </c>
    </row>
    <row r="64" spans="1:5">
      <c r="A64" s="58"/>
      <c r="B64" s="59" t="s">
        <v>320</v>
      </c>
      <c r="C64" s="50">
        <v>45985.217819999998</v>
      </c>
      <c r="D64" s="47"/>
      <c r="E64" s="47"/>
    </row>
    <row r="65" spans="1:6">
      <c r="A65" s="58" t="s">
        <v>321</v>
      </c>
      <c r="B65" s="60" t="s">
        <v>17</v>
      </c>
      <c r="C65" s="50">
        <v>277.98214999999999</v>
      </c>
    </row>
    <row r="66" spans="1:6">
      <c r="A66" s="58"/>
      <c r="B66" s="59" t="s">
        <v>322</v>
      </c>
      <c r="C66" s="50">
        <v>52302.527069999996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42432.896369999995</v>
      </c>
    </row>
    <row r="70" spans="1:6">
      <c r="A70" s="58" t="s">
        <v>10</v>
      </c>
      <c r="B70" s="60" t="s">
        <v>326</v>
      </c>
      <c r="C70" s="50">
        <v>592.50915000000009</v>
      </c>
    </row>
    <row r="71" spans="1:6">
      <c r="A71" s="58"/>
      <c r="B71" s="59" t="s">
        <v>327</v>
      </c>
      <c r="C71" s="50">
        <v>43025.40552</v>
      </c>
      <c r="D71" s="47"/>
      <c r="E71" s="47"/>
      <c r="F71" s="61"/>
    </row>
    <row r="72" spans="1:6">
      <c r="A72" s="58"/>
      <c r="B72" s="59" t="s">
        <v>328</v>
      </c>
      <c r="C72" s="50">
        <v>2034844.9105399998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387.93700000000001</v>
      </c>
      <c r="F73" s="61"/>
    </row>
    <row r="74" spans="1:6">
      <c r="A74" s="169" t="s">
        <v>331</v>
      </c>
      <c r="B74" s="16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166172.008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0</v>
      </c>
    </row>
    <row r="80" spans="1:6">
      <c r="A80" s="58" t="s">
        <v>10</v>
      </c>
      <c r="B80" s="60" t="s">
        <v>337</v>
      </c>
      <c r="C80" s="50">
        <v>106393.6464</v>
      </c>
    </row>
    <row r="81" spans="1:5">
      <c r="A81" s="58" t="s">
        <v>12</v>
      </c>
      <c r="B81" s="60" t="s">
        <v>338</v>
      </c>
      <c r="C81" s="50">
        <v>79442.588560000004</v>
      </c>
    </row>
    <row r="82" spans="1:5">
      <c r="A82" s="58" t="s">
        <v>14</v>
      </c>
      <c r="B82" s="60" t="s">
        <v>339</v>
      </c>
      <c r="C82" s="50">
        <v>171750.83695900001</v>
      </c>
    </row>
    <row r="83" spans="1:5">
      <c r="A83" s="58" t="s">
        <v>35</v>
      </c>
      <c r="B83" s="60" t="s">
        <v>340</v>
      </c>
      <c r="C83" s="50">
        <v>-4165.32168</v>
      </c>
    </row>
    <row r="84" spans="1:5">
      <c r="A84" s="58" t="s">
        <v>36</v>
      </c>
      <c r="B84" s="60" t="s">
        <v>341</v>
      </c>
      <c r="C84" s="50">
        <v>25373.438836441277</v>
      </c>
    </row>
    <row r="85" spans="1:5">
      <c r="A85" s="64"/>
      <c r="B85" s="59" t="s">
        <v>342</v>
      </c>
      <c r="C85" s="50">
        <v>544967.19707544125</v>
      </c>
      <c r="D85" s="47"/>
      <c r="E85" s="47"/>
    </row>
    <row r="86" spans="1:5">
      <c r="A86" s="58" t="s">
        <v>67</v>
      </c>
      <c r="B86" s="59" t="s">
        <v>343</v>
      </c>
      <c r="C86" s="50">
        <v>700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86227.322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770609.91432999994</v>
      </c>
    </row>
    <row r="92" spans="1:5">
      <c r="A92" s="58" t="s">
        <v>5</v>
      </c>
      <c r="B92" s="60" t="s">
        <v>348</v>
      </c>
      <c r="C92" s="50">
        <v>61529.395326747945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80964.260769999993</v>
      </c>
    </row>
    <row r="95" spans="1:5">
      <c r="A95" s="58" t="s">
        <v>8</v>
      </c>
      <c r="B95" s="60" t="s">
        <v>351</v>
      </c>
      <c r="C95" s="50">
        <v>4082.3568599999999</v>
      </c>
    </row>
    <row r="96" spans="1:5">
      <c r="A96" s="58" t="s">
        <v>64</v>
      </c>
      <c r="B96" s="60" t="s">
        <v>352</v>
      </c>
      <c r="C96" s="50">
        <v>1160.4982923535897</v>
      </c>
    </row>
    <row r="97" spans="1:5">
      <c r="A97" s="58" t="s">
        <v>62</v>
      </c>
      <c r="B97" s="60" t="s">
        <v>353</v>
      </c>
      <c r="C97" s="50">
        <v>9529.852429999999</v>
      </c>
    </row>
    <row r="98" spans="1:5">
      <c r="A98" s="64"/>
      <c r="B98" s="59" t="s">
        <v>354</v>
      </c>
      <c r="C98" s="50">
        <v>1014277.6000091016</v>
      </c>
      <c r="D98" s="47"/>
      <c r="E98" s="47"/>
    </row>
    <row r="99" spans="1:5" ht="31.5">
      <c r="A99" s="58" t="s">
        <v>300</v>
      </c>
      <c r="B99" s="59" t="s">
        <v>355</v>
      </c>
      <c r="C99" s="50">
        <v>403527.74663325207</v>
      </c>
    </row>
    <row r="100" spans="1:5">
      <c r="A100" s="58" t="s">
        <v>356</v>
      </c>
      <c r="B100" s="59" t="s">
        <v>357</v>
      </c>
      <c r="C100" s="50">
        <v>194</v>
      </c>
      <c r="D100" s="47"/>
      <c r="E100" s="47"/>
    </row>
    <row r="101" spans="1:5">
      <c r="A101" s="64" t="s">
        <v>2</v>
      </c>
      <c r="B101" s="60" t="s">
        <v>358</v>
      </c>
      <c r="C101" s="50">
        <v>194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1328</v>
      </c>
    </row>
    <row r="105" spans="1:5">
      <c r="A105" s="58" t="s">
        <v>323</v>
      </c>
      <c r="B105" s="59" t="s">
        <v>37</v>
      </c>
      <c r="C105" s="50">
        <v>69676.375</v>
      </c>
      <c r="D105" s="47"/>
      <c r="E105" s="47"/>
    </row>
    <row r="106" spans="1:5">
      <c r="A106" s="58" t="s">
        <v>1</v>
      </c>
      <c r="B106" s="60" t="s">
        <v>361</v>
      </c>
      <c r="C106" s="50">
        <v>35643.262920000001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8490.8506399999987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25542.261440000002</v>
      </c>
    </row>
    <row r="123" spans="1:3">
      <c r="A123" s="58" t="s">
        <v>13</v>
      </c>
      <c r="B123" s="60" t="s">
        <v>362</v>
      </c>
      <c r="C123" s="50">
        <v>8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3719.5495999999998</v>
      </c>
    </row>
    <row r="126" spans="1:3">
      <c r="A126" s="58" t="s">
        <v>13</v>
      </c>
      <c r="B126" s="60" t="s">
        <v>369</v>
      </c>
      <c r="C126" s="50">
        <v>2407.4890799999998</v>
      </c>
    </row>
    <row r="127" spans="1:3">
      <c r="A127" s="58" t="s">
        <v>13</v>
      </c>
      <c r="B127" s="60" t="s">
        <v>370</v>
      </c>
      <c r="C127" s="50">
        <v>474.27524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174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174</v>
      </c>
      <c r="D131" s="47"/>
      <c r="E131" s="47"/>
    </row>
    <row r="132" spans="1:6">
      <c r="A132" s="64"/>
      <c r="B132" s="59" t="s">
        <v>375</v>
      </c>
      <c r="C132" s="50">
        <v>2034844.9187177946</v>
      </c>
      <c r="D132" s="47"/>
      <c r="E132" s="47"/>
    </row>
    <row r="133" spans="1:6">
      <c r="A133" s="58" t="s">
        <v>376</v>
      </c>
      <c r="B133" s="59" t="s">
        <v>377</v>
      </c>
      <c r="C133" s="50">
        <v>386.03479999999996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640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tabSelected="1"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648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76252.359809999994</v>
      </c>
      <c r="D7" s="47"/>
    </row>
    <row r="8" spans="1:4" ht="31.5">
      <c r="A8" s="77"/>
      <c r="B8" s="75" t="s">
        <v>477</v>
      </c>
      <c r="C8" s="50">
        <v>-762.87995000000001</v>
      </c>
    </row>
    <row r="9" spans="1:4" ht="15.75">
      <c r="A9" s="77" t="s">
        <v>384</v>
      </c>
      <c r="B9" s="75" t="s">
        <v>385</v>
      </c>
      <c r="C9" s="50">
        <v>-10402.192445003542</v>
      </c>
    </row>
    <row r="10" spans="1:4" ht="15.75">
      <c r="A10" s="77" t="s">
        <v>386</v>
      </c>
      <c r="B10" s="75" t="s">
        <v>387</v>
      </c>
      <c r="C10" s="50">
        <v>1449.5304869995557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-6394.4891528533881</v>
      </c>
    </row>
    <row r="13" spans="1:4" ht="15.75">
      <c r="A13" s="78"/>
      <c r="B13" s="79" t="s">
        <v>391</v>
      </c>
      <c r="C13" s="50">
        <v>60905.208699142619</v>
      </c>
      <c r="D13" s="47"/>
    </row>
    <row r="14" spans="1:4" ht="15.75">
      <c r="A14" s="70" t="s">
        <v>3</v>
      </c>
      <c r="B14" s="80" t="s">
        <v>613</v>
      </c>
      <c r="C14" s="50">
        <v>213.06607139795307</v>
      </c>
      <c r="D14" s="47"/>
    </row>
    <row r="15" spans="1:4" ht="15.75">
      <c r="A15" s="70" t="s">
        <v>4</v>
      </c>
      <c r="B15" s="75" t="s">
        <v>392</v>
      </c>
      <c r="C15" s="50">
        <v>1538.8748499999999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-27264.617532431497</v>
      </c>
    </row>
    <row r="19" spans="1:4" ht="15.75">
      <c r="A19" s="77" t="s">
        <v>397</v>
      </c>
      <c r="B19" s="75" t="s">
        <v>398</v>
      </c>
      <c r="C19" s="50">
        <v>2280.0548899999999</v>
      </c>
    </row>
    <row r="20" spans="1:4" ht="15.75">
      <c r="A20" s="78"/>
      <c r="B20" s="77" t="s">
        <v>399</v>
      </c>
      <c r="C20" s="50">
        <v>-24984.562642431494</v>
      </c>
      <c r="D20" s="47"/>
    </row>
    <row r="21" spans="1:4" ht="15.75">
      <c r="A21" s="77" t="s">
        <v>384</v>
      </c>
      <c r="B21" s="75" t="s">
        <v>400</v>
      </c>
      <c r="C21" s="50">
        <v>219.02273163220798</v>
      </c>
    </row>
    <row r="22" spans="1:4" ht="15.75">
      <c r="A22" s="77" t="s">
        <v>386</v>
      </c>
      <c r="B22" s="75" t="s">
        <v>478</v>
      </c>
      <c r="C22" s="50">
        <v>-1724.2785300000005</v>
      </c>
    </row>
    <row r="23" spans="1:4" ht="15.75">
      <c r="A23" s="78"/>
      <c r="B23" s="79" t="s">
        <v>401</v>
      </c>
      <c r="C23" s="50">
        <v>-26489.818440799289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-2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-2</v>
      </c>
      <c r="D27" s="47"/>
    </row>
    <row r="28" spans="1:4" ht="15.75">
      <c r="A28" s="74" t="s">
        <v>7</v>
      </c>
      <c r="B28" s="75" t="s">
        <v>406</v>
      </c>
      <c r="C28" s="50">
        <v>32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-14992.916815691551</v>
      </c>
    </row>
    <row r="31" spans="1:4" ht="15.75">
      <c r="A31" s="77" t="s">
        <v>384</v>
      </c>
      <c r="B31" s="75" t="s">
        <v>409</v>
      </c>
      <c r="C31" s="50">
        <v>511.26452</v>
      </c>
    </row>
    <row r="32" spans="1:4" ht="15.75">
      <c r="A32" s="77" t="s">
        <v>386</v>
      </c>
      <c r="B32" s="75" t="s">
        <v>410</v>
      </c>
      <c r="C32" s="50">
        <v>-11142.704357789833</v>
      </c>
    </row>
    <row r="33" spans="1:4" ht="15.75">
      <c r="A33" s="77" t="s">
        <v>389</v>
      </c>
      <c r="B33" s="75" t="s">
        <v>411</v>
      </c>
      <c r="C33" s="50">
        <v>535.97786099999996</v>
      </c>
    </row>
    <row r="34" spans="1:4" ht="15.75">
      <c r="A34" s="81"/>
      <c r="B34" s="79" t="s">
        <v>412</v>
      </c>
      <c r="C34" s="50">
        <v>-25088.378792481381</v>
      </c>
      <c r="D34" s="47"/>
    </row>
    <row r="35" spans="1:4" ht="15.75">
      <c r="A35" s="74" t="s">
        <v>64</v>
      </c>
      <c r="B35" s="75" t="s">
        <v>413</v>
      </c>
      <c r="C35" s="50">
        <v>-4045.2967327935735</v>
      </c>
    </row>
    <row r="36" spans="1:4" ht="15.75" customHeight="1">
      <c r="A36" s="74"/>
      <c r="B36" s="75" t="s">
        <v>479</v>
      </c>
      <c r="C36" s="50">
        <v>-3040.7816599999996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7063.6556544663326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240407.45773000002</v>
      </c>
    </row>
    <row r="42" spans="1:4" ht="31.5">
      <c r="A42" s="77"/>
      <c r="B42" s="75" t="s">
        <v>477</v>
      </c>
      <c r="C42" s="50">
        <v>-2077.7693599999998</v>
      </c>
    </row>
    <row r="43" spans="1:4" ht="15.75">
      <c r="A43" s="77" t="s">
        <v>384</v>
      </c>
      <c r="B43" s="75" t="s">
        <v>385</v>
      </c>
      <c r="C43" s="50">
        <v>-11937.011164996457</v>
      </c>
    </row>
    <row r="44" spans="1:4" ht="15.75">
      <c r="A44" s="77" t="s">
        <v>386</v>
      </c>
      <c r="B44" s="75" t="s">
        <v>387</v>
      </c>
      <c r="C44" s="50">
        <v>17866.987443000446</v>
      </c>
    </row>
    <row r="45" spans="1:4" ht="15.75">
      <c r="A45" s="77" t="s">
        <v>389</v>
      </c>
      <c r="B45" s="75" t="s">
        <v>390</v>
      </c>
      <c r="C45" s="50">
        <v>-138.3076471466116</v>
      </c>
    </row>
    <row r="46" spans="1:4" ht="15.75">
      <c r="A46" s="78"/>
      <c r="B46" s="79" t="s">
        <v>417</v>
      </c>
      <c r="C46" s="50">
        <v>246199.12636085736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213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1305.9315200000001</v>
      </c>
    </row>
    <row r="53" spans="1:4" ht="15.75">
      <c r="A53" s="83" t="s">
        <v>424</v>
      </c>
      <c r="B53" s="75" t="s">
        <v>425</v>
      </c>
      <c r="C53" s="50">
        <v>20706.46588</v>
      </c>
    </row>
    <row r="54" spans="1:4" ht="15.75">
      <c r="A54" s="84"/>
      <c r="B54" s="77" t="s">
        <v>426</v>
      </c>
      <c r="C54" s="50">
        <v>22012.397400000002</v>
      </c>
      <c r="D54" s="47"/>
    </row>
    <row r="55" spans="1:4" ht="15.75">
      <c r="A55" s="78" t="s">
        <v>386</v>
      </c>
      <c r="B55" s="75" t="s">
        <v>427</v>
      </c>
      <c r="C55" s="50">
        <v>34633.659780000002</v>
      </c>
    </row>
    <row r="56" spans="1:4" ht="15.75">
      <c r="A56" s="78" t="s">
        <v>389</v>
      </c>
      <c r="B56" s="75" t="s">
        <v>428</v>
      </c>
      <c r="C56" s="50">
        <v>4803.5951799999993</v>
      </c>
    </row>
    <row r="57" spans="1:4" ht="15.75">
      <c r="A57" s="71"/>
      <c r="B57" s="79" t="s">
        <v>429</v>
      </c>
      <c r="C57" s="50">
        <v>61662.65236</v>
      </c>
      <c r="D57" s="47"/>
    </row>
    <row r="58" spans="1:4" ht="15.75">
      <c r="A58" s="81" t="s">
        <v>4</v>
      </c>
      <c r="B58" s="84" t="s">
        <v>392</v>
      </c>
      <c r="C58" s="50">
        <v>5342.377167596901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-119779.83895833786</v>
      </c>
    </row>
    <row r="62" spans="1:4" ht="15.75">
      <c r="A62" s="77" t="s">
        <v>397</v>
      </c>
      <c r="B62" s="75" t="s">
        <v>398</v>
      </c>
      <c r="C62" s="50">
        <v>1550.2773200000004</v>
      </c>
    </row>
    <row r="63" spans="1:4" ht="15.75">
      <c r="A63" s="78"/>
      <c r="B63" s="77" t="s">
        <v>432</v>
      </c>
      <c r="C63" s="50">
        <v>-118229.56163833785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-1061.650051632208</v>
      </c>
    </row>
    <row r="66" spans="1:4" ht="15.75">
      <c r="A66" s="83" t="s">
        <v>424</v>
      </c>
      <c r="B66" s="75" t="s">
        <v>398</v>
      </c>
      <c r="C66" s="50">
        <v>112.39312000000049</v>
      </c>
    </row>
    <row r="67" spans="1:4" ht="15.75">
      <c r="A67" s="78"/>
      <c r="B67" s="77" t="s">
        <v>426</v>
      </c>
      <c r="C67" s="50">
        <v>-949.25693163220785</v>
      </c>
      <c r="D67" s="47"/>
    </row>
    <row r="68" spans="1:4" ht="15.75">
      <c r="A68" s="81"/>
      <c r="B68" s="85" t="s">
        <v>401</v>
      </c>
      <c r="C68" s="50">
        <v>-119178.81856997007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-50927.909900000006</v>
      </c>
    </row>
    <row r="72" spans="1:4" ht="15.75">
      <c r="A72" s="77" t="s">
        <v>397</v>
      </c>
      <c r="B72" s="75" t="s">
        <v>398</v>
      </c>
      <c r="C72" s="50">
        <v>-19.83494</v>
      </c>
    </row>
    <row r="73" spans="1:4" ht="15.75">
      <c r="A73" s="78"/>
      <c r="B73" s="77" t="s">
        <v>432</v>
      </c>
      <c r="C73" s="50">
        <v>-50947.744839999999</v>
      </c>
      <c r="D73" s="47"/>
    </row>
    <row r="74" spans="1:4" ht="15.75">
      <c r="A74" s="78" t="s">
        <v>384</v>
      </c>
      <c r="B74" s="75" t="s">
        <v>436</v>
      </c>
      <c r="C74" s="50">
        <v>-5538.1266899504899</v>
      </c>
    </row>
    <row r="75" spans="1:4" ht="15.75">
      <c r="A75" s="78"/>
      <c r="B75" s="79" t="s">
        <v>437</v>
      </c>
      <c r="C75" s="50">
        <v>-56485.871529950484</v>
      </c>
      <c r="D75" s="47"/>
    </row>
    <row r="76" spans="1:4" ht="15.75">
      <c r="A76" s="74" t="s">
        <v>7</v>
      </c>
      <c r="B76" s="75" t="s">
        <v>406</v>
      </c>
      <c r="C76" s="50">
        <v>-636.952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-50237.989617037616</v>
      </c>
    </row>
    <row r="79" spans="1:4" ht="15.75">
      <c r="A79" s="77" t="s">
        <v>384</v>
      </c>
      <c r="B79" s="75" t="s">
        <v>409</v>
      </c>
      <c r="C79" s="50">
        <v>-2078.4728700000001</v>
      </c>
    </row>
    <row r="80" spans="1:4" ht="15.75">
      <c r="A80" s="77" t="s">
        <v>386</v>
      </c>
      <c r="B80" s="75" t="s">
        <v>410</v>
      </c>
      <c r="C80" s="50">
        <v>-27462.846678711634</v>
      </c>
    </row>
    <row r="81" spans="1:4" ht="15.75">
      <c r="A81" s="77" t="s">
        <v>389</v>
      </c>
      <c r="B81" s="75" t="s">
        <v>439</v>
      </c>
      <c r="C81" s="50">
        <v>430.29955999999999</v>
      </c>
    </row>
    <row r="82" spans="1:4" ht="15.75">
      <c r="A82" s="81"/>
      <c r="B82" s="79" t="s">
        <v>412</v>
      </c>
      <c r="C82" s="50">
        <v>-79349.009605749248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-708.98336999999992</v>
      </c>
    </row>
    <row r="85" spans="1:4" ht="15.75">
      <c r="A85" s="77" t="s">
        <v>384</v>
      </c>
      <c r="B85" s="75" t="s">
        <v>442</v>
      </c>
      <c r="C85" s="50">
        <v>-34643.903879999998</v>
      </c>
    </row>
    <row r="86" spans="1:4" ht="15.75">
      <c r="A86" s="77" t="s">
        <v>386</v>
      </c>
      <c r="B86" s="75" t="s">
        <v>443</v>
      </c>
      <c r="C86" s="50">
        <v>-1720.2617000000018</v>
      </c>
    </row>
    <row r="87" spans="1:4" ht="15.75">
      <c r="A87" s="77"/>
      <c r="B87" s="79" t="s">
        <v>444</v>
      </c>
      <c r="C87" s="50">
        <v>-37073.148950000003</v>
      </c>
      <c r="D87" s="47"/>
    </row>
    <row r="88" spans="1:4" ht="15.75">
      <c r="A88" s="74" t="s">
        <v>62</v>
      </c>
      <c r="B88" s="75" t="s">
        <v>413</v>
      </c>
      <c r="C88" s="50">
        <v>-14353.022097206427</v>
      </c>
    </row>
    <row r="89" spans="1:4" ht="15.75" customHeight="1">
      <c r="A89" s="74"/>
      <c r="B89" s="75" t="s">
        <v>479</v>
      </c>
      <c r="C89" s="50">
        <v>-11839.901909999999</v>
      </c>
    </row>
    <row r="90" spans="1:4" ht="15.75">
      <c r="A90" s="74" t="s">
        <v>65</v>
      </c>
      <c r="B90" s="75" t="s">
        <v>614</v>
      </c>
      <c r="C90" s="50">
        <v>-276.06607139795307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5851.2670641801005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7063.6556544663326</v>
      </c>
      <c r="D94" s="47"/>
    </row>
    <row r="95" spans="1:4" ht="15.75">
      <c r="A95" s="74" t="s">
        <v>3</v>
      </c>
      <c r="B95" s="75" t="s">
        <v>616</v>
      </c>
      <c r="C95" s="50">
        <v>5851.2670641801005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66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368.55939999999998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19993.074998503402</v>
      </c>
    </row>
    <row r="103" spans="1:4" ht="15.75">
      <c r="A103" s="84"/>
      <c r="B103" s="77" t="s">
        <v>426</v>
      </c>
      <c r="C103" s="50">
        <v>19993.074998503402</v>
      </c>
    </row>
    <row r="104" spans="1:4" ht="15.75">
      <c r="A104" s="78" t="s">
        <v>386</v>
      </c>
      <c r="B104" s="75" t="s">
        <v>427</v>
      </c>
      <c r="C104" s="50">
        <v>419.35171000000003</v>
      </c>
    </row>
    <row r="105" spans="1:4" ht="15.75">
      <c r="A105" s="78" t="s">
        <v>389</v>
      </c>
      <c r="B105" s="75" t="s">
        <v>428</v>
      </c>
      <c r="C105" s="50">
        <v>150.8415</v>
      </c>
    </row>
    <row r="106" spans="1:4" ht="15.75">
      <c r="A106" s="71"/>
      <c r="B106" s="79" t="s">
        <v>449</v>
      </c>
      <c r="C106" s="50">
        <v>20629.268208503403</v>
      </c>
    </row>
    <row r="107" spans="1:4" ht="15.75" customHeight="1">
      <c r="A107" s="81" t="s">
        <v>5</v>
      </c>
      <c r="B107" s="75" t="s">
        <v>617</v>
      </c>
      <c r="C107" s="50">
        <v>277.06607139795307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-4597.3889200000003</v>
      </c>
    </row>
    <row r="110" spans="1:4" ht="15.75">
      <c r="A110" s="77" t="s">
        <v>384</v>
      </c>
      <c r="B110" s="75" t="s">
        <v>442</v>
      </c>
      <c r="C110" s="50">
        <v>-44.521030000000003</v>
      </c>
    </row>
    <row r="111" spans="1:4" ht="15.75">
      <c r="A111" s="77" t="s">
        <v>386</v>
      </c>
      <c r="B111" s="75" t="s">
        <v>451</v>
      </c>
      <c r="C111" s="50">
        <v>-188.90228070855943</v>
      </c>
    </row>
    <row r="112" spans="1:4" ht="15.75">
      <c r="A112" s="77"/>
      <c r="B112" s="79" t="s">
        <v>437</v>
      </c>
      <c r="C112" s="50">
        <v>-4830.8122307085587</v>
      </c>
      <c r="D112" s="47"/>
    </row>
    <row r="113" spans="1:4" ht="15.75">
      <c r="A113" s="81" t="s">
        <v>7</v>
      </c>
      <c r="B113" s="75" t="s">
        <v>618</v>
      </c>
      <c r="C113" s="50">
        <v>-214.06607139795307</v>
      </c>
      <c r="D113" s="47"/>
    </row>
    <row r="114" spans="1:4" ht="15.75">
      <c r="A114" s="81" t="s">
        <v>8</v>
      </c>
      <c r="B114" s="75" t="s">
        <v>452</v>
      </c>
      <c r="C114" s="50">
        <v>532.96605</v>
      </c>
    </row>
    <row r="115" spans="1:4" ht="15.75">
      <c r="A115" s="81" t="s">
        <v>64</v>
      </c>
      <c r="B115" s="75" t="s">
        <v>453</v>
      </c>
      <c r="C115" s="50">
        <v>-2115.60304</v>
      </c>
    </row>
    <row r="116" spans="1:4" ht="15.75">
      <c r="A116" s="81" t="s">
        <v>62</v>
      </c>
      <c r="B116" s="75" t="s">
        <v>454</v>
      </c>
      <c r="C116" s="50">
        <v>27193.74170644128</v>
      </c>
      <c r="D116" s="47"/>
    </row>
    <row r="117" spans="1:4" ht="15.75">
      <c r="A117" s="81" t="s">
        <v>65</v>
      </c>
      <c r="B117" s="75" t="s">
        <v>455</v>
      </c>
      <c r="C117" s="50">
        <v>19.03153</v>
      </c>
    </row>
    <row r="118" spans="1:4" ht="15.75">
      <c r="A118" s="81" t="s">
        <v>66</v>
      </c>
      <c r="B118" s="75" t="s">
        <v>456</v>
      </c>
      <c r="C118" s="50">
        <v>-15.352829999999997</v>
      </c>
    </row>
    <row r="119" spans="1:4" ht="15.75">
      <c r="A119" s="81" t="s">
        <v>457</v>
      </c>
      <c r="B119" s="75" t="s">
        <v>458</v>
      </c>
      <c r="C119" s="50">
        <v>3.6787000000000014</v>
      </c>
      <c r="D119" s="47"/>
    </row>
    <row r="120" spans="1:4" ht="15.75">
      <c r="A120" s="81" t="s">
        <v>459</v>
      </c>
      <c r="B120" s="75" t="s">
        <v>460</v>
      </c>
      <c r="C120" s="50">
        <v>-1993.5006999999998</v>
      </c>
    </row>
    <row r="121" spans="1:4" ht="15.75">
      <c r="A121" s="81" t="s">
        <v>461</v>
      </c>
      <c r="B121" s="75" t="s">
        <v>462</v>
      </c>
      <c r="C121" s="50">
        <v>169.54584</v>
      </c>
    </row>
    <row r="122" spans="1:4" ht="15.75">
      <c r="A122" s="81" t="s">
        <v>463</v>
      </c>
      <c r="B122" s="75" t="s">
        <v>464</v>
      </c>
      <c r="C122" s="50">
        <v>25373.465546441279</v>
      </c>
      <c r="D122" s="47"/>
    </row>
    <row r="123" spans="1:4">
      <c r="A123" s="167" t="s">
        <v>620</v>
      </c>
      <c r="B123" s="167"/>
      <c r="C123" s="167"/>
    </row>
    <row r="124" spans="1:4">
      <c r="A124" s="118" t="s">
        <v>640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Viktor T. Matev</cp:lastModifiedBy>
  <cp:lastPrinted>2020-09-10T12:25:47Z</cp:lastPrinted>
  <dcterms:created xsi:type="dcterms:W3CDTF">2004-10-05T13:09:46Z</dcterms:created>
  <dcterms:modified xsi:type="dcterms:W3CDTF">2021-03-11T13:18:08Z</dcterms:modified>
</cp:coreProperties>
</file>