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.lilova\Documents\Valia\Analizi\000\Prehvarleni\2020-12\"/>
    </mc:Choice>
  </mc:AlternateContent>
  <bookViews>
    <workbookView xWindow="0" yWindow="0" windowWidth="21600" windowHeight="9630" tabRatio="602"/>
  </bookViews>
  <sheets>
    <sheet name="ППФ - IV-то тримесечие 2020 г." sheetId="9" r:id="rId1"/>
    <sheet name="ППФ - 2020 г." sheetId="6" r:id="rId2"/>
  </sheets>
  <definedNames>
    <definedName name="_xlnm.Print_Area" localSheetId="1">'ППФ - 2020 г.'!$A$1:$Y$39</definedName>
    <definedName name="_xlnm.Print_Area" localSheetId="0">'ППФ - IV-то тримесечие 2020 г.'!$A$1:$Y$39</definedName>
    <definedName name="_xlnm.Print_Titles" localSheetId="1">'ППФ - 2020 г.'!$A:$B</definedName>
    <definedName name="_xlnm.Print_Titles" localSheetId="0">'ППФ - IV-то тримесечие 2020 г.'!$A:$B</definedName>
  </definedNames>
  <calcPr calcId="162913"/>
</workbook>
</file>

<file path=xl/calcChain.xml><?xml version="1.0" encoding="utf-8"?>
<calcChain xmlns="http://schemas.openxmlformats.org/spreadsheetml/2006/main">
  <c r="T16" i="6" l="1"/>
  <c r="S16" i="6"/>
  <c r="R16" i="6"/>
  <c r="Q16" i="6"/>
  <c r="P16" i="6"/>
  <c r="O16" i="6"/>
  <c r="N16" i="6"/>
  <c r="M16" i="6"/>
  <c r="L16" i="6"/>
  <c r="K16" i="6"/>
  <c r="J16" i="6"/>
  <c r="I16" i="6"/>
  <c r="H16" i="6"/>
  <c r="G16" i="6"/>
  <c r="F16" i="6"/>
  <c r="E16" i="6"/>
  <c r="D16" i="6"/>
  <c r="C16" i="6"/>
  <c r="V15" i="6"/>
  <c r="X15" i="6" s="1"/>
  <c r="U15" i="6"/>
  <c r="V14" i="6"/>
  <c r="U14" i="6"/>
  <c r="V13" i="6"/>
  <c r="X13" i="6" s="1"/>
  <c r="U13" i="6"/>
  <c r="V12" i="6"/>
  <c r="U12" i="6"/>
  <c r="V11" i="6"/>
  <c r="X11" i="6" s="1"/>
  <c r="U11" i="6"/>
  <c r="V10" i="6"/>
  <c r="U10" i="6"/>
  <c r="V9" i="6"/>
  <c r="X9" i="6" s="1"/>
  <c r="U9" i="6"/>
  <c r="V8" i="6"/>
  <c r="U8" i="6"/>
  <c r="V7" i="6"/>
  <c r="X7" i="6" s="1"/>
  <c r="U7" i="6"/>
  <c r="V15" i="9"/>
  <c r="U15" i="9"/>
  <c r="V14" i="9"/>
  <c r="U14" i="9"/>
  <c r="V13" i="9"/>
  <c r="U13" i="9"/>
  <c r="V12" i="9"/>
  <c r="U12" i="9"/>
  <c r="V11" i="9"/>
  <c r="U11" i="9"/>
  <c r="V10" i="9"/>
  <c r="U10" i="9"/>
  <c r="V9" i="9"/>
  <c r="U9" i="9"/>
  <c r="V8" i="9"/>
  <c r="U8" i="9"/>
  <c r="V7" i="9"/>
  <c r="U7" i="9"/>
  <c r="T16" i="9"/>
  <c r="S16" i="9"/>
  <c r="R16" i="9"/>
  <c r="Q16" i="9"/>
  <c r="P16" i="9"/>
  <c r="O16" i="9"/>
  <c r="N16" i="9"/>
  <c r="M16" i="9"/>
  <c r="L16" i="9"/>
  <c r="K16" i="9"/>
  <c r="J16" i="9"/>
  <c r="I16" i="9"/>
  <c r="H16" i="9"/>
  <c r="G16" i="9"/>
  <c r="F16" i="9"/>
  <c r="E16" i="9"/>
  <c r="D16" i="9"/>
  <c r="C16" i="9"/>
  <c r="W7" i="6" l="1"/>
  <c r="W9" i="6"/>
  <c r="W11" i="6"/>
  <c r="W13" i="6"/>
  <c r="W15" i="6"/>
  <c r="W12" i="9"/>
  <c r="V16" i="9"/>
  <c r="X8" i="6"/>
  <c r="X10" i="6"/>
  <c r="X12" i="6"/>
  <c r="W8" i="6"/>
  <c r="W10" i="6"/>
  <c r="W12" i="6"/>
  <c r="W14" i="6"/>
  <c r="X14" i="6"/>
  <c r="U16" i="9"/>
  <c r="W8" i="9"/>
  <c r="W10" i="9"/>
  <c r="W14" i="9"/>
  <c r="X8" i="9"/>
  <c r="X14" i="9"/>
  <c r="W7" i="9"/>
  <c r="W9" i="9"/>
  <c r="W11" i="9"/>
  <c r="W13" i="9"/>
  <c r="W15" i="9"/>
  <c r="X10" i="9"/>
  <c r="X12" i="9"/>
  <c r="X7" i="9"/>
  <c r="X9" i="9"/>
  <c r="X11" i="9"/>
  <c r="X13" i="9"/>
  <c r="X15" i="9"/>
  <c r="U16" i="6"/>
  <c r="V16" i="6"/>
</calcChain>
</file>

<file path=xl/sharedStrings.xml><?xml version="1.0" encoding="utf-8"?>
<sst xmlns="http://schemas.openxmlformats.org/spreadsheetml/2006/main" count="98" uniqueCount="22">
  <si>
    <t>Общо</t>
  </si>
  <si>
    <t xml:space="preserve">ППФ "Доверие" </t>
  </si>
  <si>
    <t xml:space="preserve">ППФ "Съгласие" </t>
  </si>
  <si>
    <t xml:space="preserve">ППФ "ДСК-Родина" </t>
  </si>
  <si>
    <t>ППФ "ЦКБ - Сила"</t>
  </si>
  <si>
    <t>Фонд, от който се прехвърлят лица и средства</t>
  </si>
  <si>
    <t>брой лица</t>
  </si>
  <si>
    <t>средства /лв./</t>
  </si>
  <si>
    <t>Прехвърлени осигурени лица и средства от индивидуалните осигурителни партиди</t>
  </si>
  <si>
    <t>Фонд, в който постъпват осигурени лица и средства от индивидуалните партиди</t>
  </si>
  <si>
    <t>Нетна разлика</t>
  </si>
  <si>
    <t xml:space="preserve">ЗППФ "Алианц България" </t>
  </si>
  <si>
    <t xml:space="preserve">"ППФ - Бъдеще" </t>
  </si>
  <si>
    <t xml:space="preserve"> ППФ "Топлина" </t>
  </si>
  <si>
    <t>ППФ "Пенсионно-осигурителен институт"</t>
  </si>
  <si>
    <t>ППФ "Топлина"</t>
  </si>
  <si>
    <t>ППФ "Пенсионноосигурителен институт"</t>
  </si>
  <si>
    <t>и за размера на прехвърлените средства</t>
  </si>
  <si>
    <t xml:space="preserve">"Ен Ен ППФ" 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</si>
  <si>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професионален пенсионен фонд</t>
    </r>
    <r>
      <rPr>
        <sz val="14"/>
        <rFont val="Times New Roman"/>
        <family val="1"/>
      </rPr>
      <t xml:space="preserve">, подали заявление през периода 01.10.2020 г. - 31.12.2020 г. </t>
    </r>
  </si>
  <si>
    <t>и за размера на прехвърлените средства на 15.02.2021 г.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</si>
  <si>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професионален пенсионен фонд</t>
    </r>
    <r>
      <rPr>
        <sz val="14"/>
        <rFont val="Times New Roman"/>
        <family val="1"/>
      </rPr>
      <t xml:space="preserve">, подали заявление през периода 01.01.2020 г. - 31.12.2020 г.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</si>
</sst>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55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</font>
    <font>
      <sz val="13"/>
      <name val="Times New Roman"/>
      <family val="1"/>
    </font>
    <font>
      <b/>
      <i/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lightUp">
        <bgColor theme="6" tint="0.79998168889431442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4" fillId="0" borderId="0"/>
  </cellStyleXfs>
  <cellXfs count="5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0" xfId="0" applyFont="1" applyBorder="1"/>
    <xf numFmtId="0" fontId="4" fillId="0" borderId="0" xfId="0" applyFont="1" applyBorder="1"/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0" fontId="1" fillId="0" borderId="3" xfId="0" applyFont="1" applyBorder="1"/>
    <xf numFmtId="3" fontId="2" fillId="0" borderId="0" xfId="0" applyNumberFormat="1" applyFont="1" applyFill="1"/>
    <xf numFmtId="3" fontId="1" fillId="0" borderId="0" xfId="0" applyNumberFormat="1" applyFont="1"/>
    <xf numFmtId="3" fontId="4" fillId="0" borderId="0" xfId="0" applyNumberFormat="1" applyFont="1" applyBorder="1"/>
    <xf numFmtId="3" fontId="5" fillId="0" borderId="0" xfId="0" applyNumberFormat="1" applyFont="1" applyFill="1" applyBorder="1"/>
    <xf numFmtId="0" fontId="6" fillId="0" borderId="0" xfId="0" applyFont="1"/>
    <xf numFmtId="0" fontId="1" fillId="0" borderId="0" xfId="0" applyFont="1" applyBorder="1"/>
    <xf numFmtId="1" fontId="2" fillId="0" borderId="0" xfId="0" applyNumberFormat="1" applyFont="1" applyFill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3" fontId="1" fillId="0" borderId="1" xfId="0" applyNumberFormat="1" applyFont="1" applyBorder="1" applyAlignment="1"/>
    <xf numFmtId="3" fontId="1" fillId="0" borderId="4" xfId="0" applyNumberFormat="1" applyFont="1" applyBorder="1" applyAlignment="1"/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3" fontId="12" fillId="0" borderId="0" xfId="0" applyNumberFormat="1" applyFont="1" applyFill="1"/>
    <xf numFmtId="3" fontId="6" fillId="0" borderId="1" xfId="0" applyNumberFormat="1" applyFont="1" applyFill="1" applyBorder="1" applyAlignment="1"/>
    <xf numFmtId="3" fontId="6" fillId="0" borderId="1" xfId="0" applyNumberFormat="1" applyFont="1" applyBorder="1" applyAlignment="1"/>
    <xf numFmtId="0" fontId="1" fillId="0" borderId="1" xfId="0" applyFont="1" applyBorder="1" applyAlignment="1"/>
    <xf numFmtId="3" fontId="1" fillId="0" borderId="1" xfId="0" applyNumberFormat="1" applyFont="1" applyFill="1" applyBorder="1" applyAlignment="1"/>
    <xf numFmtId="0" fontId="1" fillId="0" borderId="4" xfId="0" applyFont="1" applyBorder="1" applyAlignment="1"/>
    <xf numFmtId="3" fontId="6" fillId="0" borderId="4" xfId="0" applyNumberFormat="1" applyFont="1" applyBorder="1" applyAlignment="1"/>
    <xf numFmtId="3" fontId="6" fillId="0" borderId="4" xfId="0" applyNumberFormat="1" applyFont="1" applyFill="1" applyBorder="1" applyAlignment="1"/>
    <xf numFmtId="3" fontId="1" fillId="0" borderId="2" xfId="0" applyNumberFormat="1" applyFont="1" applyBorder="1" applyAlignment="1"/>
    <xf numFmtId="3" fontId="6" fillId="0" borderId="2" xfId="0" applyNumberFormat="1" applyFont="1" applyFill="1" applyBorder="1" applyAlignment="1"/>
    <xf numFmtId="3" fontId="1" fillId="2" borderId="1" xfId="0" applyNumberFormat="1" applyFont="1" applyFill="1" applyBorder="1" applyAlignment="1"/>
    <xf numFmtId="4" fontId="1" fillId="2" borderId="1" xfId="0" applyNumberFormat="1" applyFont="1" applyFill="1" applyBorder="1" applyAlignment="1"/>
    <xf numFmtId="4" fontId="1" fillId="2" borderId="2" xfId="0" applyNumberFormat="1" applyFont="1" applyFill="1" applyBorder="1" applyAlignment="1"/>
    <xf numFmtId="3" fontId="1" fillId="2" borderId="4" xfId="0" applyNumberFormat="1" applyFont="1" applyFill="1" applyBorder="1" applyAlignment="1"/>
    <xf numFmtId="0" fontId="13" fillId="0" borderId="0" xfId="0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textRotation="90"/>
    </xf>
    <xf numFmtId="0" fontId="1" fillId="0" borderId="8" xfId="0" applyFont="1" applyBorder="1" applyAlignment="1">
      <alignment horizontal="center" vertical="center" textRotation="90"/>
    </xf>
    <xf numFmtId="0" fontId="1" fillId="0" borderId="4" xfId="0" applyFont="1" applyBorder="1" applyAlignment="1">
      <alignment horizontal="center" vertical="center" textRotation="90"/>
    </xf>
    <xf numFmtId="0" fontId="10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15074249865108325"/>
          <c:y val="3.00764904386951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666679292944239"/>
          <c:y val="0.13931309284013915"/>
          <c:w val="0.8242752678799663"/>
          <c:h val="0.637283308707551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'ППФ - IV-то тримесечие 2020 г.'!$B$7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0"/>
                  <c:y val="3.1694431940561588E-3"/>
                </c:manualLayout>
              </c:layout>
              <c:spPr>
                <a:solidFill>
                  <a:schemeClr val="bg2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415-42A1-85E7-BA236773ED34}"/>
                </c:ext>
              </c:extLst>
            </c:dLbl>
            <c:spPr>
              <a:solidFill>
                <a:schemeClr val="bg2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IV-то тримесечие 2020 г.'!$X$7</c:f>
              <c:numCache>
                <c:formatCode>#,##0</c:formatCode>
                <c:ptCount val="1"/>
                <c:pt idx="0">
                  <c:v>1207758.1900000013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15-42A1-85E7-BA236773ED34}"/>
            </c:ext>
          </c:extLst>
        </c:ser>
        <c:ser>
          <c:idx val="1"/>
          <c:order val="1"/>
          <c:tx>
            <c:strRef>
              <c:f>'ППФ - IV-то тримесечие 2020 г.'!$B$8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2.5929822207072157E-3"/>
                  <c:y val="-5.5789598919215094E-3"/>
                </c:manualLayout>
              </c:layout>
              <c:spPr>
                <a:solidFill>
                  <a:srgbClr val="EEECE1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7415-42A1-85E7-BA236773ED34}"/>
                </c:ext>
              </c:extLst>
            </c:dLbl>
            <c:spPr>
              <a:solidFill>
                <a:srgbClr val="EEECE1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IV-то тримесечие 2020 г.'!$X$8</c:f>
              <c:numCache>
                <c:formatCode>#,##0</c:formatCode>
                <c:ptCount val="1"/>
                <c:pt idx="0">
                  <c:v>-1638585.5999999994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415-42A1-85E7-BA236773ED34}"/>
            </c:ext>
          </c:extLst>
        </c:ser>
        <c:ser>
          <c:idx val="2"/>
          <c:order val="2"/>
          <c:tx>
            <c:strRef>
              <c:f>'ППФ - IV-то тримесечие 2020 г.'!$B$9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1.4302595775462046E-3"/>
                  <c:y val="-1.3404384221752232E-3"/>
                </c:manualLayout>
              </c:layout>
              <c:spPr>
                <a:solidFill>
                  <a:schemeClr val="bg2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7415-42A1-85E7-BA236773ED34}"/>
                </c:ext>
              </c:extLst>
            </c:dLbl>
            <c:spPr>
              <a:solidFill>
                <a:schemeClr val="bg2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IV-то тримесечие 2020 г.'!$X$9</c:f>
              <c:numCache>
                <c:formatCode>#,##0</c:formatCode>
                <c:ptCount val="1"/>
                <c:pt idx="0">
                  <c:v>4330055.160000002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415-42A1-85E7-BA236773ED34}"/>
            </c:ext>
          </c:extLst>
        </c:ser>
        <c:ser>
          <c:idx val="3"/>
          <c:order val="3"/>
          <c:tx>
            <c:strRef>
              <c:f>'ППФ - IV-то тримесечие 2020 г.'!$B$10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6540540118586031E-3"/>
                  <c:y val="3.2063726219195119E-3"/>
                </c:manualLayout>
              </c:layout>
              <c:spPr>
                <a:solidFill>
                  <a:srgbClr val="EEECE1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7415-42A1-85E7-BA236773ED34}"/>
                </c:ext>
              </c:extLst>
            </c:dLbl>
            <c:spPr>
              <a:solidFill>
                <a:srgbClr val="EEECE1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IV-то тримесечие 2020 г.'!$X$10</c:f>
              <c:numCache>
                <c:formatCode>#,##0</c:formatCode>
                <c:ptCount val="1"/>
                <c:pt idx="0">
                  <c:v>-178006.86999999965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415-42A1-85E7-BA236773ED34}"/>
            </c:ext>
          </c:extLst>
        </c:ser>
        <c:ser>
          <c:idx val="4"/>
          <c:order val="4"/>
          <c:tx>
            <c:strRef>
              <c:f>'ППФ - IV-то тримесечие 2020 г.'!$B$11</c:f>
              <c:strCache>
                <c:ptCount val="1"/>
                <c:pt idx="0">
                  <c:v>"Ен Ен ППФ" 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solidFill>
                  <a:schemeClr val="bg2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8-7415-42A1-85E7-BA236773ED34}"/>
                </c:ext>
              </c:extLst>
            </c:dLbl>
            <c:spPr>
              <a:solidFill>
                <a:schemeClr val="bg2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IV-то тримесечие 2020 г.'!$X$11</c:f>
              <c:numCache>
                <c:formatCode>#,##0</c:formatCode>
                <c:ptCount val="1"/>
                <c:pt idx="0">
                  <c:v>-890921.29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415-42A1-85E7-BA236773ED34}"/>
            </c:ext>
          </c:extLst>
        </c:ser>
        <c:ser>
          <c:idx val="5"/>
          <c:order val="5"/>
          <c:tx>
            <c:strRef>
              <c:f>'ППФ - IV-то тримесечие 2020 г.'!$B$12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0183378090946622E-3"/>
                  <c:y val="-1.4549402763146917E-3"/>
                </c:manualLayout>
              </c:layout>
              <c:spPr>
                <a:solidFill>
                  <a:schemeClr val="bg2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7415-42A1-85E7-BA236773ED34}"/>
                </c:ext>
              </c:extLst>
            </c:dLbl>
            <c:spPr>
              <a:solidFill>
                <a:schemeClr val="bg2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IV-то тримесечие 2020 г.'!$X$12</c:f>
              <c:numCache>
                <c:formatCode>#,##0</c:formatCode>
                <c:ptCount val="1"/>
                <c:pt idx="0">
                  <c:v>-1889799.2000000002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7415-42A1-85E7-BA236773ED34}"/>
            </c:ext>
          </c:extLst>
        </c:ser>
        <c:ser>
          <c:idx val="7"/>
          <c:order val="6"/>
          <c:tx>
            <c:strRef>
              <c:f>'ППФ - IV-то тримесечие 2020 г.'!$B$13</c:f>
              <c:strCache>
                <c:ptCount val="1"/>
                <c:pt idx="0">
                  <c:v>"ППФ - Бъдеще" 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chemeClr val="bg2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IV-то тримесечие 2020 г.'!$X$13</c:f>
              <c:numCache>
                <c:formatCode>#,##0</c:formatCode>
                <c:ptCount val="1"/>
                <c:pt idx="0">
                  <c:v>426913.02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415-42A1-85E7-BA236773ED34}"/>
            </c:ext>
          </c:extLst>
        </c:ser>
        <c:ser>
          <c:idx val="8"/>
          <c:order val="7"/>
          <c:tx>
            <c:strRef>
              <c:f>'ППФ - IV-то тримесечие 2020 г.'!$B$14</c:f>
              <c:strCache>
                <c:ptCount val="1"/>
                <c:pt idx="0">
                  <c:v>ППФ "Топлина"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8776319082729094E-3"/>
                  <c:y val="-4.3876694938718916E-3"/>
                </c:manualLayout>
              </c:layout>
              <c:spPr>
                <a:solidFill>
                  <a:schemeClr val="bg2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7415-42A1-85E7-BA236773ED34}"/>
                </c:ext>
              </c:extLst>
            </c:dLbl>
            <c:spPr>
              <a:solidFill>
                <a:schemeClr val="bg2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IV-то тримесечие 2020 г.'!$X$14</c:f>
              <c:numCache>
                <c:formatCode>#,##0</c:formatCode>
                <c:ptCount val="1"/>
                <c:pt idx="0">
                  <c:v>-812731.22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415-42A1-85E7-BA236773ED34}"/>
            </c:ext>
          </c:extLst>
        </c:ser>
        <c:ser>
          <c:idx val="9"/>
          <c:order val="8"/>
          <c:tx>
            <c:strRef>
              <c:f>'ППФ - IV-то тримесечие 2020 г.'!$B$16</c:f>
              <c:strCache>
                <c:ptCount val="1"/>
                <c:pt idx="0">
                  <c:v>ППФ "Пенсионноосигурителен институт"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chemeClr val="bg2"/>
              </a:solidFill>
              <a:ln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ln>
                      <a:noFill/>
                    </a:ln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IV-то тримесечие 2020 г.'!$X$15</c:f>
              <c:numCache>
                <c:formatCode>#,##0</c:formatCode>
                <c:ptCount val="1"/>
                <c:pt idx="0">
                  <c:v>-554682.19000000006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7415-42A1-85E7-BA236773ED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881854591"/>
        <c:axId val="1"/>
      </c:barChart>
      <c:catAx>
        <c:axId val="1881854591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881854591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0541572547334022"/>
          <c:y val="0.81709736282964618"/>
          <c:w val="0.82259254178593533"/>
          <c:h val="0.1590458692663416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17031694670296599"/>
          <c:y val="1.88129549844005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1125555527207011E-2"/>
          <c:y val="0.11419634472296468"/>
          <c:w val="0.87607574289806833"/>
          <c:h val="0.6224090464969250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'ППФ - IV-то тримесечие 2020 г.'!$B$7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8.4685744187733866E-4"/>
                  <c:y val="4.7253998910513541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67D-4DF3-9FD8-2BD9B2A3DB8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IV-то тримесечие 2020 г.'!$W$7</c:f>
              <c:numCache>
                <c:formatCode>#,##0</c:formatCode>
                <c:ptCount val="1"/>
                <c:pt idx="0">
                  <c:v>356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67D-4DF3-9FD8-2BD9B2A3DB87}"/>
            </c:ext>
          </c:extLst>
        </c:ser>
        <c:ser>
          <c:idx val="1"/>
          <c:order val="1"/>
          <c:tx>
            <c:strRef>
              <c:f>'ППФ - IV-то тримесечие 2020 г.'!$B$8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5512894146606378E-3"/>
                  <c:y val="6.2893081761006293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767D-4DF3-9FD8-2BD9B2A3DB8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IV-то тримесечие 2020 г.'!$W$8</c:f>
              <c:numCache>
                <c:formatCode>#,##0</c:formatCode>
                <c:ptCount val="1"/>
                <c:pt idx="0">
                  <c:v>-320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67D-4DF3-9FD8-2BD9B2A3DB87}"/>
            </c:ext>
          </c:extLst>
        </c:ser>
        <c:ser>
          <c:idx val="2"/>
          <c:order val="2"/>
          <c:tx>
            <c:strRef>
              <c:f>'ППФ - IV-то тримесечие 2020 г.'!$B$9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4.5649285050650291E-3"/>
                  <c:y val="3.7483286287327148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767D-4DF3-9FD8-2BD9B2A3DB8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IV-то тримесечие 2020 г.'!$W$9</c:f>
              <c:numCache>
                <c:formatCode>#,##0</c:formatCode>
                <c:ptCount val="1"/>
                <c:pt idx="0">
                  <c:v>1148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67D-4DF3-9FD8-2BD9B2A3DB87}"/>
            </c:ext>
          </c:extLst>
        </c:ser>
        <c:ser>
          <c:idx val="3"/>
          <c:order val="3"/>
          <c:tx>
            <c:strRef>
              <c:f>'ППФ - IV-то тримесечие 2020 г.'!$B$10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7.1174104556984857E-4"/>
                  <c:y val="-1.1445473137597719E-2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767D-4DF3-9FD8-2BD9B2A3DB8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IV-то тримесечие 2020 г.'!$W$10</c:f>
              <c:numCache>
                <c:formatCode>#,##0</c:formatCode>
                <c:ptCount val="1"/>
                <c:pt idx="0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67D-4DF3-9FD8-2BD9B2A3DB87}"/>
            </c:ext>
          </c:extLst>
        </c:ser>
        <c:ser>
          <c:idx val="4"/>
          <c:order val="4"/>
          <c:tx>
            <c:strRef>
              <c:f>'ППФ - IV-то тримесечие 2020 г.'!$B$11</c:f>
              <c:strCache>
                <c:ptCount val="1"/>
                <c:pt idx="0">
                  <c:v>"Ен Ен ППФ" 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1026265230886829E-3"/>
                  <c:y val="-6.2888129549844001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767D-4DF3-9FD8-2BD9B2A3DB8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IV-то тримесечие 2020 г.'!$W$11</c:f>
              <c:numCache>
                <c:formatCode>#,##0</c:formatCode>
                <c:ptCount val="1"/>
                <c:pt idx="0">
                  <c:v>-268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67D-4DF3-9FD8-2BD9B2A3DB87}"/>
            </c:ext>
          </c:extLst>
        </c:ser>
        <c:ser>
          <c:idx val="5"/>
          <c:order val="5"/>
          <c:tx>
            <c:strRef>
              <c:f>'ППФ - IV-то тримесечие 2020 г.'!$B$12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0"/>
                  <c:y val="6.289555786658743E-3"/>
                </c:manualLayout>
              </c:layout>
              <c:spPr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767D-4DF3-9FD8-2BD9B2A3DB87}"/>
                </c:ext>
              </c:extLst>
            </c:dLbl>
            <c:spPr>
              <a:solidFill>
                <a:srgbClr val="C0C0C0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IV-то тримесечие 2020 г.'!$W$12</c:f>
              <c:numCache>
                <c:formatCode>#,##0</c:formatCode>
                <c:ptCount val="1"/>
                <c:pt idx="0">
                  <c:v>-436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767D-4DF3-9FD8-2BD9B2A3DB87}"/>
            </c:ext>
          </c:extLst>
        </c:ser>
        <c:ser>
          <c:idx val="7"/>
          <c:order val="6"/>
          <c:tx>
            <c:strRef>
              <c:f>'ППФ - IV-то тримесечие 2020 г.'!$B$13</c:f>
              <c:strCache>
                <c:ptCount val="1"/>
                <c:pt idx="0">
                  <c:v>"ППФ - Бъдеще" 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6.4802279201325971E-4"/>
                  <c:y val="3.0355147156058628E-3"/>
                </c:manualLayout>
              </c:layout>
              <c:spPr>
                <a:solidFill>
                  <a:schemeClr val="bg2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767D-4DF3-9FD8-2BD9B2A3DB87}"/>
                </c:ext>
              </c:extLst>
            </c:dLbl>
            <c:spPr>
              <a:solidFill>
                <a:schemeClr val="bg2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IV-то тримесечие 2020 г.'!$W$13</c:f>
              <c:numCache>
                <c:formatCode>#,##0</c:formatCode>
                <c:ptCount val="1"/>
                <c:pt idx="0">
                  <c:v>-119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767D-4DF3-9FD8-2BD9B2A3DB87}"/>
            </c:ext>
          </c:extLst>
        </c:ser>
        <c:ser>
          <c:idx val="8"/>
          <c:order val="7"/>
          <c:tx>
            <c:strRef>
              <c:f>'ППФ - IV-то тримесечие 2020 г.'!$B$14</c:f>
              <c:strCache>
                <c:ptCount val="1"/>
                <c:pt idx="0">
                  <c:v>ППФ "Топлина"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0"/>
                  <c:y val="6.2905462288911996E-3"/>
                </c:manualLayout>
              </c:layout>
              <c:spPr>
                <a:solidFill>
                  <a:schemeClr val="bg2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767D-4DF3-9FD8-2BD9B2A3DB87}"/>
                </c:ext>
              </c:extLst>
            </c:dLbl>
            <c:spPr>
              <a:solidFill>
                <a:schemeClr val="bg2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IV-то тримесечие 2020 г.'!$W$14</c:f>
              <c:numCache>
                <c:formatCode>#,##0</c:formatCode>
                <c:ptCount val="1"/>
                <c:pt idx="0">
                  <c:v>-222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767D-4DF3-9FD8-2BD9B2A3DB87}"/>
            </c:ext>
          </c:extLst>
        </c:ser>
        <c:ser>
          <c:idx val="9"/>
          <c:order val="8"/>
          <c:tx>
            <c:strRef>
              <c:f>'ППФ - IV-то тримесечие 2020 г.'!$B$16</c:f>
              <c:strCache>
                <c:ptCount val="1"/>
                <c:pt idx="0">
                  <c:v>ППФ "Пенсионноосигурителен институт"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chemeClr val="bg2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IV-то тримесечие 2020 г.'!$W$15</c:f>
              <c:numCache>
                <c:formatCode>#,##0</c:formatCode>
                <c:ptCount val="1"/>
                <c:pt idx="0">
                  <c:v>-155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767D-4DF3-9FD8-2BD9B2A3DB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881853759"/>
        <c:axId val="1"/>
      </c:barChart>
      <c:catAx>
        <c:axId val="1881853759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881853759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6645094857904115E-2"/>
          <c:y val="0.80754122715792598"/>
          <c:w val="0.87862795963077378"/>
          <c:h val="0.1666671618877828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0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17760641988716927"/>
          <c:y val="3.333358211740120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325625560078778"/>
          <c:y val="0.10809310998287376"/>
          <c:w val="0.86872696057422449"/>
          <c:h val="0.632585251167928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'ППФ - 2020 г.'!$B$7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3.0633733553815812E-3"/>
                  <c:y val="5.3802042517197201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8A0-4B58-9608-4A8222F8C00E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- 2020 г.'!$X$7</c:f>
              <c:numCache>
                <c:formatCode>#,##0</c:formatCode>
                <c:ptCount val="1"/>
                <c:pt idx="0">
                  <c:v>2582238.8600000031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A0-4B58-9608-4A8222F8C00E}"/>
            </c:ext>
          </c:extLst>
        </c:ser>
        <c:ser>
          <c:idx val="1"/>
          <c:order val="1"/>
          <c:tx>
            <c:strRef>
              <c:f>'ППФ - 2020 г.'!$B$8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2.8772061043115995E-3"/>
                  <c:y val="-5.329353634041056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88A0-4B58-9608-4A8222F8C00E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- 2020 г.'!$X$8</c:f>
              <c:numCache>
                <c:formatCode>#,##0</c:formatCode>
                <c:ptCount val="1"/>
                <c:pt idx="0">
                  <c:v>-5691709.25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8A0-4B58-9608-4A8222F8C00E}"/>
            </c:ext>
          </c:extLst>
        </c:ser>
        <c:ser>
          <c:idx val="2"/>
          <c:order val="2"/>
          <c:tx>
            <c:strRef>
              <c:f>'ППФ - 2020 г.'!$B$9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2.5095540464086592E-3"/>
                  <c:y val="2.780161958428182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88A0-4B58-9608-4A8222F8C00E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- 2020 г.'!$X$9</c:f>
              <c:numCache>
                <c:formatCode>#,##0</c:formatCode>
                <c:ptCount val="1"/>
                <c:pt idx="0">
                  <c:v>15891574.730000002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8A0-4B58-9608-4A8222F8C00E}"/>
            </c:ext>
          </c:extLst>
        </c:ser>
        <c:ser>
          <c:idx val="3"/>
          <c:order val="3"/>
          <c:tx>
            <c:strRef>
              <c:f>'ППФ - 2020 г.'!$B$10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8714285318011319E-5"/>
                  <c:y val="-1.4033909268450447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88A0-4B58-9608-4A8222F8C00E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- 2020 г.'!$X$10</c:f>
              <c:numCache>
                <c:formatCode>#,##0</c:formatCode>
                <c:ptCount val="1"/>
                <c:pt idx="0">
                  <c:v>1226499.3400000017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8A0-4B58-9608-4A8222F8C00E}"/>
            </c:ext>
          </c:extLst>
        </c:ser>
        <c:ser>
          <c:idx val="4"/>
          <c:order val="4"/>
          <c:tx>
            <c:strRef>
              <c:f>'ППФ - 2020 г.'!$B$11</c:f>
              <c:strCache>
                <c:ptCount val="1"/>
                <c:pt idx="0">
                  <c:v>"Ен Ен ППФ" 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8-88A0-4B58-9608-4A8222F8C00E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- 2020 г.'!$X$11</c:f>
              <c:numCache>
                <c:formatCode>#,##0</c:formatCode>
                <c:ptCount val="1"/>
                <c:pt idx="0">
                  <c:v>-2828068.41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8A0-4B58-9608-4A8222F8C00E}"/>
            </c:ext>
          </c:extLst>
        </c:ser>
        <c:ser>
          <c:idx val="5"/>
          <c:order val="5"/>
          <c:tx>
            <c:strRef>
              <c:f>'ППФ - 2020 г.'!$B$12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2.3666208157464763E-3"/>
                  <c:y val="-2.5039210756031757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88A0-4B58-9608-4A8222F8C00E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- 2020 г.'!$X$12</c:f>
              <c:numCache>
                <c:formatCode>#,##0</c:formatCode>
                <c:ptCount val="1"/>
                <c:pt idx="0">
                  <c:v>-6090539.8799999999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88A0-4B58-9608-4A8222F8C00E}"/>
            </c:ext>
          </c:extLst>
        </c:ser>
        <c:ser>
          <c:idx val="7"/>
          <c:order val="6"/>
          <c:tx>
            <c:strRef>
              <c:f>'ППФ - 2020 г.'!$B$13</c:f>
              <c:strCache>
                <c:ptCount val="1"/>
                <c:pt idx="0">
                  <c:v>"ППФ - Бъдеще" 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- 2020 г.'!$X$13</c:f>
              <c:numCache>
                <c:formatCode>#,##0</c:formatCode>
                <c:ptCount val="1"/>
                <c:pt idx="0">
                  <c:v>171902.41999999993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88A0-4B58-9608-4A8222F8C00E}"/>
            </c:ext>
          </c:extLst>
        </c:ser>
        <c:ser>
          <c:idx val="8"/>
          <c:order val="7"/>
          <c:tx>
            <c:strRef>
              <c:f>'ППФ - 2020 г.'!$B$14</c:f>
              <c:strCache>
                <c:ptCount val="1"/>
                <c:pt idx="0">
                  <c:v>ППФ "Топлина"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2.7104937809265617E-3"/>
                  <c:y val="-4.5488040879438189E-3"/>
                </c:manualLayout>
              </c:layout>
              <c:spPr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88A0-4B58-9608-4A8222F8C00E}"/>
                </c:ext>
              </c:extLst>
            </c:dLbl>
            <c:spPr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- 2020 г.'!$X$14</c:f>
              <c:numCache>
                <c:formatCode>#,##0</c:formatCode>
                <c:ptCount val="1"/>
                <c:pt idx="0">
                  <c:v>-2804737.16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8A0-4B58-9608-4A8222F8C00E}"/>
            </c:ext>
          </c:extLst>
        </c:ser>
        <c:ser>
          <c:idx val="9"/>
          <c:order val="8"/>
          <c:tx>
            <c:strRef>
              <c:f>'ППФ - 2020 г.'!$B$16</c:f>
              <c:strCache>
                <c:ptCount val="1"/>
                <c:pt idx="0">
                  <c:v>ППФ "Пенсионноосигурителен институт"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123223921394658E-16"/>
                  <c:y val="-1.2638230647709321E-2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88A0-4B58-9608-4A8222F8C00E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- 2020 г.'!$X$15</c:f>
              <c:numCache>
                <c:formatCode>#,##0</c:formatCode>
                <c:ptCount val="1"/>
                <c:pt idx="0">
                  <c:v>-2457160.6500000004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88A0-4B58-9608-4A8222F8C0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881852511"/>
        <c:axId val="1"/>
      </c:barChart>
      <c:catAx>
        <c:axId val="1881852511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881852511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1187642923944852"/>
          <c:y val="0.81238372454628005"/>
          <c:w val="0.87391281262256004"/>
          <c:h val="0.1721727556567277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0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23380902875085505"/>
          <c:y val="2.91828769630746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9154813541125446E-2"/>
          <c:y val="8.9375006285133882E-2"/>
          <c:w val="0.90998902305159168"/>
          <c:h val="0.6553746997841486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'ППФ - 2020 г.'!$B$7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1.1836217026478155E-3"/>
                  <c:y val="-6.5318652743255618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DFC-4067-8CCA-4FCA9B848FE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- 2020 г.'!$W$7</c:f>
              <c:numCache>
                <c:formatCode>#,##0</c:formatCode>
                <c:ptCount val="1"/>
                <c:pt idx="0">
                  <c:v>322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DFC-4067-8CCA-4FCA9B848FE7}"/>
            </c:ext>
          </c:extLst>
        </c:ser>
        <c:ser>
          <c:idx val="1"/>
          <c:order val="1"/>
          <c:tx>
            <c:strRef>
              <c:f>'ППФ - 2020 г.'!$B$8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- 2020 г.'!$W$8</c:f>
              <c:numCache>
                <c:formatCode>#,##0</c:formatCode>
                <c:ptCount val="1"/>
                <c:pt idx="0">
                  <c:v>-1123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DFC-4067-8CCA-4FCA9B848FE7}"/>
            </c:ext>
          </c:extLst>
        </c:ser>
        <c:ser>
          <c:idx val="2"/>
          <c:order val="2"/>
          <c:tx>
            <c:strRef>
              <c:f>'ППФ - 2020 г.'!$B$9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1.5018094496265981E-3"/>
                  <c:y val="-3.7058133690735756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DFC-4067-8CCA-4FCA9B848FE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- 2020 г.'!$W$9</c:f>
              <c:numCache>
                <c:formatCode>#,##0</c:formatCode>
                <c:ptCount val="1"/>
                <c:pt idx="0">
                  <c:v>4217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DFC-4067-8CCA-4FCA9B848FE7}"/>
            </c:ext>
          </c:extLst>
        </c:ser>
        <c:ser>
          <c:idx val="3"/>
          <c:order val="3"/>
          <c:tx>
            <c:strRef>
              <c:f>'ППФ - 2020 г.'!$B$10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1.3213428739660181E-3"/>
                  <c:y val="-1.2385393971020286E-2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DDFC-4067-8CCA-4FCA9B848FE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- 2020 г.'!$W$10</c:f>
              <c:numCache>
                <c:formatCode>#,##0</c:formatCode>
                <c:ptCount val="1"/>
                <c:pt idx="0">
                  <c:v>737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DFC-4067-8CCA-4FCA9B848FE7}"/>
            </c:ext>
          </c:extLst>
        </c:ser>
        <c:ser>
          <c:idx val="4"/>
          <c:order val="4"/>
          <c:tx>
            <c:strRef>
              <c:f>'ППФ - 2020 г.'!$B$11</c:f>
              <c:strCache>
                <c:ptCount val="1"/>
                <c:pt idx="0">
                  <c:v>"Ен Ен ППФ" 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7-DDFC-4067-8CCA-4FCA9B848FE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- 2020 г.'!$W$11</c:f>
              <c:numCache>
                <c:formatCode>#,##0</c:formatCode>
                <c:ptCount val="1"/>
                <c:pt idx="0">
                  <c:v>-636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DFC-4067-8CCA-4FCA9B848FE7}"/>
            </c:ext>
          </c:extLst>
        </c:ser>
        <c:ser>
          <c:idx val="5"/>
          <c:order val="5"/>
          <c:tx>
            <c:strRef>
              <c:f>'ППФ - 2020 г.'!$B$12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- 2020 г.'!$W$12</c:f>
              <c:numCache>
                <c:formatCode>#,##0</c:formatCode>
                <c:ptCount val="1"/>
                <c:pt idx="0">
                  <c:v>-1426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DFC-4067-8CCA-4FCA9B848FE7}"/>
            </c:ext>
          </c:extLst>
        </c:ser>
        <c:ser>
          <c:idx val="7"/>
          <c:order val="6"/>
          <c:tx>
            <c:strRef>
              <c:f>'ППФ - 2020 г.'!$B$13</c:f>
              <c:strCache>
                <c:ptCount val="1"/>
                <c:pt idx="0">
                  <c:v>"ППФ - Бъдеще" 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1.967646700171789E-3"/>
                  <c:y val="3.7173159265010652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DDFC-4067-8CCA-4FCA9B848FE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- 2020 г.'!$W$13</c:f>
              <c:numCache>
                <c:formatCode>#,##0</c:formatCode>
                <c:ptCount val="1"/>
                <c:pt idx="0">
                  <c:v>-632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DDFC-4067-8CCA-4FCA9B848FE7}"/>
            </c:ext>
          </c:extLst>
        </c:ser>
        <c:ser>
          <c:idx val="8"/>
          <c:order val="7"/>
          <c:tx>
            <c:strRef>
              <c:f>'ППФ - 2020 г.'!$B$14</c:f>
              <c:strCache>
                <c:ptCount val="1"/>
                <c:pt idx="0">
                  <c:v>ППФ "Топлина"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C-DDFC-4067-8CCA-4FCA9B848FE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- 2020 г.'!$W$14</c:f>
              <c:numCache>
                <c:formatCode>#,##0</c:formatCode>
                <c:ptCount val="1"/>
                <c:pt idx="0">
                  <c:v>-855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DDFC-4067-8CCA-4FCA9B848FE7}"/>
            </c:ext>
          </c:extLst>
        </c:ser>
        <c:ser>
          <c:idx val="9"/>
          <c:order val="8"/>
          <c:tx>
            <c:strRef>
              <c:f>'ППФ - 2020 г.'!$B$16</c:f>
              <c:strCache>
                <c:ptCount val="1"/>
                <c:pt idx="0">
                  <c:v>ППФ "Пенсионноосигурителен институт"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- 2020 г.'!$W$15</c:f>
              <c:numCache>
                <c:formatCode>#,##0</c:formatCode>
                <c:ptCount val="1"/>
                <c:pt idx="0">
                  <c:v>-604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DFC-4067-8CCA-4FCA9B848F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881852927"/>
        <c:axId val="1"/>
      </c:barChart>
      <c:catAx>
        <c:axId val="1881852927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881852927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6.3862637147394472E-2"/>
          <c:y val="0.79383530959339299"/>
          <c:w val="0.91418353417648279"/>
          <c:h val="0.1789281658941568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504825</xdr:colOff>
      <xdr:row>18</xdr:row>
      <xdr:rowOff>28575</xdr:rowOff>
    </xdr:from>
    <xdr:to>
      <xdr:col>24</xdr:col>
      <xdr:colOff>0</xdr:colOff>
      <xdr:row>37</xdr:row>
      <xdr:rowOff>190500</xdr:rowOff>
    </xdr:to>
    <xdr:graphicFrame macro="">
      <xdr:nvGraphicFramePr>
        <xdr:cNvPr id="9634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18</xdr:row>
      <xdr:rowOff>9525</xdr:rowOff>
    </xdr:from>
    <xdr:to>
      <xdr:col>11</xdr:col>
      <xdr:colOff>438150</xdr:colOff>
      <xdr:row>38</xdr:row>
      <xdr:rowOff>0</xdr:rowOff>
    </xdr:to>
    <xdr:graphicFrame macro="">
      <xdr:nvGraphicFramePr>
        <xdr:cNvPr id="9634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495300</xdr:colOff>
      <xdr:row>18</xdr:row>
      <xdr:rowOff>28575</xdr:rowOff>
    </xdr:from>
    <xdr:to>
      <xdr:col>24</xdr:col>
      <xdr:colOff>0</xdr:colOff>
      <xdr:row>38</xdr:row>
      <xdr:rowOff>0</xdr:rowOff>
    </xdr:to>
    <xdr:graphicFrame macro="">
      <xdr:nvGraphicFramePr>
        <xdr:cNvPr id="12381" name="Chart 10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18</xdr:row>
      <xdr:rowOff>19050</xdr:rowOff>
    </xdr:from>
    <xdr:to>
      <xdr:col>11</xdr:col>
      <xdr:colOff>447675</xdr:colOff>
      <xdr:row>38</xdr:row>
      <xdr:rowOff>0</xdr:rowOff>
    </xdr:to>
    <xdr:graphicFrame macro="">
      <xdr:nvGraphicFramePr>
        <xdr:cNvPr id="12382" name="Chart 10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P39"/>
  <sheetViews>
    <sheetView showGridLines="0" tabSelected="1" zoomScale="80" zoomScaleNormal="80" zoomScaleSheetLayoutView="75" workbookViewId="0">
      <selection sqref="A1:X1"/>
    </sheetView>
  </sheetViews>
  <sheetFormatPr defaultRowHeight="15.75" x14ac:dyDescent="0.25"/>
  <cols>
    <col min="1" max="1" width="6.85546875" style="2" customWidth="1"/>
    <col min="2" max="2" width="24.85546875" style="2" customWidth="1"/>
    <col min="3" max="3" width="7.7109375" style="2" customWidth="1"/>
    <col min="4" max="4" width="11.5703125" style="2" customWidth="1"/>
    <col min="5" max="5" width="7.85546875" style="2" customWidth="1"/>
    <col min="6" max="6" width="11.7109375" style="2" bestFit="1" customWidth="1"/>
    <col min="7" max="7" width="7.85546875" style="2" customWidth="1"/>
    <col min="8" max="8" width="11.7109375" style="2" bestFit="1" customWidth="1"/>
    <col min="9" max="9" width="7.85546875" style="2" customWidth="1"/>
    <col min="10" max="10" width="11.7109375" style="2" bestFit="1" customWidth="1"/>
    <col min="11" max="11" width="7.28515625" style="2" customWidth="1"/>
    <col min="12" max="12" width="11.7109375" style="2" bestFit="1" customWidth="1"/>
    <col min="13" max="13" width="7.28515625" style="2" customWidth="1"/>
    <col min="14" max="14" width="11.7109375" style="2" bestFit="1" customWidth="1"/>
    <col min="15" max="15" width="7.28515625" style="2" customWidth="1"/>
    <col min="16" max="16" width="11.7109375" style="2" bestFit="1" customWidth="1"/>
    <col min="17" max="17" width="7.28515625" style="2" customWidth="1"/>
    <col min="18" max="18" width="10.5703125" style="2" customWidth="1"/>
    <col min="19" max="19" width="7.28515625" style="2" customWidth="1"/>
    <col min="20" max="20" width="11.42578125" style="2" customWidth="1"/>
    <col min="21" max="21" width="9.28515625" style="3" customWidth="1"/>
    <col min="22" max="22" width="13" style="3" customWidth="1"/>
    <col min="23" max="23" width="9.7109375" style="2" customWidth="1"/>
    <col min="24" max="24" width="13.140625" style="2" customWidth="1"/>
    <col min="25" max="25" width="3.42578125" style="2" customWidth="1"/>
    <col min="26" max="16384" width="9.140625" style="2"/>
  </cols>
  <sheetData>
    <row r="1" spans="1:94" ht="18.75" x14ac:dyDescent="0.3">
      <c r="A1" s="48" t="s">
        <v>19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</row>
    <row r="2" spans="1:94" ht="18.75" x14ac:dyDescent="0.3">
      <c r="A2" s="48" t="s">
        <v>20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</row>
    <row r="3" spans="1:94" ht="16.5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</row>
    <row r="4" spans="1:94" ht="15.75" customHeight="1" x14ac:dyDescent="0.25">
      <c r="A4" s="44" t="s">
        <v>8</v>
      </c>
      <c r="B4" s="44"/>
      <c r="C4" s="50" t="s">
        <v>9</v>
      </c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4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</row>
    <row r="5" spans="1:94" s="8" customFormat="1" ht="48.75" customHeight="1" x14ac:dyDescent="0.25">
      <c r="A5" s="44"/>
      <c r="B5" s="44"/>
      <c r="C5" s="44" t="s">
        <v>1</v>
      </c>
      <c r="D5" s="44"/>
      <c r="E5" s="44" t="s">
        <v>2</v>
      </c>
      <c r="F5" s="44"/>
      <c r="G5" s="44" t="s">
        <v>3</v>
      </c>
      <c r="H5" s="44"/>
      <c r="I5" s="44" t="s">
        <v>11</v>
      </c>
      <c r="J5" s="44"/>
      <c r="K5" s="44" t="s">
        <v>18</v>
      </c>
      <c r="L5" s="44"/>
      <c r="M5" s="44" t="s">
        <v>4</v>
      </c>
      <c r="N5" s="44"/>
      <c r="O5" s="44" t="s">
        <v>12</v>
      </c>
      <c r="P5" s="44"/>
      <c r="Q5" s="44" t="s">
        <v>13</v>
      </c>
      <c r="R5" s="44"/>
      <c r="S5" s="44" t="s">
        <v>14</v>
      </c>
      <c r="T5" s="44"/>
      <c r="U5" s="51" t="s">
        <v>0</v>
      </c>
      <c r="V5" s="51"/>
      <c r="W5" s="49" t="s">
        <v>10</v>
      </c>
      <c r="X5" s="49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</row>
    <row r="6" spans="1:94" s="1" customFormat="1" ht="40.5" customHeight="1" x14ac:dyDescent="0.25">
      <c r="A6" s="44"/>
      <c r="B6" s="44"/>
      <c r="C6" s="6" t="s">
        <v>6</v>
      </c>
      <c r="D6" s="6" t="s">
        <v>7</v>
      </c>
      <c r="E6" s="6" t="s">
        <v>6</v>
      </c>
      <c r="F6" s="6" t="s">
        <v>7</v>
      </c>
      <c r="G6" s="6" t="s">
        <v>6</v>
      </c>
      <c r="H6" s="6" t="s">
        <v>7</v>
      </c>
      <c r="I6" s="6" t="s">
        <v>6</v>
      </c>
      <c r="J6" s="6" t="s">
        <v>7</v>
      </c>
      <c r="K6" s="6" t="s">
        <v>6</v>
      </c>
      <c r="L6" s="6" t="s">
        <v>7</v>
      </c>
      <c r="M6" s="6" t="s">
        <v>6</v>
      </c>
      <c r="N6" s="6" t="s">
        <v>7</v>
      </c>
      <c r="O6" s="6" t="s">
        <v>6</v>
      </c>
      <c r="P6" s="6" t="s">
        <v>7</v>
      </c>
      <c r="Q6" s="6" t="s">
        <v>6</v>
      </c>
      <c r="R6" s="6" t="s">
        <v>7</v>
      </c>
      <c r="S6" s="6" t="s">
        <v>6</v>
      </c>
      <c r="T6" s="6" t="s">
        <v>7</v>
      </c>
      <c r="U6" s="23" t="s">
        <v>6</v>
      </c>
      <c r="V6" s="23" t="s">
        <v>7</v>
      </c>
      <c r="W6" s="22" t="s">
        <v>6</v>
      </c>
      <c r="X6" s="22" t="s">
        <v>7</v>
      </c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</row>
    <row r="7" spans="1:94" ht="32.25" customHeight="1" x14ac:dyDescent="0.25">
      <c r="A7" s="45" t="s">
        <v>5</v>
      </c>
      <c r="B7" s="19" t="s">
        <v>1</v>
      </c>
      <c r="C7" s="39"/>
      <c r="D7" s="40"/>
      <c r="E7" s="25">
        <v>58</v>
      </c>
      <c r="F7" s="25">
        <v>317768.12</v>
      </c>
      <c r="G7" s="25">
        <v>387</v>
      </c>
      <c r="H7" s="25">
        <v>1768622.01</v>
      </c>
      <c r="I7" s="25">
        <v>172</v>
      </c>
      <c r="J7" s="25">
        <v>752821.75</v>
      </c>
      <c r="K7" s="25">
        <v>35</v>
      </c>
      <c r="L7" s="25">
        <v>248287.75</v>
      </c>
      <c r="M7" s="25">
        <v>19</v>
      </c>
      <c r="N7" s="25">
        <v>116303.21</v>
      </c>
      <c r="O7" s="25">
        <v>33</v>
      </c>
      <c r="P7" s="25">
        <v>180966.61</v>
      </c>
      <c r="Q7" s="25">
        <v>17</v>
      </c>
      <c r="R7" s="25">
        <v>53853.77</v>
      </c>
      <c r="S7" s="25">
        <v>3</v>
      </c>
      <c r="T7" s="25">
        <v>6351.84</v>
      </c>
      <c r="U7" s="30">
        <f>C7+E7+G7+I7+K7+M7+O7+Q7+S7</f>
        <v>724</v>
      </c>
      <c r="V7" s="30">
        <f>D7+F7+H7+J7+L7+N7+P7+R7+T7</f>
        <v>3444975.0599999996</v>
      </c>
      <c r="W7" s="31">
        <f>C16-U7</f>
        <v>356</v>
      </c>
      <c r="X7" s="31">
        <f>D16-V7</f>
        <v>1207758.1900000013</v>
      </c>
      <c r="Y7" s="10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</row>
    <row r="8" spans="1:94" ht="32.25" customHeight="1" x14ac:dyDescent="0.25">
      <c r="A8" s="46"/>
      <c r="B8" s="19" t="s">
        <v>2</v>
      </c>
      <c r="C8" s="25">
        <v>131</v>
      </c>
      <c r="D8" s="25">
        <v>494539.51</v>
      </c>
      <c r="E8" s="39"/>
      <c r="F8" s="40"/>
      <c r="G8" s="25">
        <v>233</v>
      </c>
      <c r="H8" s="25">
        <v>1177519.8799999999</v>
      </c>
      <c r="I8" s="25">
        <v>111</v>
      </c>
      <c r="J8" s="25">
        <v>615615.85</v>
      </c>
      <c r="K8" s="25">
        <v>9</v>
      </c>
      <c r="L8" s="25">
        <v>44993.77</v>
      </c>
      <c r="M8" s="25">
        <v>6</v>
      </c>
      <c r="N8" s="25">
        <v>17354.34</v>
      </c>
      <c r="O8" s="25">
        <v>33</v>
      </c>
      <c r="P8" s="25">
        <v>295829.45</v>
      </c>
      <c r="Q8" s="32">
        <v>19</v>
      </c>
      <c r="R8" s="25">
        <v>33268.050000000003</v>
      </c>
      <c r="S8" s="25">
        <v>3</v>
      </c>
      <c r="T8" s="25">
        <v>1733.88</v>
      </c>
      <c r="U8" s="30">
        <f t="shared" ref="U8:V15" si="0">C8+E8+G8+I8+K8+M8+O8+Q8+S8</f>
        <v>545</v>
      </c>
      <c r="V8" s="30">
        <f t="shared" si="0"/>
        <v>2680854.7299999995</v>
      </c>
      <c r="W8" s="31">
        <f>E16-U8</f>
        <v>-320</v>
      </c>
      <c r="X8" s="30">
        <f>F16-V8</f>
        <v>-1638585.5999999994</v>
      </c>
      <c r="Y8" s="10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</row>
    <row r="9" spans="1:94" ht="32.25" customHeight="1" x14ac:dyDescent="0.25">
      <c r="A9" s="46"/>
      <c r="B9" s="19" t="s">
        <v>3</v>
      </c>
      <c r="C9" s="25">
        <v>184</v>
      </c>
      <c r="D9" s="25">
        <v>990547.63</v>
      </c>
      <c r="E9" s="25">
        <v>40</v>
      </c>
      <c r="F9" s="25">
        <v>184819.5</v>
      </c>
      <c r="G9" s="39"/>
      <c r="H9" s="40"/>
      <c r="I9" s="25">
        <v>143</v>
      </c>
      <c r="J9" s="25">
        <v>826132.89</v>
      </c>
      <c r="K9" s="25">
        <v>34</v>
      </c>
      <c r="L9" s="25">
        <v>80698.2</v>
      </c>
      <c r="M9" s="25">
        <v>15</v>
      </c>
      <c r="N9" s="25">
        <v>65728.759999999995</v>
      </c>
      <c r="O9" s="25">
        <v>19</v>
      </c>
      <c r="P9" s="25">
        <v>103292.65</v>
      </c>
      <c r="Q9" s="32">
        <v>25</v>
      </c>
      <c r="R9" s="25">
        <v>31273.07</v>
      </c>
      <c r="S9" s="25">
        <v>1</v>
      </c>
      <c r="T9" s="25">
        <v>4173.59</v>
      </c>
      <c r="U9" s="30">
        <f t="shared" si="0"/>
        <v>461</v>
      </c>
      <c r="V9" s="30">
        <f t="shared" si="0"/>
        <v>2286666.2899999996</v>
      </c>
      <c r="W9" s="31">
        <f>G16-U9</f>
        <v>1148</v>
      </c>
      <c r="X9" s="30">
        <f>H16-V9</f>
        <v>4330055.160000002</v>
      </c>
      <c r="Y9" s="10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</row>
    <row r="10" spans="1:94" ht="32.25" customHeight="1" x14ac:dyDescent="0.25">
      <c r="A10" s="46"/>
      <c r="B10" s="20" t="s">
        <v>11</v>
      </c>
      <c r="C10" s="25">
        <v>241</v>
      </c>
      <c r="D10" s="25">
        <v>1180215.55</v>
      </c>
      <c r="E10" s="25">
        <v>52</v>
      </c>
      <c r="F10" s="25">
        <v>373152.9</v>
      </c>
      <c r="G10" s="25">
        <v>322</v>
      </c>
      <c r="H10" s="25">
        <v>1450756.72</v>
      </c>
      <c r="I10" s="39"/>
      <c r="J10" s="39"/>
      <c r="K10" s="25">
        <v>27</v>
      </c>
      <c r="L10" s="25">
        <v>249413.83</v>
      </c>
      <c r="M10" s="25">
        <v>26</v>
      </c>
      <c r="N10" s="25">
        <v>92712.54</v>
      </c>
      <c r="O10" s="25">
        <v>25</v>
      </c>
      <c r="P10" s="25">
        <v>138232.63</v>
      </c>
      <c r="Q10" s="32">
        <v>21</v>
      </c>
      <c r="R10" s="25">
        <v>64903.62</v>
      </c>
      <c r="S10" s="25">
        <v>2</v>
      </c>
      <c r="T10" s="25">
        <v>6769.84</v>
      </c>
      <c r="U10" s="30">
        <f t="shared" si="0"/>
        <v>716</v>
      </c>
      <c r="V10" s="30">
        <f t="shared" si="0"/>
        <v>3556157.63</v>
      </c>
      <c r="W10" s="31">
        <f>I16-U10</f>
        <v>16</v>
      </c>
      <c r="X10" s="30">
        <f>J16-V10</f>
        <v>-178006.86999999965</v>
      </c>
      <c r="Y10" s="10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</row>
    <row r="11" spans="1:94" ht="32.25" customHeight="1" x14ac:dyDescent="0.25">
      <c r="A11" s="46"/>
      <c r="B11" s="21" t="s">
        <v>18</v>
      </c>
      <c r="C11" s="25">
        <v>157</v>
      </c>
      <c r="D11" s="25">
        <v>587623.6</v>
      </c>
      <c r="E11" s="25">
        <v>20</v>
      </c>
      <c r="F11" s="25">
        <v>45491.81</v>
      </c>
      <c r="G11" s="25">
        <v>152</v>
      </c>
      <c r="H11" s="33">
        <v>656849.99</v>
      </c>
      <c r="I11" s="25">
        <v>66</v>
      </c>
      <c r="J11" s="25">
        <v>371093.13</v>
      </c>
      <c r="K11" s="39"/>
      <c r="L11" s="39"/>
      <c r="M11" s="25">
        <v>12</v>
      </c>
      <c r="N11" s="25">
        <v>30382.83</v>
      </c>
      <c r="O11" s="25">
        <v>3</v>
      </c>
      <c r="P11" s="25">
        <v>4632.24</v>
      </c>
      <c r="Q11" s="32">
        <v>11</v>
      </c>
      <c r="R11" s="25">
        <v>30846.81</v>
      </c>
      <c r="S11" s="25">
        <v>0</v>
      </c>
      <c r="T11" s="25">
        <v>0</v>
      </c>
      <c r="U11" s="30">
        <f t="shared" si="0"/>
        <v>421</v>
      </c>
      <c r="V11" s="30">
        <f t="shared" si="0"/>
        <v>1726920.41</v>
      </c>
      <c r="W11" s="31">
        <f>K16-U11</f>
        <v>-268</v>
      </c>
      <c r="X11" s="30">
        <f>L16-V11</f>
        <v>-890921.29</v>
      </c>
      <c r="Y11" s="10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</row>
    <row r="12" spans="1:94" ht="32.25" customHeight="1" x14ac:dyDescent="0.25">
      <c r="A12" s="46"/>
      <c r="B12" s="19" t="s">
        <v>4</v>
      </c>
      <c r="C12" s="25">
        <v>146</v>
      </c>
      <c r="D12" s="25">
        <v>592986.46</v>
      </c>
      <c r="E12" s="25">
        <v>20</v>
      </c>
      <c r="F12" s="25">
        <v>43727.77</v>
      </c>
      <c r="G12" s="25">
        <v>219</v>
      </c>
      <c r="H12" s="25">
        <v>716046.65</v>
      </c>
      <c r="I12" s="25">
        <v>79</v>
      </c>
      <c r="J12" s="25">
        <v>329785.58</v>
      </c>
      <c r="K12" s="25">
        <v>21</v>
      </c>
      <c r="L12" s="25">
        <v>140243.68</v>
      </c>
      <c r="M12" s="39"/>
      <c r="N12" s="39"/>
      <c r="O12" s="25">
        <v>30</v>
      </c>
      <c r="P12" s="25">
        <v>400054.94</v>
      </c>
      <c r="Q12" s="32">
        <v>7</v>
      </c>
      <c r="R12" s="25">
        <v>14241.4</v>
      </c>
      <c r="S12" s="25">
        <v>3</v>
      </c>
      <c r="T12" s="25">
        <v>4523.5600000000004</v>
      </c>
      <c r="U12" s="30">
        <f t="shared" si="0"/>
        <v>525</v>
      </c>
      <c r="V12" s="30">
        <f t="shared" si="0"/>
        <v>2241610.04</v>
      </c>
      <c r="W12" s="31">
        <f>M16-U12</f>
        <v>-436</v>
      </c>
      <c r="X12" s="30">
        <f>N16-V12</f>
        <v>-1889799.2000000002</v>
      </c>
      <c r="Y12" s="10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</row>
    <row r="13" spans="1:94" ht="32.25" customHeight="1" x14ac:dyDescent="0.25">
      <c r="A13" s="46"/>
      <c r="B13" s="20" t="s">
        <v>12</v>
      </c>
      <c r="C13" s="25">
        <v>71</v>
      </c>
      <c r="D13" s="25">
        <v>204395.81</v>
      </c>
      <c r="E13" s="25">
        <v>15</v>
      </c>
      <c r="F13" s="25">
        <v>44873.42</v>
      </c>
      <c r="G13" s="25">
        <v>116</v>
      </c>
      <c r="H13" s="25">
        <v>306582.98</v>
      </c>
      <c r="I13" s="25">
        <v>58</v>
      </c>
      <c r="J13" s="25">
        <v>168869.02</v>
      </c>
      <c r="K13" s="25">
        <v>7</v>
      </c>
      <c r="L13" s="25">
        <v>25578.19</v>
      </c>
      <c r="M13" s="25">
        <v>6</v>
      </c>
      <c r="N13" s="25">
        <v>10349.540000000001</v>
      </c>
      <c r="O13" s="39"/>
      <c r="P13" s="40"/>
      <c r="Q13" s="32">
        <v>5</v>
      </c>
      <c r="R13" s="25">
        <v>12327.81</v>
      </c>
      <c r="S13" s="25">
        <v>1</v>
      </c>
      <c r="T13" s="25">
        <v>1796.03</v>
      </c>
      <c r="U13" s="30">
        <f t="shared" si="0"/>
        <v>279</v>
      </c>
      <c r="V13" s="30">
        <f t="shared" si="0"/>
        <v>774772.8</v>
      </c>
      <c r="W13" s="31">
        <f>O16-U13</f>
        <v>-119</v>
      </c>
      <c r="X13" s="30">
        <f>P16-V13</f>
        <v>426913.02</v>
      </c>
      <c r="Y13" s="10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</row>
    <row r="14" spans="1:94" s="11" customFormat="1" ht="32.25" customHeight="1" thickBot="1" x14ac:dyDescent="0.3">
      <c r="A14" s="46"/>
      <c r="B14" s="27" t="s">
        <v>15</v>
      </c>
      <c r="C14" s="32">
        <v>102</v>
      </c>
      <c r="D14" s="25">
        <v>402885.23</v>
      </c>
      <c r="E14" s="32">
        <v>12</v>
      </c>
      <c r="F14" s="25">
        <v>14617.64</v>
      </c>
      <c r="G14" s="32">
        <v>115</v>
      </c>
      <c r="H14" s="25">
        <v>321599.78000000003</v>
      </c>
      <c r="I14" s="32">
        <v>74</v>
      </c>
      <c r="J14" s="25">
        <v>243193.46</v>
      </c>
      <c r="K14" s="25">
        <v>15</v>
      </c>
      <c r="L14" s="25">
        <v>45833.82</v>
      </c>
      <c r="M14" s="25">
        <v>2</v>
      </c>
      <c r="N14" s="25">
        <v>8634.18</v>
      </c>
      <c r="O14" s="32">
        <v>8</v>
      </c>
      <c r="P14" s="25">
        <v>16057.82</v>
      </c>
      <c r="Q14" s="39"/>
      <c r="R14" s="40"/>
      <c r="S14" s="25">
        <v>3</v>
      </c>
      <c r="T14" s="25">
        <v>4398.59</v>
      </c>
      <c r="U14" s="30">
        <f t="shared" si="0"/>
        <v>331</v>
      </c>
      <c r="V14" s="30">
        <f t="shared" si="0"/>
        <v>1057220.52</v>
      </c>
      <c r="W14" s="31">
        <f>Q16-U14</f>
        <v>-222</v>
      </c>
      <c r="X14" s="30">
        <f>R16-V14</f>
        <v>-812731.22</v>
      </c>
      <c r="Y14" s="10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</row>
    <row r="15" spans="1:94" s="17" customFormat="1" ht="32.25" customHeight="1" thickTop="1" thickBot="1" x14ac:dyDescent="0.3">
      <c r="A15" s="47"/>
      <c r="B15" s="28" t="s">
        <v>14</v>
      </c>
      <c r="C15" s="34">
        <v>48</v>
      </c>
      <c r="D15" s="26">
        <v>199539.46</v>
      </c>
      <c r="E15" s="34">
        <v>8</v>
      </c>
      <c r="F15" s="26">
        <v>17817.97</v>
      </c>
      <c r="G15" s="34">
        <v>65</v>
      </c>
      <c r="H15" s="26">
        <v>218743.44</v>
      </c>
      <c r="I15" s="34">
        <v>29</v>
      </c>
      <c r="J15" s="26">
        <v>70639.08</v>
      </c>
      <c r="K15" s="26">
        <v>5</v>
      </c>
      <c r="L15" s="26">
        <v>949.88</v>
      </c>
      <c r="M15" s="26">
        <v>3</v>
      </c>
      <c r="N15" s="26">
        <v>10345.44</v>
      </c>
      <c r="O15" s="34">
        <v>9</v>
      </c>
      <c r="P15" s="26">
        <v>62619.48</v>
      </c>
      <c r="Q15" s="37">
        <v>4</v>
      </c>
      <c r="R15" s="37">
        <v>3774.77</v>
      </c>
      <c r="S15" s="41"/>
      <c r="T15" s="41"/>
      <c r="U15" s="38">
        <f t="shared" si="0"/>
        <v>171</v>
      </c>
      <c r="V15" s="38">
        <f t="shared" si="0"/>
        <v>584429.52</v>
      </c>
      <c r="W15" s="35">
        <f>S16-U15</f>
        <v>-155</v>
      </c>
      <c r="X15" s="36">
        <f>T16-V15</f>
        <v>-554682.19000000006</v>
      </c>
      <c r="Y15" s="10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</row>
    <row r="16" spans="1:94" s="12" customFormat="1" ht="16.5" thickTop="1" x14ac:dyDescent="0.25">
      <c r="A16" s="12" t="s">
        <v>0</v>
      </c>
      <c r="B16" s="29" t="s">
        <v>16</v>
      </c>
      <c r="C16" s="12">
        <f t="shared" ref="C16:V16" si="1">SUM(C7:C15)</f>
        <v>1080</v>
      </c>
      <c r="D16" s="12">
        <f t="shared" si="1"/>
        <v>4652733.2500000009</v>
      </c>
      <c r="E16" s="12">
        <f t="shared" si="1"/>
        <v>225</v>
      </c>
      <c r="F16" s="12">
        <f t="shared" si="1"/>
        <v>1042269.1300000001</v>
      </c>
      <c r="G16" s="12">
        <f t="shared" si="1"/>
        <v>1609</v>
      </c>
      <c r="H16" s="12">
        <f t="shared" si="1"/>
        <v>6616721.4500000011</v>
      </c>
      <c r="I16" s="12">
        <f t="shared" si="1"/>
        <v>732</v>
      </c>
      <c r="J16" s="12">
        <f t="shared" si="1"/>
        <v>3378150.7600000002</v>
      </c>
      <c r="K16" s="12">
        <f t="shared" si="1"/>
        <v>153</v>
      </c>
      <c r="L16" s="12">
        <f t="shared" si="1"/>
        <v>835999.11999999988</v>
      </c>
      <c r="M16" s="12">
        <f t="shared" si="1"/>
        <v>89</v>
      </c>
      <c r="N16" s="12">
        <f t="shared" si="1"/>
        <v>351810.83999999997</v>
      </c>
      <c r="O16" s="12">
        <f t="shared" si="1"/>
        <v>160</v>
      </c>
      <c r="P16" s="12">
        <f t="shared" si="1"/>
        <v>1201685.82</v>
      </c>
      <c r="Q16" s="12">
        <f t="shared" si="1"/>
        <v>109</v>
      </c>
      <c r="R16" s="12">
        <f t="shared" si="1"/>
        <v>244489.3</v>
      </c>
      <c r="S16" s="12">
        <f t="shared" si="1"/>
        <v>16</v>
      </c>
      <c r="T16" s="12">
        <f t="shared" si="1"/>
        <v>29747.33</v>
      </c>
      <c r="U16" s="12">
        <f t="shared" si="1"/>
        <v>4173</v>
      </c>
      <c r="V16" s="12">
        <f t="shared" si="1"/>
        <v>18353606.999999996</v>
      </c>
      <c r="W16" s="13"/>
      <c r="X16" s="13"/>
      <c r="Y16" s="14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</row>
    <row r="17" spans="1:94" s="12" customFormat="1" x14ac:dyDescent="0.25">
      <c r="B17" s="29"/>
      <c r="W17" s="13"/>
      <c r="X17" s="13"/>
      <c r="Y17" s="14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</row>
    <row r="18" spans="1:94" s="12" customFormat="1" ht="22.5" customHeight="1" x14ac:dyDescent="0.25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14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</row>
    <row r="19" spans="1:94" x14ac:dyDescent="0.25">
      <c r="A19" s="16"/>
      <c r="C19" s="17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7"/>
      <c r="X19" s="17"/>
    </row>
    <row r="39" ht="13.5" customHeight="1" x14ac:dyDescent="0.25"/>
  </sheetData>
  <mergeCells count="17">
    <mergeCell ref="A1:X1"/>
    <mergeCell ref="A2:X2"/>
    <mergeCell ref="W5:X5"/>
    <mergeCell ref="C4:X4"/>
    <mergeCell ref="U5:V5"/>
    <mergeCell ref="O5:P5"/>
    <mergeCell ref="G5:H5"/>
    <mergeCell ref="I5:J5"/>
    <mergeCell ref="A18:X18"/>
    <mergeCell ref="K5:L5"/>
    <mergeCell ref="M5:N5"/>
    <mergeCell ref="C5:D5"/>
    <mergeCell ref="E5:F5"/>
    <mergeCell ref="A4:B6"/>
    <mergeCell ref="Q5:R5"/>
    <mergeCell ref="S5:T5"/>
    <mergeCell ref="A7:A15"/>
  </mergeCells>
  <phoneticPr fontId="0" type="noConversion"/>
  <printOptions horizontalCentered="1" verticalCentered="1"/>
  <pageMargins left="0.15748031496062992" right="0" top="0.35433070866141736" bottom="0.19685039370078741" header="0.11811023622047245" footer="0.11811023622047245"/>
  <pageSetup paperSize="9" scale="50" orientation="landscape" r:id="rId1"/>
  <headerFooter alignWithMargins="0">
    <oddHeader>&amp;R&amp;"Times New Roman,Regular"&amp;12&amp;A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CP39"/>
  <sheetViews>
    <sheetView showGridLines="0" zoomScale="80" zoomScaleNormal="80" zoomScaleSheetLayoutView="75" workbookViewId="0">
      <selection sqref="A1:X1"/>
    </sheetView>
  </sheetViews>
  <sheetFormatPr defaultRowHeight="15.75" x14ac:dyDescent="0.25"/>
  <cols>
    <col min="1" max="1" width="6.85546875" style="2" customWidth="1"/>
    <col min="2" max="2" width="24.85546875" style="2" customWidth="1"/>
    <col min="3" max="3" width="7.7109375" style="2" customWidth="1"/>
    <col min="4" max="4" width="14.5703125" style="2" bestFit="1" customWidth="1"/>
    <col min="5" max="5" width="7.85546875" style="2" customWidth="1"/>
    <col min="6" max="6" width="11.7109375" style="2" bestFit="1" customWidth="1"/>
    <col min="7" max="7" width="7.85546875" style="2" customWidth="1"/>
    <col min="8" max="8" width="12.28515625" style="2" bestFit="1" customWidth="1"/>
    <col min="9" max="9" width="8" style="2" customWidth="1"/>
    <col min="10" max="10" width="14.5703125" style="2" bestFit="1" customWidth="1"/>
    <col min="11" max="11" width="7.28515625" style="2" customWidth="1"/>
    <col min="12" max="12" width="11.7109375" style="2" bestFit="1" customWidth="1"/>
    <col min="13" max="13" width="7.28515625" style="2" customWidth="1"/>
    <col min="14" max="14" width="11.7109375" style="2" bestFit="1" customWidth="1"/>
    <col min="15" max="15" width="7.28515625" style="2" customWidth="1"/>
    <col min="16" max="16" width="12.140625" style="2" customWidth="1"/>
    <col min="17" max="17" width="7.28515625" style="2" customWidth="1"/>
    <col min="18" max="18" width="11.7109375" style="2" bestFit="1" customWidth="1"/>
    <col min="19" max="19" width="7.28515625" style="2" customWidth="1"/>
    <col min="20" max="20" width="11.42578125" style="2" customWidth="1"/>
    <col min="21" max="21" width="9.28515625" style="3" customWidth="1"/>
    <col min="22" max="22" width="13" style="3" customWidth="1"/>
    <col min="23" max="23" width="9.7109375" style="2" customWidth="1"/>
    <col min="24" max="24" width="13.140625" style="2" customWidth="1"/>
    <col min="25" max="25" width="3" style="2" customWidth="1"/>
    <col min="26" max="16384" width="9.140625" style="2"/>
  </cols>
  <sheetData>
    <row r="1" spans="1:94" ht="18.75" x14ac:dyDescent="0.3">
      <c r="A1" s="48" t="s">
        <v>21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</row>
    <row r="2" spans="1:94" ht="18.75" x14ac:dyDescent="0.3">
      <c r="A2" s="48" t="s">
        <v>17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</row>
    <row r="3" spans="1:94" ht="16.5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</row>
    <row r="4" spans="1:94" ht="15.75" customHeight="1" x14ac:dyDescent="0.25">
      <c r="A4" s="44" t="s">
        <v>8</v>
      </c>
      <c r="B4" s="44"/>
      <c r="C4" s="50" t="s">
        <v>9</v>
      </c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4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</row>
    <row r="5" spans="1:94" s="8" customFormat="1" ht="48.75" customHeight="1" x14ac:dyDescent="0.25">
      <c r="A5" s="44"/>
      <c r="B5" s="44"/>
      <c r="C5" s="44" t="s">
        <v>1</v>
      </c>
      <c r="D5" s="44"/>
      <c r="E5" s="44" t="s">
        <v>2</v>
      </c>
      <c r="F5" s="44"/>
      <c r="G5" s="44" t="s">
        <v>3</v>
      </c>
      <c r="H5" s="44"/>
      <c r="I5" s="44" t="s">
        <v>11</v>
      </c>
      <c r="J5" s="44"/>
      <c r="K5" s="44" t="s">
        <v>18</v>
      </c>
      <c r="L5" s="44"/>
      <c r="M5" s="44" t="s">
        <v>4</v>
      </c>
      <c r="N5" s="44"/>
      <c r="O5" s="44" t="s">
        <v>12</v>
      </c>
      <c r="P5" s="44"/>
      <c r="Q5" s="44" t="s">
        <v>13</v>
      </c>
      <c r="R5" s="44"/>
      <c r="S5" s="44" t="s">
        <v>14</v>
      </c>
      <c r="T5" s="44"/>
      <c r="U5" s="51" t="s">
        <v>0</v>
      </c>
      <c r="V5" s="51"/>
      <c r="W5" s="49" t="s">
        <v>10</v>
      </c>
      <c r="X5" s="49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</row>
    <row r="6" spans="1:94" s="1" customFormat="1" ht="40.5" customHeight="1" x14ac:dyDescent="0.25">
      <c r="A6" s="44"/>
      <c r="B6" s="44"/>
      <c r="C6" s="6" t="s">
        <v>6</v>
      </c>
      <c r="D6" s="6" t="s">
        <v>7</v>
      </c>
      <c r="E6" s="6" t="s">
        <v>6</v>
      </c>
      <c r="F6" s="6" t="s">
        <v>7</v>
      </c>
      <c r="G6" s="6" t="s">
        <v>6</v>
      </c>
      <c r="H6" s="6" t="s">
        <v>7</v>
      </c>
      <c r="I6" s="6" t="s">
        <v>6</v>
      </c>
      <c r="J6" s="6" t="s">
        <v>7</v>
      </c>
      <c r="K6" s="6" t="s">
        <v>6</v>
      </c>
      <c r="L6" s="6" t="s">
        <v>7</v>
      </c>
      <c r="M6" s="6" t="s">
        <v>6</v>
      </c>
      <c r="N6" s="6" t="s">
        <v>7</v>
      </c>
      <c r="O6" s="6" t="s">
        <v>6</v>
      </c>
      <c r="P6" s="6" t="s">
        <v>7</v>
      </c>
      <c r="Q6" s="6" t="s">
        <v>6</v>
      </c>
      <c r="R6" s="6" t="s">
        <v>7</v>
      </c>
      <c r="S6" s="6" t="s">
        <v>6</v>
      </c>
      <c r="T6" s="6" t="s">
        <v>7</v>
      </c>
      <c r="U6" s="23" t="s">
        <v>6</v>
      </c>
      <c r="V6" s="23" t="s">
        <v>7</v>
      </c>
      <c r="W6" s="22" t="s">
        <v>6</v>
      </c>
      <c r="X6" s="22" t="s">
        <v>7</v>
      </c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</row>
    <row r="7" spans="1:94" ht="32.25" customHeight="1" x14ac:dyDescent="0.25">
      <c r="A7" s="45" t="s">
        <v>5</v>
      </c>
      <c r="B7" s="19" t="s">
        <v>1</v>
      </c>
      <c r="C7" s="39"/>
      <c r="D7" s="39"/>
      <c r="E7" s="25">
        <v>238</v>
      </c>
      <c r="F7" s="25">
        <v>1188585.77</v>
      </c>
      <c r="G7" s="25">
        <v>1485</v>
      </c>
      <c r="H7" s="25">
        <v>6578481.4299999997</v>
      </c>
      <c r="I7" s="25">
        <v>822</v>
      </c>
      <c r="J7" s="25">
        <v>3470726.17</v>
      </c>
      <c r="K7" s="25">
        <v>202</v>
      </c>
      <c r="L7" s="25">
        <v>903417.6</v>
      </c>
      <c r="M7" s="25">
        <v>125</v>
      </c>
      <c r="N7" s="25">
        <v>651324.70000000007</v>
      </c>
      <c r="O7" s="25">
        <v>80</v>
      </c>
      <c r="P7" s="25">
        <v>483651.87</v>
      </c>
      <c r="Q7" s="25">
        <v>92</v>
      </c>
      <c r="R7" s="25">
        <v>193557.75</v>
      </c>
      <c r="S7" s="25">
        <v>25</v>
      </c>
      <c r="T7" s="25">
        <v>105038.88</v>
      </c>
      <c r="U7" s="30">
        <f>C7+E7+G7+I7+K7+M7+O7+Q7+S7</f>
        <v>3069</v>
      </c>
      <c r="V7" s="30">
        <f>D7+F7+H7+J7+L7+N7+P7+R7+T7</f>
        <v>13574784.169999998</v>
      </c>
      <c r="W7" s="31">
        <f>C16-U7</f>
        <v>322</v>
      </c>
      <c r="X7" s="31">
        <f>D16-V7</f>
        <v>2582238.8600000031</v>
      </c>
      <c r="Y7" s="10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</row>
    <row r="8" spans="1:94" ht="32.25" customHeight="1" x14ac:dyDescent="0.25">
      <c r="A8" s="46"/>
      <c r="B8" s="19" t="s">
        <v>2</v>
      </c>
      <c r="C8" s="25">
        <v>477</v>
      </c>
      <c r="D8" s="25">
        <v>2254978.8200000003</v>
      </c>
      <c r="E8" s="39"/>
      <c r="F8" s="39"/>
      <c r="G8" s="25">
        <v>846</v>
      </c>
      <c r="H8" s="25">
        <v>4508320.37</v>
      </c>
      <c r="I8" s="25">
        <v>451</v>
      </c>
      <c r="J8" s="25">
        <v>1983384.79</v>
      </c>
      <c r="K8" s="25">
        <v>98</v>
      </c>
      <c r="L8" s="25">
        <v>428791.79000000004</v>
      </c>
      <c r="M8" s="25">
        <v>39</v>
      </c>
      <c r="N8" s="25">
        <v>222663.75</v>
      </c>
      <c r="O8" s="25">
        <v>76</v>
      </c>
      <c r="P8" s="25">
        <v>574600.23</v>
      </c>
      <c r="Q8" s="25">
        <v>44</v>
      </c>
      <c r="R8" s="25">
        <v>101329.66</v>
      </c>
      <c r="S8" s="25">
        <v>25</v>
      </c>
      <c r="T8" s="25">
        <v>133171.16999999998</v>
      </c>
      <c r="U8" s="30">
        <f t="shared" ref="U8:V15" si="0">C8+E8+G8+I8+K8+M8+O8+Q8+S8</f>
        <v>2056</v>
      </c>
      <c r="V8" s="30">
        <f t="shared" si="0"/>
        <v>10207240.58</v>
      </c>
      <c r="W8" s="31">
        <f>E16-U8</f>
        <v>-1123</v>
      </c>
      <c r="X8" s="30">
        <f>F16-V8</f>
        <v>-5691709.25</v>
      </c>
      <c r="Y8" s="10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</row>
    <row r="9" spans="1:94" ht="32.25" customHeight="1" x14ac:dyDescent="0.25">
      <c r="A9" s="46"/>
      <c r="B9" s="19" t="s">
        <v>3</v>
      </c>
      <c r="C9" s="25">
        <v>622</v>
      </c>
      <c r="D9" s="25">
        <v>3772907.12</v>
      </c>
      <c r="E9" s="25">
        <v>182</v>
      </c>
      <c r="F9" s="25">
        <v>929473.35</v>
      </c>
      <c r="G9" s="39"/>
      <c r="H9" s="39"/>
      <c r="I9" s="25">
        <v>590</v>
      </c>
      <c r="J9" s="25">
        <v>3249564.31</v>
      </c>
      <c r="K9" s="25">
        <v>129</v>
      </c>
      <c r="L9" s="25">
        <v>418574.81000000006</v>
      </c>
      <c r="M9" s="25">
        <v>90</v>
      </c>
      <c r="N9" s="25">
        <v>550280.48</v>
      </c>
      <c r="O9" s="25">
        <v>48</v>
      </c>
      <c r="P9" s="25">
        <v>245884.09</v>
      </c>
      <c r="Q9" s="25">
        <v>70</v>
      </c>
      <c r="R9" s="25">
        <v>172912.62</v>
      </c>
      <c r="S9" s="25">
        <v>19</v>
      </c>
      <c r="T9" s="25">
        <v>66101.61</v>
      </c>
      <c r="U9" s="30">
        <f t="shared" si="0"/>
        <v>1750</v>
      </c>
      <c r="V9" s="30">
        <f t="shared" si="0"/>
        <v>9405698.3899999987</v>
      </c>
      <c r="W9" s="31">
        <f>G16-U9</f>
        <v>4217</v>
      </c>
      <c r="X9" s="30">
        <f>H16-V9</f>
        <v>15891574.730000002</v>
      </c>
      <c r="Y9" s="10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</row>
    <row r="10" spans="1:94" ht="32.25" customHeight="1" x14ac:dyDescent="0.25">
      <c r="A10" s="46"/>
      <c r="B10" s="20" t="s">
        <v>11</v>
      </c>
      <c r="C10" s="25">
        <v>758</v>
      </c>
      <c r="D10" s="25">
        <v>4020067.8</v>
      </c>
      <c r="E10" s="25">
        <v>185</v>
      </c>
      <c r="F10" s="25">
        <v>1069228.46</v>
      </c>
      <c r="G10" s="25">
        <v>1070</v>
      </c>
      <c r="H10" s="25">
        <v>4994073.0199999996</v>
      </c>
      <c r="I10" s="39"/>
      <c r="J10" s="39"/>
      <c r="K10" s="25">
        <v>143</v>
      </c>
      <c r="L10" s="25">
        <v>785252.22</v>
      </c>
      <c r="M10" s="25">
        <v>116</v>
      </c>
      <c r="N10" s="25">
        <v>605407.86</v>
      </c>
      <c r="O10" s="25">
        <v>56</v>
      </c>
      <c r="P10" s="25">
        <v>250478.94</v>
      </c>
      <c r="Q10" s="25">
        <v>70</v>
      </c>
      <c r="R10" s="25">
        <v>211485.47999999998</v>
      </c>
      <c r="S10" s="25">
        <v>25</v>
      </c>
      <c r="T10" s="25">
        <v>87135.87000000001</v>
      </c>
      <c r="U10" s="30">
        <f t="shared" si="0"/>
        <v>2423</v>
      </c>
      <c r="V10" s="30">
        <f t="shared" si="0"/>
        <v>12023129.649999999</v>
      </c>
      <c r="W10" s="31">
        <f>I16-U10</f>
        <v>737</v>
      </c>
      <c r="X10" s="30">
        <f>J16-V10</f>
        <v>1226499.3400000017</v>
      </c>
      <c r="Y10" s="10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</row>
    <row r="11" spans="1:94" ht="32.25" customHeight="1" x14ac:dyDescent="0.25">
      <c r="A11" s="46"/>
      <c r="B11" s="21" t="s">
        <v>18</v>
      </c>
      <c r="C11" s="25">
        <v>399</v>
      </c>
      <c r="D11" s="25">
        <v>1652187.4</v>
      </c>
      <c r="E11" s="25">
        <v>91</v>
      </c>
      <c r="F11" s="25">
        <v>485065.67</v>
      </c>
      <c r="G11" s="25">
        <v>588</v>
      </c>
      <c r="H11" s="25">
        <v>2634989.5300000003</v>
      </c>
      <c r="I11" s="25">
        <v>284</v>
      </c>
      <c r="J11" s="25">
        <v>1117292.26</v>
      </c>
      <c r="K11" s="39"/>
      <c r="L11" s="39"/>
      <c r="M11" s="25">
        <v>49</v>
      </c>
      <c r="N11" s="25">
        <v>231464.85000000003</v>
      </c>
      <c r="O11" s="25">
        <v>25</v>
      </c>
      <c r="P11" s="25">
        <v>127277.8</v>
      </c>
      <c r="Q11" s="25">
        <v>24</v>
      </c>
      <c r="R11" s="25">
        <v>44233.36</v>
      </c>
      <c r="S11" s="25">
        <v>11</v>
      </c>
      <c r="T11" s="25">
        <v>12438.48</v>
      </c>
      <c r="U11" s="30">
        <f t="shared" si="0"/>
        <v>1471</v>
      </c>
      <c r="V11" s="30">
        <f t="shared" si="0"/>
        <v>6304949.3499999996</v>
      </c>
      <c r="W11" s="31">
        <f>K16-U11</f>
        <v>-636</v>
      </c>
      <c r="X11" s="30">
        <f>L16-V11</f>
        <v>-2828068.41</v>
      </c>
      <c r="Y11" s="10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</row>
    <row r="12" spans="1:94" ht="32.25" customHeight="1" x14ac:dyDescent="0.25">
      <c r="A12" s="46"/>
      <c r="B12" s="19" t="s">
        <v>4</v>
      </c>
      <c r="C12" s="25">
        <v>422</v>
      </c>
      <c r="D12" s="25">
        <v>1829305.47</v>
      </c>
      <c r="E12" s="25">
        <v>67</v>
      </c>
      <c r="F12" s="25">
        <v>267698.05000000005</v>
      </c>
      <c r="G12" s="25">
        <v>866</v>
      </c>
      <c r="H12" s="25">
        <v>3667548.0300000003</v>
      </c>
      <c r="I12" s="25">
        <v>370</v>
      </c>
      <c r="J12" s="25">
        <v>1549203.5400000003</v>
      </c>
      <c r="K12" s="25">
        <v>91</v>
      </c>
      <c r="L12" s="25">
        <v>413219.55000000005</v>
      </c>
      <c r="M12" s="39"/>
      <c r="N12" s="39"/>
      <c r="O12" s="25">
        <v>79</v>
      </c>
      <c r="P12" s="25">
        <v>925872.48</v>
      </c>
      <c r="Q12" s="25">
        <v>32</v>
      </c>
      <c r="R12" s="25">
        <v>54564.43</v>
      </c>
      <c r="S12" s="25">
        <v>14</v>
      </c>
      <c r="T12" s="25">
        <v>87300.61</v>
      </c>
      <c r="U12" s="30">
        <f t="shared" si="0"/>
        <v>1941</v>
      </c>
      <c r="V12" s="30">
        <f t="shared" si="0"/>
        <v>8794712.1600000001</v>
      </c>
      <c r="W12" s="31">
        <f>M16-U12</f>
        <v>-1426</v>
      </c>
      <c r="X12" s="30">
        <f>N16-V12</f>
        <v>-6090539.8799999999</v>
      </c>
      <c r="Y12" s="10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</row>
    <row r="13" spans="1:94" ht="32.25" customHeight="1" x14ac:dyDescent="0.25">
      <c r="A13" s="46"/>
      <c r="B13" s="20" t="s">
        <v>12</v>
      </c>
      <c r="C13" s="25">
        <v>228</v>
      </c>
      <c r="D13" s="25">
        <v>880269.38</v>
      </c>
      <c r="E13" s="25">
        <v>63</v>
      </c>
      <c r="F13" s="25">
        <v>175586.99</v>
      </c>
      <c r="G13" s="25">
        <v>426</v>
      </c>
      <c r="H13" s="25">
        <v>1173070.6599999999</v>
      </c>
      <c r="I13" s="25">
        <v>239</v>
      </c>
      <c r="J13" s="25">
        <v>625261.96</v>
      </c>
      <c r="K13" s="25">
        <v>56</v>
      </c>
      <c r="L13" s="25">
        <v>205534.52000000002</v>
      </c>
      <c r="M13" s="25">
        <v>32</v>
      </c>
      <c r="N13" s="25">
        <v>110571.07999999999</v>
      </c>
      <c r="O13" s="39"/>
      <c r="P13" s="39"/>
      <c r="Q13" s="25">
        <v>20</v>
      </c>
      <c r="R13" s="25">
        <v>27620.260000000002</v>
      </c>
      <c r="S13" s="25">
        <v>23</v>
      </c>
      <c r="T13" s="25">
        <v>141574.15</v>
      </c>
      <c r="U13" s="30">
        <f t="shared" si="0"/>
        <v>1087</v>
      </c>
      <c r="V13" s="30">
        <f t="shared" si="0"/>
        <v>3339489</v>
      </c>
      <c r="W13" s="31">
        <f>O16-U13</f>
        <v>-632</v>
      </c>
      <c r="X13" s="30">
        <f>P16-V13</f>
        <v>171902.41999999993</v>
      </c>
      <c r="Y13" s="10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</row>
    <row r="14" spans="1:94" s="11" customFormat="1" ht="32.25" customHeight="1" thickBot="1" x14ac:dyDescent="0.3">
      <c r="A14" s="46"/>
      <c r="B14" s="27" t="s">
        <v>15</v>
      </c>
      <c r="C14" s="25">
        <v>335</v>
      </c>
      <c r="D14" s="25">
        <v>1235385.28</v>
      </c>
      <c r="E14" s="25">
        <v>72</v>
      </c>
      <c r="F14" s="25">
        <v>259902.93</v>
      </c>
      <c r="G14" s="25">
        <v>427</v>
      </c>
      <c r="H14" s="25">
        <v>1032032.13</v>
      </c>
      <c r="I14" s="25">
        <v>247</v>
      </c>
      <c r="J14" s="25">
        <v>715331.95000000007</v>
      </c>
      <c r="K14" s="25">
        <v>81</v>
      </c>
      <c r="L14" s="25">
        <v>243826.84</v>
      </c>
      <c r="M14" s="25">
        <v>30</v>
      </c>
      <c r="N14" s="25">
        <v>98893.36</v>
      </c>
      <c r="O14" s="25">
        <v>21</v>
      </c>
      <c r="P14" s="25">
        <v>50883.040000000001</v>
      </c>
      <c r="Q14" s="39"/>
      <c r="R14" s="39"/>
      <c r="S14" s="25">
        <v>21</v>
      </c>
      <c r="T14" s="25">
        <v>80557.950000000012</v>
      </c>
      <c r="U14" s="30">
        <f t="shared" si="0"/>
        <v>1234</v>
      </c>
      <c r="V14" s="30">
        <f t="shared" si="0"/>
        <v>3716813.48</v>
      </c>
      <c r="W14" s="31">
        <f>Q16-U14</f>
        <v>-855</v>
      </c>
      <c r="X14" s="30">
        <f>R16-V14</f>
        <v>-2804737.16</v>
      </c>
      <c r="Y14" s="10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</row>
    <row r="15" spans="1:94" s="17" customFormat="1" ht="32.25" customHeight="1" thickTop="1" thickBot="1" x14ac:dyDescent="0.3">
      <c r="A15" s="47"/>
      <c r="B15" s="28" t="s">
        <v>14</v>
      </c>
      <c r="C15" s="26">
        <v>150</v>
      </c>
      <c r="D15" s="26">
        <v>511921.76</v>
      </c>
      <c r="E15" s="26">
        <v>35</v>
      </c>
      <c r="F15" s="26">
        <v>139990.10999999999</v>
      </c>
      <c r="G15" s="26">
        <v>259</v>
      </c>
      <c r="H15" s="26">
        <v>708757.95</v>
      </c>
      <c r="I15" s="26">
        <v>157</v>
      </c>
      <c r="J15" s="26">
        <v>538864.01</v>
      </c>
      <c r="K15" s="26">
        <v>35</v>
      </c>
      <c r="L15" s="26">
        <v>78263.61</v>
      </c>
      <c r="M15" s="26">
        <v>34</v>
      </c>
      <c r="N15" s="26">
        <v>233566.19999999998</v>
      </c>
      <c r="O15" s="26">
        <v>70</v>
      </c>
      <c r="P15" s="26">
        <v>852742.97</v>
      </c>
      <c r="Q15" s="26">
        <v>27</v>
      </c>
      <c r="R15" s="26">
        <v>106372.76</v>
      </c>
      <c r="S15" s="42"/>
      <c r="T15" s="42"/>
      <c r="U15" s="38">
        <f t="shared" si="0"/>
        <v>767</v>
      </c>
      <c r="V15" s="38">
        <f t="shared" si="0"/>
        <v>3170479.37</v>
      </c>
      <c r="W15" s="35">
        <f>S16-U15</f>
        <v>-604</v>
      </c>
      <c r="X15" s="36">
        <f>T16-V15</f>
        <v>-2457160.6500000004</v>
      </c>
      <c r="Y15" s="10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</row>
    <row r="16" spans="1:94" s="12" customFormat="1" ht="16.5" thickTop="1" x14ac:dyDescent="0.25">
      <c r="A16" s="12" t="s">
        <v>0</v>
      </c>
      <c r="B16" s="29" t="s">
        <v>16</v>
      </c>
      <c r="C16" s="12">
        <f t="shared" ref="C16:V16" si="1">SUM(C7:C15)</f>
        <v>3391</v>
      </c>
      <c r="D16" s="12">
        <f t="shared" si="1"/>
        <v>16157023.030000001</v>
      </c>
      <c r="E16" s="12">
        <f t="shared" si="1"/>
        <v>933</v>
      </c>
      <c r="F16" s="12">
        <f t="shared" si="1"/>
        <v>4515531.33</v>
      </c>
      <c r="G16" s="12">
        <f t="shared" si="1"/>
        <v>5967</v>
      </c>
      <c r="H16" s="12">
        <f t="shared" si="1"/>
        <v>25297273.120000001</v>
      </c>
      <c r="I16" s="12">
        <f t="shared" si="1"/>
        <v>3160</v>
      </c>
      <c r="J16" s="12">
        <f t="shared" si="1"/>
        <v>13249628.99</v>
      </c>
      <c r="K16" s="12">
        <f t="shared" si="1"/>
        <v>835</v>
      </c>
      <c r="L16" s="12">
        <f t="shared" si="1"/>
        <v>3476880.9399999995</v>
      </c>
      <c r="M16" s="12">
        <f t="shared" si="1"/>
        <v>515</v>
      </c>
      <c r="N16" s="12">
        <f t="shared" si="1"/>
        <v>2704172.2800000003</v>
      </c>
      <c r="O16" s="12">
        <f t="shared" si="1"/>
        <v>455</v>
      </c>
      <c r="P16" s="12">
        <f t="shared" si="1"/>
        <v>3511391.42</v>
      </c>
      <c r="Q16" s="12">
        <f t="shared" si="1"/>
        <v>379</v>
      </c>
      <c r="R16" s="12">
        <f t="shared" si="1"/>
        <v>912076.32000000007</v>
      </c>
      <c r="S16" s="12">
        <f t="shared" si="1"/>
        <v>163</v>
      </c>
      <c r="T16" s="12">
        <f t="shared" si="1"/>
        <v>713318.72</v>
      </c>
      <c r="U16" s="12">
        <f t="shared" si="1"/>
        <v>15798</v>
      </c>
      <c r="V16" s="12">
        <f t="shared" si="1"/>
        <v>70537296.150000006</v>
      </c>
      <c r="W16" s="13"/>
      <c r="X16" s="13"/>
      <c r="Y16" s="14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</row>
    <row r="17" spans="1:94" s="12" customFormat="1" x14ac:dyDescent="0.25">
      <c r="B17" s="29"/>
      <c r="W17" s="13"/>
      <c r="X17" s="13"/>
      <c r="Y17" s="14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</row>
    <row r="18" spans="1:94" s="12" customFormat="1" ht="22.5" customHeight="1" x14ac:dyDescent="0.25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14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</row>
    <row r="19" spans="1:94" x14ac:dyDescent="0.25">
      <c r="A19" s="16"/>
      <c r="C19" s="17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7"/>
      <c r="X19" s="17"/>
    </row>
    <row r="39" ht="12.75" customHeight="1" x14ac:dyDescent="0.25"/>
  </sheetData>
  <mergeCells count="17">
    <mergeCell ref="A18:X18"/>
    <mergeCell ref="K5:L5"/>
    <mergeCell ref="M5:N5"/>
    <mergeCell ref="C5:D5"/>
    <mergeCell ref="E5:F5"/>
    <mergeCell ref="A4:B6"/>
    <mergeCell ref="Q5:R5"/>
    <mergeCell ref="S5:T5"/>
    <mergeCell ref="A7:A15"/>
    <mergeCell ref="A1:X1"/>
    <mergeCell ref="A2:X2"/>
    <mergeCell ref="W5:X5"/>
    <mergeCell ref="C4:X4"/>
    <mergeCell ref="U5:V5"/>
    <mergeCell ref="O5:P5"/>
    <mergeCell ref="G5:H5"/>
    <mergeCell ref="I5:J5"/>
  </mergeCells>
  <phoneticPr fontId="0" type="noConversion"/>
  <printOptions horizontalCentered="1" verticalCentered="1"/>
  <pageMargins left="0.15748031496062992" right="0" top="0.35433070866141736" bottom="0.19685039370078741" header="0.11811023622047245" footer="0.11811023622047245"/>
  <pageSetup paperSize="9" scale="50" orientation="landscape" r:id="rId1"/>
  <headerFooter alignWithMargins="0">
    <oddHeader>&amp;R&amp;"Times New Roman,Regular"&amp;12&amp;A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ППФ - IV-то тримесечие 2020 г.</vt:lpstr>
      <vt:lpstr>ППФ - 2020 г.</vt:lpstr>
      <vt:lpstr>'ППФ - 2020 г.'!Print_Area</vt:lpstr>
      <vt:lpstr>'ППФ - IV-то тримесечие 2020 г.'!Print_Area</vt:lpstr>
      <vt:lpstr>'ППФ - 2020 г.'!Print_Titles</vt:lpstr>
      <vt:lpstr>'ППФ - IV-то тримесечие 2020 г.'!Print_Titles</vt:lpstr>
    </vt:vector>
  </TitlesOfParts>
  <Company>BerlinischeLeiben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Dashev</dc:creator>
  <cp:lastModifiedBy>Valentina Lilova</cp:lastModifiedBy>
  <cp:lastPrinted>2020-11-27T14:36:09Z</cp:lastPrinted>
  <dcterms:created xsi:type="dcterms:W3CDTF">2004-05-22T18:25:26Z</dcterms:created>
  <dcterms:modified xsi:type="dcterms:W3CDTF">2021-02-26T14:37:56Z</dcterms:modified>
</cp:coreProperties>
</file>