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isk_D\Statistika\Q_3_2020_Life\New folder\"/>
    </mc:Choice>
  </mc:AlternateContent>
  <bookViews>
    <workbookView xWindow="0" yWindow="0" windowWidth="21600" windowHeight="9030" tabRatio="720"/>
  </bookViews>
  <sheets>
    <sheet name="Premiums" sheetId="7052" r:id="rId1"/>
    <sheet name="Payments" sheetId="7051" r:id="rId2"/>
    <sheet name="TP-1" sheetId="6998" r:id="rId3"/>
    <sheet name="TP-2" sheetId="6999" r:id="rId4"/>
    <sheet name="Costs" sheetId="35" r:id="rId5"/>
    <sheet name="Premiums, Claims" sheetId="37" r:id="rId6"/>
    <sheet name="InwardRe" sheetId="7011" r:id="rId7"/>
    <sheet name="OutwardRe" sheetId="7012" r:id="rId8"/>
    <sheet name="EEA-L" sheetId="7036" r:id="rId9"/>
    <sheet name="BS" sheetId="7045" r:id="rId10"/>
    <sheet name="IS" sheetId="7044" r:id="rId11"/>
    <sheet name="Държави по ЕИП" sheetId="7037" state="veryHidden" r:id="rId12"/>
    <sheet name="Валути" sheetId="7047" state="veryHidden" r:id="rId13"/>
    <sheet name="Списък с имоти" sheetId="7039" state="veryHidden" r:id="rId14"/>
    <sheet name="Списък с банки" sheetId="7040" state="veryHidden" r:id="rId15"/>
    <sheet name="Наименование на упр. дружество" sheetId="7041" state="veryHidden" r:id="rId16"/>
    <sheet name="Имоти" sheetId="7048" state="veryHidden" r:id="rId17"/>
    <sheet name="Видове застраховки" sheetId="7049" state="veryHidden" r:id="rId18"/>
  </sheets>
  <externalReferences>
    <externalReference r:id="rId19"/>
    <externalReference r:id="rId20"/>
    <externalReference r:id="rId21"/>
    <externalReference r:id="rId22"/>
  </externalReferences>
  <definedNames>
    <definedName name="_1_?????1">#REF!</definedName>
    <definedName name="_2_?????2">#REF!</definedName>
    <definedName name="_xlnm._FilterDatabase" localSheetId="12" hidden="1">Валути!#REF!</definedName>
    <definedName name="_god95">[1]база!#REF!</definedName>
    <definedName name="_СМ661">#REF!</definedName>
    <definedName name="as">#REF!</definedName>
    <definedName name="asd">#REF!</definedName>
    <definedName name="banka">'[2]Списък с банки'!$C$2:$C$30</definedName>
    <definedName name="dargava">'[2]Държави по ЕИП'!$C$2:$C$57</definedName>
    <definedName name="_xlnm.Database">#REF!</definedName>
    <definedName name="dividents">#REF!</definedName>
    <definedName name="DS0_S0">OFFSET(#REF!,1,-1,MAX(2,COUNTA(OFFSET(#REF!,1,0,16382,1))+1),1)</definedName>
    <definedName name="DS0_S1">OFFSET(#REF!,1,0,MAX(2,COUNTA(OFFSET(#REF!,1,0,16382,1))+1),1)</definedName>
    <definedName name="fghj">#REF!</definedName>
    <definedName name="gfhj">#REF!</definedName>
    <definedName name="Increase_in_premium">#REF!</definedName>
    <definedName name="insurancelife">#REF!</definedName>
    <definedName name="life">#REF!</definedName>
    <definedName name="maxRate">#REF!</definedName>
    <definedName name="minRate">#REF!</definedName>
    <definedName name="other">#REF!</definedName>
    <definedName name="other2">#REF!</definedName>
    <definedName name="P158_2451" localSheetId="14">'Списък с банки'!#REF!</definedName>
    <definedName name="P186_2869" localSheetId="14">'Списък с банки'!#REF!</definedName>
    <definedName name="P309_4668" localSheetId="14">'Списък с банки'!#REF!</definedName>
    <definedName name="PP">'[3]Граница-спрямо премиите 2006'!#REF!</definedName>
    <definedName name="Premium_earned_1999">#REF!</definedName>
    <definedName name="Premium_earned_2000">#REF!</definedName>
    <definedName name="Premium2000">#REF!</definedName>
    <definedName name="Premium99">#REF!</definedName>
    <definedName name="PremiumIncrease">#REF!</definedName>
    <definedName name="_xlnm.Print_Area" localSheetId="9">BS!$A$1:$M$134</definedName>
    <definedName name="_xlnm.Print_Area" localSheetId="4">Costs!$A$1:$J$15</definedName>
    <definedName name="_xlnm.Print_Area" localSheetId="8">'EEA-L'!$A$1:$AS$15</definedName>
    <definedName name="_xlnm.Print_Area" localSheetId="6">InwardRe!$A$1:$N$15</definedName>
    <definedName name="_xlnm.Print_Area" localSheetId="10">IS!$A$1:$M$122</definedName>
    <definedName name="_xlnm.Print_Area" localSheetId="7">OutwardRe!$A$1:$P$14</definedName>
    <definedName name="_xlnm.Print_Area" localSheetId="1">Payments!$A$1:$Z$21</definedName>
    <definedName name="_xlnm.Print_Area" localSheetId="0">Premiums!$A$1:$Z$20</definedName>
    <definedName name="_xlnm.Print_Area" localSheetId="5">'Premiums, Claims'!$A$1:$AE$16</definedName>
    <definedName name="_xlnm.Print_Area" localSheetId="2">'TP-1'!$A$1:$U$16</definedName>
    <definedName name="_xlnm.Print_Area" localSheetId="3">'TP-2'!$A$1:$U$16</definedName>
    <definedName name="_xlnm.Print_Titles" localSheetId="9">BS!$1:$4</definedName>
    <definedName name="_xlnm.Print_Titles" localSheetId="4">Costs!$A:$B</definedName>
    <definedName name="_xlnm.Print_Titles" localSheetId="10">IS!$1:$2</definedName>
    <definedName name="_xlnm.Print_Titles" localSheetId="7">OutwardRe!$A:$A</definedName>
    <definedName name="_xlnm.Print_Titles" localSheetId="1">Payments!$A:$B</definedName>
    <definedName name="_xlnm.Print_Titles" localSheetId="0">Premiums!$A:$B</definedName>
    <definedName name="_xlnm.Print_Titles" localSheetId="5">'Premiums, Claims'!$A:$A</definedName>
    <definedName name="_xlnm.Print_Titles" localSheetId="2">'TP-1'!$A:$B</definedName>
    <definedName name="_xlnm.Print_Titles" localSheetId="3">'TP-2'!$A:$B</definedName>
    <definedName name="profit1">#REF!</definedName>
    <definedName name="Profit2">#REF!</definedName>
    <definedName name="Rate31">#REF!</definedName>
    <definedName name="sd">#REF!</definedName>
    <definedName name="services">#REF!</definedName>
    <definedName name="typeins">#REF!</definedName>
    <definedName name="valuti">'[2]Списък с валути'!$C$2:$C$43</definedName>
    <definedName name="XS014562443">'[4]T-Securities_Trade 2001'!$F$5</definedName>
    <definedName name="АКВИЗ">#REF!</definedName>
    <definedName name="Банки">'Списък с банки'!$B$3:$B$30</definedName>
    <definedName name="Валута">#REF!</definedName>
    <definedName name="Валути">Валути!$C$2:$C$43</definedName>
    <definedName name="гг">'[3]Граница-спрямо премиите 2006'!#REF!</definedName>
    <definedName name="ГФ">#REF!</definedName>
    <definedName name="ДЗН">#REF!</definedName>
    <definedName name="Държава">'Държави по ЕИП'!$C$2:$C$57</definedName>
    <definedName name="Държави">'Държави по ЕИП'!$C$2:$C$57</definedName>
    <definedName name="ЕИП">'Държави по ЕИП'!$F$2:$F$33</definedName>
    <definedName name="Застраховки">'Видове застраховки'!$B$2:$B$10</definedName>
    <definedName name="ИЗГ_ДОГ">#REF!</definedName>
    <definedName name="ИЗПЛ_АКТ_З">#REF!</definedName>
    <definedName name="ИЗПЛ_ДИР_З">#REF!</definedName>
    <definedName name="Имоти">Имоти!$C$2:$C$56</definedName>
    <definedName name="КОМ">#REF!</definedName>
    <definedName name="КОРП_Д">#REF!</definedName>
    <definedName name="КОРП_ДАН">#REF!</definedName>
    <definedName name="НЕТО_П">#REF!</definedName>
    <definedName name="ОБЕЗЩ_ПРЕЗ">#REF!</definedName>
    <definedName name="ОБР_ПРЕДЛ">#REF!</definedName>
    <definedName name="ОРГ_Р">#REF!</definedName>
    <definedName name="П1">'[3]Граница-спрямо премиите 2006'!$B$45</definedName>
    <definedName name="П2">'[3]Граница-спрямо премиите 2006'!$B$48</definedName>
    <definedName name="ПП">'[3]Граница-спрямо премиите 2006'!$B$2</definedName>
    <definedName name="ПП_ПР_АКПР">#REF!</definedName>
    <definedName name="ППкрай">'[3]Граница-спрямо премиите 2006'!$B$8</definedName>
    <definedName name="ППн">'[3]Граница-спрямо премиите 2006'!#REF!</definedName>
    <definedName name="ППначало">'[3]Граница-спрямо премиите 2006'!$B$5</definedName>
    <definedName name="ППркрай11">'[3]Граница-спрямо премиите 2006'!$B$19</definedName>
    <definedName name="ППркрай12">'[3]Граница-спрямо премиите 2006'!$B$30</definedName>
    <definedName name="ППркрай13">'[3]Граница-спрямо премиите 2006'!$B$41</definedName>
    <definedName name="ППрначало11">'[3]Граница-спрямо премиите 2006'!$B$16</definedName>
    <definedName name="ППрначало12">'[3]Граница-спрямо премиите 2006'!$B$27</definedName>
    <definedName name="ППрначало13">'[3]Граница-спрямо премиите 2006'!$B$38</definedName>
    <definedName name="ПР_М">#REF!</definedName>
    <definedName name="Пр11">'[3]Граница-спрямо премиите 2006'!$B$13</definedName>
    <definedName name="Пр12">'[3]Граница-спрямо премиите 2006'!$B$24</definedName>
    <definedName name="Пр13">'[3]Граница-спрямо премиите 2006'!$B$35</definedName>
    <definedName name="ПРЕМ_АКТ_ПР">#REF!</definedName>
    <definedName name="ПРЕМ_ДИР_З">#REF!</definedName>
    <definedName name="проц_необ">#REF!</definedName>
    <definedName name="проц_необ_пас">#REF!</definedName>
    <definedName name="ПРОЦ_РЕГР">#REF!</definedName>
    <definedName name="Р_ЦУ">#REF!</definedName>
    <definedName name="РЕКЛАМА">#REF!</definedName>
    <definedName name="СМ661">#REF!</definedName>
    <definedName name="СМ681">#REF!</definedName>
    <definedName name="Ф_ЗЕМ">#REF!</definedName>
  </definedNames>
  <calcPr calcId="162913"/>
</workbook>
</file>

<file path=xl/calcChain.xml><?xml version="1.0" encoding="utf-8"?>
<calcChain xmlns="http://schemas.openxmlformats.org/spreadsheetml/2006/main">
  <c r="AS14" i="7036" l="1"/>
  <c r="AR14" i="7036"/>
  <c r="AQ14" i="7036"/>
  <c r="AP14" i="7036"/>
  <c r="AS13" i="7036"/>
  <c r="AR13" i="7036"/>
  <c r="AQ13" i="7036"/>
  <c r="AP13" i="7036"/>
  <c r="AS12" i="7036"/>
  <c r="AR12" i="7036"/>
  <c r="AQ12" i="7036"/>
  <c r="AP12" i="7036"/>
  <c r="AS11" i="7036"/>
  <c r="AR11" i="7036"/>
  <c r="AQ11" i="7036"/>
  <c r="AP11" i="7036"/>
  <c r="AS10" i="7036"/>
  <c r="AR10" i="7036"/>
  <c r="AQ10" i="7036"/>
  <c r="AP10" i="7036"/>
  <c r="AS9" i="7036"/>
  <c r="AR9" i="7036"/>
  <c r="AQ9" i="7036"/>
  <c r="AP9" i="7036"/>
  <c r="AS8" i="7036"/>
  <c r="AR8" i="7036"/>
  <c r="AQ8" i="7036"/>
  <c r="AP8" i="7036"/>
  <c r="AS7" i="7036"/>
  <c r="AR7" i="7036"/>
  <c r="AQ7" i="7036"/>
  <c r="AP7" i="7036"/>
  <c r="AS6" i="7036"/>
  <c r="AR6" i="7036"/>
  <c r="AP6" i="7036"/>
  <c r="AS5" i="7036"/>
  <c r="AR5" i="7036"/>
  <c r="AP5" i="7036"/>
  <c r="AQ5" i="7036" l="1"/>
  <c r="AQ6" i="7036"/>
  <c r="B76" i="7052"/>
  <c r="B75" i="7052"/>
  <c r="B74" i="7052"/>
  <c r="B73" i="7052"/>
  <c r="B72" i="7052"/>
  <c r="B71" i="7052"/>
  <c r="B70" i="7052"/>
  <c r="C76" i="7052"/>
  <c r="C77" i="7051" l="1"/>
  <c r="C76" i="7051"/>
  <c r="C75" i="7051"/>
  <c r="C74" i="7051"/>
  <c r="C73" i="7051"/>
  <c r="C71" i="7051"/>
  <c r="C72" i="7051" l="1"/>
  <c r="C78" i="7051" s="1"/>
  <c r="A71" i="7051" s="1"/>
  <c r="C75" i="7052"/>
  <c r="C74" i="7052"/>
  <c r="C73" i="7052"/>
  <c r="C72" i="7052"/>
  <c r="C71" i="7052"/>
  <c r="C70" i="7052"/>
  <c r="G107" i="7051"/>
  <c r="A107" i="7051" s="1"/>
  <c r="B107" i="7051"/>
  <c r="G106" i="7051"/>
  <c r="A106" i="7051" s="1"/>
  <c r="B106" i="7051"/>
  <c r="B105" i="7051"/>
  <c r="B104" i="7051"/>
  <c r="B103" i="7051"/>
  <c r="B102" i="7051"/>
  <c r="B101" i="7051"/>
  <c r="B100" i="7051"/>
  <c r="B92" i="7052"/>
  <c r="B91" i="7052"/>
  <c r="E92" i="7052"/>
  <c r="A92" i="7052" s="1"/>
  <c r="G104" i="7051"/>
  <c r="A104" i="7051" s="1"/>
  <c r="G101" i="7051"/>
  <c r="A101" i="7051" s="1"/>
  <c r="G102" i="7051"/>
  <c r="A102" i="7051" s="1"/>
  <c r="G103" i="7051"/>
  <c r="A103" i="7051" s="1"/>
  <c r="G100" i="7051"/>
  <c r="A100" i="7051" s="1"/>
  <c r="E91" i="7052"/>
  <c r="A91" i="7052" s="1"/>
  <c r="A72" i="7051" l="1"/>
  <c r="G105" i="7051"/>
  <c r="A105" i="7051" s="1"/>
  <c r="A74" i="7051"/>
  <c r="C77" i="7052"/>
  <c r="A70" i="7052" s="1"/>
  <c r="A76" i="7051"/>
  <c r="A73" i="7051"/>
  <c r="A77" i="7051"/>
  <c r="A75" i="7051"/>
  <c r="A71" i="7052" l="1"/>
  <c r="A73" i="7052"/>
  <c r="A76" i="7052"/>
  <c r="A75" i="7052"/>
  <c r="A74" i="7052"/>
  <c r="A72" i="7052"/>
</calcChain>
</file>

<file path=xl/sharedStrings.xml><?xml version="1.0" encoding="utf-8"?>
<sst xmlns="http://schemas.openxmlformats.org/spreadsheetml/2006/main" count="1469" uniqueCount="825">
  <si>
    <t>Пореден номер</t>
  </si>
  <si>
    <t>Код на държава</t>
  </si>
  <si>
    <t>Име на държава</t>
  </si>
  <si>
    <t>AU</t>
  </si>
  <si>
    <t> Австралия</t>
  </si>
  <si>
    <t>AT</t>
  </si>
  <si>
    <t> Австрия</t>
  </si>
  <si>
    <t>AL</t>
  </si>
  <si>
    <t> Албания</t>
  </si>
  <si>
    <t>AD</t>
  </si>
  <si>
    <t> Андора</t>
  </si>
  <si>
    <t>BY</t>
  </si>
  <si>
    <t> Беларус</t>
  </si>
  <si>
    <t>BE</t>
  </si>
  <si>
    <t> Белгия</t>
  </si>
  <si>
    <t>BA</t>
  </si>
  <si>
    <t> Босна и Херцеговина</t>
  </si>
  <si>
    <t>BR</t>
  </si>
  <si>
    <t> Бразилия</t>
  </si>
  <si>
    <t>BG</t>
  </si>
  <si>
    <t> България</t>
  </si>
  <si>
    <t>GB</t>
  </si>
  <si>
    <t> Великобритания</t>
  </si>
  <si>
    <t>DE</t>
  </si>
  <si>
    <t> Германия</t>
  </si>
  <si>
    <t>GR</t>
  </si>
  <si>
    <t> Гърция</t>
  </si>
  <si>
    <t>DK</t>
  </si>
  <si>
    <t> Дания</t>
  </si>
  <si>
    <t>EU</t>
  </si>
  <si>
    <t> Европейски съюз</t>
  </si>
  <si>
    <t>EE</t>
  </si>
  <si>
    <t> Естония</t>
  </si>
  <si>
    <t>IL</t>
  </si>
  <si>
    <t> Израел</t>
  </si>
  <si>
    <t>IN</t>
  </si>
  <si>
    <t> Индия</t>
  </si>
  <si>
    <t>IE</t>
  </si>
  <si>
    <t> Ирландия</t>
  </si>
  <si>
    <t>IS</t>
  </si>
  <si>
    <t> Исландия</t>
  </si>
  <si>
    <t>ES</t>
  </si>
  <si>
    <t> Испания</t>
  </si>
  <si>
    <t>IT</t>
  </si>
  <si>
    <t> Италия</t>
  </si>
  <si>
    <t>CA</t>
  </si>
  <si>
    <t> Канада</t>
  </si>
  <si>
    <t>CY</t>
  </si>
  <si>
    <t> Кипър</t>
  </si>
  <si>
    <t>CN</t>
  </si>
  <si>
    <t> Китай</t>
  </si>
  <si>
    <t>LV</t>
  </si>
  <si>
    <t> Латвия</t>
  </si>
  <si>
    <t>LB</t>
  </si>
  <si>
    <t> Ливан</t>
  </si>
  <si>
    <t>LT</t>
  </si>
  <si>
    <t> Литва</t>
  </si>
  <si>
    <t>LI</t>
  </si>
  <si>
    <t> Лихтенщайн</t>
  </si>
  <si>
    <t>LU</t>
  </si>
  <si>
    <t> Люксембург</t>
  </si>
  <si>
    <t>MT</t>
  </si>
  <si>
    <t> Малта</t>
  </si>
  <si>
    <t>MD</t>
  </si>
  <si>
    <t> Молдова</t>
  </si>
  <si>
    <t>MC</t>
  </si>
  <si>
    <t> Монако</t>
  </si>
  <si>
    <t>NL</t>
  </si>
  <si>
    <t> Нидерландия</t>
  </si>
  <si>
    <t>NO</t>
  </si>
  <si>
    <t> Норвегия</t>
  </si>
  <si>
    <t>PL</t>
  </si>
  <si>
    <t> Полша</t>
  </si>
  <si>
    <t>PT</t>
  </si>
  <si>
    <t> Португалия</t>
  </si>
  <si>
    <t>MK</t>
  </si>
  <si>
    <t> Република Македония</t>
  </si>
  <si>
    <t>RO</t>
  </si>
  <si>
    <t> Румъния</t>
  </si>
  <si>
    <t>RU</t>
  </si>
  <si>
    <t> Русия</t>
  </si>
  <si>
    <t>SM</t>
  </si>
  <si>
    <t> Сан Марино</t>
  </si>
  <si>
    <t>US</t>
  </si>
  <si>
    <t>CODE</t>
  </si>
  <si>
    <t>Видове застраховки -Животозастраховане</t>
  </si>
  <si>
    <t>Застраховка "Живот" и рента</t>
  </si>
  <si>
    <t>Женитбена и детска застраховка</t>
  </si>
  <si>
    <t>Застраховка "Живот", свързана с инвестиционен фонд</t>
  </si>
  <si>
    <t>Изкупуване на капитал</t>
  </si>
  <si>
    <t>Допълнителна застраховка</t>
  </si>
  <si>
    <t> САЩ</t>
  </si>
  <si>
    <t>SK</t>
  </si>
  <si>
    <t> Словакия</t>
  </si>
  <si>
    <t>SI</t>
  </si>
  <si>
    <t> Словения</t>
  </si>
  <si>
    <t>RS</t>
  </si>
  <si>
    <t> Сърбия</t>
  </si>
  <si>
    <t>TR</t>
  </si>
  <si>
    <t> Турция</t>
  </si>
  <si>
    <t>UA</t>
  </si>
  <si>
    <t> Украйна</t>
  </si>
  <si>
    <t>HU</t>
  </si>
  <si>
    <t> Унгария</t>
  </si>
  <si>
    <t>FI</t>
  </si>
  <si>
    <t> Финландия</t>
  </si>
  <si>
    <t>FR</t>
  </si>
  <si>
    <t> Франция</t>
  </si>
  <si>
    <t>HR</t>
  </si>
  <si>
    <t> Хърватия</t>
  </si>
  <si>
    <t>ME</t>
  </si>
  <si>
    <t> Черна гора</t>
  </si>
  <si>
    <t>CZ</t>
  </si>
  <si>
    <t> Чехия</t>
  </si>
  <si>
    <t>CH</t>
  </si>
  <si>
    <t> Швейцария</t>
  </si>
  <si>
    <t>SE</t>
  </si>
  <si>
    <t> Швеция</t>
  </si>
  <si>
    <t>JP</t>
  </si>
  <si>
    <t> Япония</t>
  </si>
  <si>
    <t>DR</t>
  </si>
  <si>
    <t>Код на валута</t>
  </si>
  <si>
    <t>текст на валута</t>
  </si>
  <si>
    <t>AUD</t>
  </si>
  <si>
    <t>Австралийски долар</t>
  </si>
  <si>
    <t>BGN</t>
  </si>
  <si>
    <t xml:space="preserve">Български лев </t>
  </si>
  <si>
    <t>BRL</t>
  </si>
  <si>
    <t>Бразилски реал</t>
  </si>
  <si>
    <t>CAD</t>
  </si>
  <si>
    <t>Канадски долар</t>
  </si>
  <si>
    <t>CHF</t>
  </si>
  <si>
    <t>Швейцарски франк</t>
  </si>
  <si>
    <t>CNY</t>
  </si>
  <si>
    <t>Китайски ренминби юан</t>
  </si>
  <si>
    <t>CZK</t>
  </si>
  <si>
    <t xml:space="preserve">Чешка крона </t>
  </si>
  <si>
    <t>DKK</t>
  </si>
  <si>
    <t>Датска крона</t>
  </si>
  <si>
    <t>EUR</t>
  </si>
  <si>
    <t>Евро</t>
  </si>
  <si>
    <t>GBP</t>
  </si>
  <si>
    <t xml:space="preserve">Британска лира </t>
  </si>
  <si>
    <t>HUF</t>
  </si>
  <si>
    <t>Унгарски форинт</t>
  </si>
  <si>
    <t>ISK</t>
  </si>
  <si>
    <t>Исландска крона</t>
  </si>
  <si>
    <t>JPY</t>
  </si>
  <si>
    <t>Японска йена</t>
  </si>
  <si>
    <t>KRW</t>
  </si>
  <si>
    <t>Южнокорейски вон</t>
  </si>
  <si>
    <t>MXN</t>
  </si>
  <si>
    <t>Мексиканско песо</t>
  </si>
  <si>
    <t>NOK</t>
  </si>
  <si>
    <t>Норвежка крона</t>
  </si>
  <si>
    <t>PLN</t>
  </si>
  <si>
    <t>Полска злота</t>
  </si>
  <si>
    <t>RON</t>
  </si>
  <si>
    <t>SEK</t>
  </si>
  <si>
    <t>Шведска крона</t>
  </si>
  <si>
    <t>SGD</t>
  </si>
  <si>
    <t>Сингапурски долар</t>
  </si>
  <si>
    <t>TRY</t>
  </si>
  <si>
    <t>USD</t>
  </si>
  <si>
    <t>Щатски долар</t>
  </si>
  <si>
    <t>ZAR</t>
  </si>
  <si>
    <t xml:space="preserve">Южноафрикански ранд </t>
  </si>
  <si>
    <t>RUB</t>
  </si>
  <si>
    <t>Руска рубла</t>
  </si>
  <si>
    <t>HRK</t>
  </si>
  <si>
    <t xml:space="preserve">Хърватска куна </t>
  </si>
  <si>
    <t>CLP</t>
  </si>
  <si>
    <t>Чилийско песо</t>
  </si>
  <si>
    <t>ARS</t>
  </si>
  <si>
    <t>Аржентинско песо</t>
  </si>
  <si>
    <t>MAD</t>
  </si>
  <si>
    <t>Марокански дирхам</t>
  </si>
  <si>
    <t>DZD</t>
  </si>
  <si>
    <t>Алжирски динар</t>
  </si>
  <si>
    <t>NZD</t>
  </si>
  <si>
    <t xml:space="preserve">Новозеландски долар </t>
  </si>
  <si>
    <t>TND</t>
  </si>
  <si>
    <t>Тунизийски динар</t>
  </si>
  <si>
    <t>COP</t>
  </si>
  <si>
    <t>Колумбийско песо</t>
  </si>
  <si>
    <t>VEB</t>
  </si>
  <si>
    <t>Венецуелски боливар</t>
  </si>
  <si>
    <t>IDR</t>
  </si>
  <si>
    <t xml:space="preserve">Индонезийска рупия </t>
  </si>
  <si>
    <t>MYR</t>
  </si>
  <si>
    <t>Малайзийски рингит</t>
  </si>
  <si>
    <t>SKK</t>
  </si>
  <si>
    <t xml:space="preserve">Словашка крона </t>
  </si>
  <si>
    <t>THB</t>
  </si>
  <si>
    <t>Тайландски бат</t>
  </si>
  <si>
    <t xml:space="preserve"> PHP</t>
  </si>
  <si>
    <t>Филипинско песо</t>
  </si>
  <si>
    <t xml:space="preserve"> HKD</t>
  </si>
  <si>
    <t>Хонконгски долар</t>
  </si>
  <si>
    <t>OTH</t>
  </si>
  <si>
    <t>Kod mestopol-imot</t>
  </si>
  <si>
    <t>Местоположение</t>
  </si>
  <si>
    <t>БЛГ</t>
  </si>
  <si>
    <t>Благоевград</t>
  </si>
  <si>
    <t>БЛО</t>
  </si>
  <si>
    <t>Благоевград - област</t>
  </si>
  <si>
    <t>БУГ</t>
  </si>
  <si>
    <t>Бургас</t>
  </si>
  <si>
    <t>БУО</t>
  </si>
  <si>
    <t>област Бургас</t>
  </si>
  <si>
    <t>ВАГ</t>
  </si>
  <si>
    <t>Варна</t>
  </si>
  <si>
    <t>ВАО</t>
  </si>
  <si>
    <t>област Варна</t>
  </si>
  <si>
    <t>ВТГ</t>
  </si>
  <si>
    <t>Велико Търново</t>
  </si>
  <si>
    <t>ВТО</t>
  </si>
  <si>
    <t>област  Велико Търново</t>
  </si>
  <si>
    <t>ВИГ</t>
  </si>
  <si>
    <t>Видин</t>
  </si>
  <si>
    <t>ВИО</t>
  </si>
  <si>
    <t>област Видин</t>
  </si>
  <si>
    <t>ВРГ</t>
  </si>
  <si>
    <t xml:space="preserve">Враца </t>
  </si>
  <si>
    <t>ВРО</t>
  </si>
  <si>
    <t>област Враца</t>
  </si>
  <si>
    <t>ГАГ</t>
  </si>
  <si>
    <t>Габрово</t>
  </si>
  <si>
    <t>ГАО</t>
  </si>
  <si>
    <t>област Габрово</t>
  </si>
  <si>
    <t>ДОГ</t>
  </si>
  <si>
    <t>Добрич</t>
  </si>
  <si>
    <t>ДОО</t>
  </si>
  <si>
    <t>област Добрич</t>
  </si>
  <si>
    <t>КЪГ</t>
  </si>
  <si>
    <t>Кърджали</t>
  </si>
  <si>
    <t>КЪО</t>
  </si>
  <si>
    <t>област Кърджали</t>
  </si>
  <si>
    <t>КЮГ</t>
  </si>
  <si>
    <t>Кюстендил</t>
  </si>
  <si>
    <t>КЮО</t>
  </si>
  <si>
    <t>област Кюстендил</t>
  </si>
  <si>
    <t>ЛОГ</t>
  </si>
  <si>
    <t>Ловеч</t>
  </si>
  <si>
    <t>ЛОО</t>
  </si>
  <si>
    <t>област Ловеч</t>
  </si>
  <si>
    <t>МОГ</t>
  </si>
  <si>
    <t>Монтана</t>
  </si>
  <si>
    <t>МОО</t>
  </si>
  <si>
    <t>област Монтана</t>
  </si>
  <si>
    <t>ПАГ</t>
  </si>
  <si>
    <t>Пазарджик</t>
  </si>
  <si>
    <t>ПАО</t>
  </si>
  <si>
    <t>област Пазарджик</t>
  </si>
  <si>
    <t>ПЛГ</t>
  </si>
  <si>
    <t>Плевен</t>
  </si>
  <si>
    <t>ПЛО</t>
  </si>
  <si>
    <t>област Плевен</t>
  </si>
  <si>
    <t>ПЕГ</t>
  </si>
  <si>
    <t>Перник</t>
  </si>
  <si>
    <t>ПЕО</t>
  </si>
  <si>
    <t>област Перник</t>
  </si>
  <si>
    <t>ПВГ</t>
  </si>
  <si>
    <t>Пловдив</t>
  </si>
  <si>
    <t>ПВО</t>
  </si>
  <si>
    <t>област Пловдив</t>
  </si>
  <si>
    <t>РАГ</t>
  </si>
  <si>
    <t>Разград</t>
  </si>
  <si>
    <t>РАО</t>
  </si>
  <si>
    <t>област Разград</t>
  </si>
  <si>
    <t>РУГ</t>
  </si>
  <si>
    <t>Русе</t>
  </si>
  <si>
    <t>РУО</t>
  </si>
  <si>
    <t>област Русе</t>
  </si>
  <si>
    <t>СИГ</t>
  </si>
  <si>
    <t>Силистра</t>
  </si>
  <si>
    <t>СИО</t>
  </si>
  <si>
    <t>област Силистра</t>
  </si>
  <si>
    <t>СЛГ</t>
  </si>
  <si>
    <t>Сливен</t>
  </si>
  <si>
    <t>СЛО</t>
  </si>
  <si>
    <t>област Сливен</t>
  </si>
  <si>
    <t>СМГ</t>
  </si>
  <si>
    <t xml:space="preserve"> Смолян</t>
  </si>
  <si>
    <t>СМО</t>
  </si>
  <si>
    <t>област Смолян</t>
  </si>
  <si>
    <t>СОГ</t>
  </si>
  <si>
    <t>София - град</t>
  </si>
  <si>
    <t>СОО</t>
  </si>
  <si>
    <t>област София</t>
  </si>
  <si>
    <t>СТГ</t>
  </si>
  <si>
    <t>Стара Загора</t>
  </si>
  <si>
    <t>СТО</t>
  </si>
  <si>
    <t>област  Стара Загора</t>
  </si>
  <si>
    <t>ТЪГ</t>
  </si>
  <si>
    <t>Търговище</t>
  </si>
  <si>
    <t>ТЪО</t>
  </si>
  <si>
    <t>област Търговище</t>
  </si>
  <si>
    <t>ХАГ</t>
  </si>
  <si>
    <t>Хасково</t>
  </si>
  <si>
    <t>ХАО</t>
  </si>
  <si>
    <t>област Хасково</t>
  </si>
  <si>
    <t>ШУГ</t>
  </si>
  <si>
    <t>Шумен</t>
  </si>
  <si>
    <t>ШУО</t>
  </si>
  <si>
    <t>област Шумен</t>
  </si>
  <si>
    <t>ЯМГ</t>
  </si>
  <si>
    <t>Ямбол</t>
  </si>
  <si>
    <t>ЯМО</t>
  </si>
  <si>
    <t>област Ямбол</t>
  </si>
  <si>
    <t>ИРБ</t>
  </si>
  <si>
    <t>Извън Р. България</t>
  </si>
  <si>
    <t>Име на банка</t>
  </si>
  <si>
    <t>Държава</t>
  </si>
  <si>
    <t>1. Банки, лицензирани в Република България</t>
  </si>
  <si>
    <t>УниКредит Булбанк АД</t>
  </si>
  <si>
    <t>Обединена българска банка АД</t>
  </si>
  <si>
    <t>Райфайзенбанк (България) ЕАД</t>
  </si>
  <si>
    <t>Алианц Банк България АД</t>
  </si>
  <si>
    <t>СИБАНК EАД</t>
  </si>
  <si>
    <t>Търговска Банка Д АД</t>
  </si>
  <si>
    <t>Инвестбанк АД</t>
  </si>
  <si>
    <t>Интернешънъл Асет Банк АД</t>
  </si>
  <si>
    <t>Токуда Банк АД</t>
  </si>
  <si>
    <t>Сосиете Женерал Експресбанк АД</t>
  </si>
  <si>
    <t>Банка Пиреос България АД</t>
  </si>
  <si>
    <t>Първа инвестиционна банка АД</t>
  </si>
  <si>
    <t>Централна кооперативна банка АД</t>
  </si>
  <si>
    <t>Българска банка за развитие АД</t>
  </si>
  <si>
    <t>Ти Би Ай Банк EАД</t>
  </si>
  <si>
    <t>Код на дружеството</t>
  </si>
  <si>
    <t>АВРОР</t>
  </si>
  <si>
    <t>АВРОРА КЕПИТЪЛ АД</t>
  </si>
  <si>
    <t>АДАМА</t>
  </si>
  <si>
    <t>АДАМАНТ КЕПИТЪЛ МЕНИДЖМЪНТ ЕАД</t>
  </si>
  <si>
    <t>АКТИВА АСЕТ МЕНИДЖМЪНТ АД</t>
  </si>
  <si>
    <t xml:space="preserve">АЛФА </t>
  </si>
  <si>
    <t>АЛФА АСЕТ МЕНИДЖМЪНТ EАД</t>
  </si>
  <si>
    <t>АСТРА</t>
  </si>
  <si>
    <t>АСТРА АСЕТ МЕНИДЖМЪНТ АД</t>
  </si>
  <si>
    <t>БЕНЧМ</t>
  </si>
  <si>
    <t>БЕНЧМАРК АСЕТ МЕНИДЖМЪНТ АД</t>
  </si>
  <si>
    <t>БОЛКА</t>
  </si>
  <si>
    <t>БОЛКАН КАПИТАЛ МЕНИДЖМЪНТ АД</t>
  </si>
  <si>
    <t>ВАРЧЕ</t>
  </si>
  <si>
    <t>ВАРЧЕВ МЕНИДЖИНГ КОМПАНИ ЕАД</t>
  </si>
  <si>
    <t>ДСКУП</t>
  </si>
  <si>
    <t>ДСК УПРАВЛЕНИЕ НА АКТИВИ АД</t>
  </si>
  <si>
    <t>ЕКСПА</t>
  </si>
  <si>
    <t>ЕКСПАТ АСЕТ МЕНИДЖМЪНТ ЕАД</t>
  </si>
  <si>
    <t>ЕЛАНА</t>
  </si>
  <si>
    <t>ЕЛАНА ФОНД МЕНИДЖМЪНТ АД</t>
  </si>
  <si>
    <t>ЗЛАТЕ</t>
  </si>
  <si>
    <t>ЗЛАТЕН ЛЕВ КАПИТАЛ АД</t>
  </si>
  <si>
    <t>ИНВЕС</t>
  </si>
  <si>
    <t>ИНВЕСТ КЕПИТЪЛ ЕАД</t>
  </si>
  <si>
    <t>ИНВЕСТ</t>
  </si>
  <si>
    <t>ИНВЕСТ ФОНД МЕНИДЖМЪНТ АД</t>
  </si>
  <si>
    <t>ИНТЕР</t>
  </si>
  <si>
    <t>ИНТЕРКАРТ ИНВЕСТМЪНТС АД (ОПТИМА АСЕТ МЕНИДЖМЪНТ АД)</t>
  </si>
  <si>
    <t>КАПМА</t>
  </si>
  <si>
    <t>КАПМАН АСЕТ МЕНИДЖМЪНТ АД</t>
  </si>
  <si>
    <t>КАРОЛ</t>
  </si>
  <si>
    <t>КАРОЛ КАПИТАЛ МЕНИДЖМЪНТ ЕАД</t>
  </si>
  <si>
    <t>КОМПА</t>
  </si>
  <si>
    <t>КОМПАС ИНВЕСТ АД (СОМОНИ АСЕТ МЕНИДЖМЪНТ АД)</t>
  </si>
  <si>
    <t>КТБАС</t>
  </si>
  <si>
    <t>КТБ АСЕТ МЕНИДЖМЪНТ АД</t>
  </si>
  <si>
    <t>НЮУЕЙ</t>
  </si>
  <si>
    <t>НЮУЕЙ АСЕТ МЕНИДЖМЪНТ АД (отнет лиценз)</t>
  </si>
  <si>
    <t>ОББАС</t>
  </si>
  <si>
    <t>ОББ АСЕТ МЕНИДЖМЪНТ АД</t>
  </si>
  <si>
    <t>ПФБК А</t>
  </si>
  <si>
    <t>ПФБК АСЕТ МЕНИДЖМЪНТ АД</t>
  </si>
  <si>
    <t>РАЙФА</t>
  </si>
  <si>
    <t>РАЙФАЙЗЕН АСЕТ МЕНИДЖМЪНТ EАД</t>
  </si>
  <si>
    <t>РЕАЛ Ф</t>
  </si>
  <si>
    <t>РЕАЛ ФИНАНС АСЕТ МЕНИДЖМЪНТ АД</t>
  </si>
  <si>
    <t>СЕЛЕК</t>
  </si>
  <si>
    <t xml:space="preserve">СЕЛЕКТ АСЕТ МЕНИДЖМЪНТ (КД ИНВЕСТМЪНТС) ЕАД </t>
  </si>
  <si>
    <t>СЕНТИ</t>
  </si>
  <si>
    <t>СЕНТИНЕЛ АСЕТ МЕНИДЖМЪНТ АД</t>
  </si>
  <si>
    <t>СТАНД</t>
  </si>
  <si>
    <t>СТАНДАРТ АСЕТ МЕНИДЖМЪНТ АД</t>
  </si>
  <si>
    <t>СТАТУ</t>
  </si>
  <si>
    <t>СТАТУС КАПИТАЛ АД</t>
  </si>
  <si>
    <t>СЪГЛА</t>
  </si>
  <si>
    <t>СЪГЛАСИЕ АСЕТ МЕНИДЖМЪНТ АД</t>
  </si>
  <si>
    <t>ТИ БИ А</t>
  </si>
  <si>
    <t>ТИ БИ АЙ АСЕТ МЕНИДЖМЪНТ ЕАД</t>
  </si>
  <si>
    <t>УЛТИМ</t>
  </si>
  <si>
    <t>УЛТИМА КАПИТАЛ МЕНИДЖМЪНТ ЕАД</t>
  </si>
  <si>
    <t>УПРАВ</t>
  </si>
  <si>
    <t>УПРАВЛЯВАЩО ДРУЖЕСТВО ОБЩИНСКА БАНКА АСЕТ МЕНИДЖМЪНТ ЕАД</t>
  </si>
  <si>
    <t>ЦКБ А</t>
  </si>
  <si>
    <t>ЦКБ АСЕТС МЕНИДЖМЪНТ ЕАД</t>
  </si>
  <si>
    <t>ЮГ МАР</t>
  </si>
  <si>
    <t>ЮГ МАРКЕТ ФОНД МЕНИДЖМЪНТ АД</t>
  </si>
  <si>
    <t>ДРУГИ</t>
  </si>
  <si>
    <t>А.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</si>
  <si>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</si>
  <si>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</si>
  <si>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</si>
  <si>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</si>
  <si>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</si>
  <si>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</si>
  <si>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</si>
  <si>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</si>
  <si>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</si>
  <si>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</si>
  <si>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</si>
  <si>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№</t>
  </si>
  <si>
    <t>Наименование на управляващото дружество</t>
  </si>
  <si>
    <t>ІІІ</t>
  </si>
  <si>
    <t>ІV.</t>
  </si>
  <si>
    <t>V.</t>
  </si>
  <si>
    <t>VІ.</t>
  </si>
  <si>
    <t>Други</t>
  </si>
  <si>
    <t>други</t>
  </si>
  <si>
    <t xml:space="preserve"> </t>
  </si>
  <si>
    <t>АКТИВ</t>
  </si>
  <si>
    <t xml:space="preserve"> -</t>
  </si>
  <si>
    <t>І.</t>
  </si>
  <si>
    <t>ІІ.</t>
  </si>
  <si>
    <t>ІІІ.</t>
  </si>
  <si>
    <t>VІІ.</t>
  </si>
  <si>
    <t>(а)</t>
  </si>
  <si>
    <t>I.</t>
  </si>
  <si>
    <t>(аа)</t>
  </si>
  <si>
    <t>ІII.</t>
  </si>
  <si>
    <t>12.</t>
  </si>
  <si>
    <t>13.</t>
  </si>
  <si>
    <t>14.</t>
  </si>
  <si>
    <t>15.</t>
  </si>
  <si>
    <t>Държави страни по ЕИП</t>
  </si>
  <si>
    <t>Банка ДСК EАД</t>
  </si>
  <si>
    <t>Юробанк България АД</t>
  </si>
  <si>
    <t>Търговска банка Виктория ЕАД</t>
  </si>
  <si>
    <t>Българо - американска кредитна банка АД</t>
  </si>
  <si>
    <t>ПроКредит Банк (България) EАД</t>
  </si>
  <si>
    <t>Общинска банка АД</t>
  </si>
  <si>
    <t>Тексим Банк АД</t>
  </si>
  <si>
    <t>ИНГ Банк Н.В. – клон София</t>
  </si>
  <si>
    <t>Ситибанк Европа АД - клон България</t>
  </si>
  <si>
    <t>БНП Париба С.А. – клон София</t>
  </si>
  <si>
    <t>Ишбанк АГ – клон София</t>
  </si>
  <si>
    <t>Те–Дже ЗИРААТ БАНКАСЪ – Клон София</t>
  </si>
  <si>
    <t>Израелски шекел</t>
  </si>
  <si>
    <t>ILS</t>
  </si>
  <si>
    <t>Индийска рупия</t>
  </si>
  <si>
    <t>INR</t>
  </si>
  <si>
    <t>Нова румънска лея</t>
  </si>
  <si>
    <t>Нова турска лира</t>
  </si>
  <si>
    <t>Застраховка "Живот"</t>
  </si>
  <si>
    <t>Смесена застраховка "Живот"</t>
  </si>
  <si>
    <t>Рискова застраховка "Живот" /с покрит само риска смърт/</t>
  </si>
  <si>
    <t xml:space="preserve"> Застраховка за пенсия или рента</t>
  </si>
  <si>
    <t>-</t>
  </si>
  <si>
    <t>Classes of insurance</t>
  </si>
  <si>
    <t>Life insurance and annuities</t>
  </si>
  <si>
    <t xml:space="preserve">  а) life insurance</t>
  </si>
  <si>
    <t xml:space="preserve"> - endowment assurance</t>
  </si>
  <si>
    <t xml:space="preserve"> - term assurance </t>
  </si>
  <si>
    <t xml:space="preserve">  b) pension insurance or annuities</t>
  </si>
  <si>
    <t>Marriage and birth insurance</t>
  </si>
  <si>
    <t>Unit linked life insurance</t>
  </si>
  <si>
    <t>Capital redemption</t>
  </si>
  <si>
    <t>Supplementary insurance</t>
  </si>
  <si>
    <t>Accident insurance</t>
  </si>
  <si>
    <t xml:space="preserve">   incl. Compulsory accident insurance of passengers in public transport vehicles</t>
  </si>
  <si>
    <t>Sickness insurance</t>
  </si>
  <si>
    <t>TOTAL:</t>
  </si>
  <si>
    <t>MARKET SHARE BASED ON GROSS PREMIUMS:</t>
  </si>
  <si>
    <t>*  Insurers with mixed activity carried out life, accident and sickness insurance activities.</t>
  </si>
  <si>
    <r>
      <rPr>
        <b/>
        <vertAlign val="superscript"/>
        <sz val="8"/>
        <rFont val="Times New Roman"/>
        <family val="1"/>
        <charset val="204"/>
      </rPr>
      <t>1</t>
    </r>
    <r>
      <rPr>
        <b/>
        <sz val="8"/>
        <rFont val="Times New Roman"/>
        <family val="1"/>
        <charset val="204"/>
      </rPr>
      <t xml:space="preserve"> As per data submitted by insurers to the Financial Supervision Commission according to Ordinance No. 53 dd 23.12.2016</t>
    </r>
  </si>
  <si>
    <t>total</t>
  </si>
  <si>
    <t>inward reinsurance</t>
  </si>
  <si>
    <t>BULSTRAD LIFE VIENNA INSURANCE GROUP</t>
  </si>
  <si>
    <t>ALLIANZ BULGARIA LIFE</t>
  </si>
  <si>
    <t>UNIQA LIFE</t>
  </si>
  <si>
    <t>DZI LIFE INSURANCE</t>
  </si>
  <si>
    <t>GRAWE BULGARIA LIFE INSURANCE</t>
  </si>
  <si>
    <t>GROUPAMA LIFE INSURANCE COMPANY</t>
  </si>
  <si>
    <t xml:space="preserve">LIFE INSURANCE COMPANY SAGLASIE </t>
  </si>
  <si>
    <t>CCB LIFE</t>
  </si>
  <si>
    <t>EUROINS LIFE INSURANCE</t>
  </si>
  <si>
    <t>JZI</t>
  </si>
  <si>
    <t>TOTAL</t>
  </si>
  <si>
    <t>Relative share :</t>
  </si>
  <si>
    <t>1. Life insurance and annuities</t>
  </si>
  <si>
    <t>2. Marriage and birth insurance</t>
  </si>
  <si>
    <t>3. Unit linked life insurance</t>
  </si>
  <si>
    <t>4. Capital redemption</t>
  </si>
  <si>
    <t>5. Supplementary insurance</t>
  </si>
  <si>
    <t>Mathematical provision</t>
  </si>
  <si>
    <t>Capitalised value of pensions</t>
  </si>
  <si>
    <t>UNEARNED PREMIUM PROVISION</t>
  </si>
  <si>
    <t>UNEXPIRED RISKS PROVISION</t>
  </si>
  <si>
    <t xml:space="preserve">IMPAIRMENT OF OVERDUE RECEIVABLES UNDER INSURANCE CONTRACTS </t>
  </si>
  <si>
    <t xml:space="preserve">IMPAIRMENT OF OVERDUE RECEIVABLES  FROM INTERMEDIARIES </t>
  </si>
  <si>
    <t>GROSS AMOUNT</t>
  </si>
  <si>
    <t xml:space="preserve">
Including 
REINSURERS’ SHARE
</t>
  </si>
  <si>
    <t xml:space="preserve">AMOUNT OF THE DEFERRED ACQUISITION COSTS WHERE THESE COSTS ARE REPORTED IN ACCORDANCE WITH ARTICLE 81, PARAGRAPH 2, SUB-PARAGRAPH 2 </t>
  </si>
  <si>
    <t>AMOUNT OF THE ACQUISITION COSTS DEDUCTED IN THE CALCULATION OF THE UNEARNED PREMIUM PROVISION WHERE THESE COSTS ARE REPORTED IN ACCORDANCE WITH ARTICLE 81,  PARAGRAPH 2, SUB-PARAGRAPH 1</t>
  </si>
  <si>
    <t>TOTAL AMOUNT</t>
  </si>
  <si>
    <t>Including OVERDUE RECEIVABLES DELAYED FOR A PERIOD FROM 90 TO 180 DAYS</t>
  </si>
  <si>
    <t>Including OVERDUE RECEIVABLES DELAYED FOR A PERIOD FROM 181 TO 360 DAYS</t>
  </si>
  <si>
    <t>Including OVERDUE RECEIVABLES DELAYED FOR MORE THAN 360 DAYS</t>
  </si>
  <si>
    <t>Including OVERDUE RECEIVABLES UNDER CONTRACTS WHICH HAVE EXPIRED</t>
  </si>
  <si>
    <t>Including OVERDUE RECEIVABLES DELAYED FOR A PERIOD FROM  31 TO 60 DAYS</t>
  </si>
  <si>
    <t xml:space="preserve">Including OVERDUE RECEIVABLES DELAYED FOR A PERIOD FROM 61 TO 90 DAYS </t>
  </si>
  <si>
    <t>Including OVERDUE RECEIVABLES DELAYED FOR MORE THAN 90 DAYS</t>
  </si>
  <si>
    <t>OUTSTANDING CLAIMS PROVISION</t>
  </si>
  <si>
    <t>Reserve fund</t>
  </si>
  <si>
    <t>UNIT-LINKED LIFE INSURANCE PROVISION</t>
  </si>
  <si>
    <t>Provision for future participation in income</t>
  </si>
  <si>
    <t>BONUSES AND REBATES PROVISION</t>
  </si>
  <si>
    <t xml:space="preserve">
OTHER PROVISIONS APPROVED BY THE FSC</t>
  </si>
  <si>
    <t>AMOUNT PAYABLE IN THE EVENT OF DEATH</t>
  </si>
  <si>
    <t xml:space="preserve">
RISK CAPITAL
</t>
  </si>
  <si>
    <t>Including IBNR</t>
  </si>
  <si>
    <t>Including PROVISION FOR COSTS RELATED TO THE SETTLEMENT OF CLAIMS</t>
  </si>
  <si>
    <t>Including WHERE THE INSURER HAS NOT ASSUMED INVESTMENT RISKS AND THE AMOUNT TRANSFERRED FOR COVERING THE MANAGEMENT COSTS</t>
  </si>
  <si>
    <t xml:space="preserve">Including UNDER CONTRACTS WITH A TERM UP TO 3 YEARS </t>
  </si>
  <si>
    <t xml:space="preserve">
Including UNDER CONTRACTS WITH A TERM OVER 3 YEARS ТО 5 YEARS 
</t>
  </si>
  <si>
    <t xml:space="preserve">
Including AMOUNT OF THE REINSURER’S PART
</t>
  </si>
  <si>
    <t xml:space="preserve">
IS FIXED FOR A PERIOD EXCEEDING 5 YEARS
</t>
  </si>
  <si>
    <t>IS NOT FIXED FOR A PERIOD EXCEEDING 5 YEARS</t>
  </si>
  <si>
    <t>AMOUNT</t>
  </si>
  <si>
    <t xml:space="preserve">Including PROVISION FORMED AT THE END OF THE REPORTING YEAR  </t>
  </si>
  <si>
    <t>Including REINSURER’S SHARE</t>
  </si>
  <si>
    <t xml:space="preserve">
COSTS RELATED TO THE SETTLEMENT OF CLAIMS
</t>
  </si>
  <si>
    <t>DIRECT ACQUISITION COSTS</t>
  </si>
  <si>
    <t>INDIRECT ACQUISITION COSTS</t>
  </si>
  <si>
    <t>ADMINISTRATIVE EXPENSES RELATED TO INSURANCE OPERATIONS</t>
  </si>
  <si>
    <t xml:space="preserve"> COSTS ON FEES, CHARGES FOR FUNDS, ETC.</t>
  </si>
  <si>
    <t>TOTAL COSTS</t>
  </si>
  <si>
    <t>ACQUISITION COMMISSIONS</t>
  </si>
  <si>
    <t xml:space="preserve">OTHER DIRECT ACQUISITION
COSTS
</t>
  </si>
  <si>
    <t>FOR ADVERTISING</t>
  </si>
  <si>
    <t>OTHER INDIRECT ACQUISITION COSTS</t>
  </si>
  <si>
    <t>COMMISSIONS IN CASH</t>
  </si>
  <si>
    <t>OTHER ADMINISTRATIVE EXPENSES</t>
  </si>
  <si>
    <t>NUMBER OF INSURANCE CONTRACTS</t>
  </si>
  <si>
    <t xml:space="preserve">NUMBER OF INSURED PERSONS </t>
  </si>
  <si>
    <t xml:space="preserve">INSURANCE AMOUNT
</t>
  </si>
  <si>
    <t xml:space="preserve">GROSS PREMIUM INCOME FOR THE REPORTING YEAR
</t>
  </si>
  <si>
    <t>AMOUNT OF THE CANCELLED PREMIUMS AND WRITTEN-OFF RECEIVABLES  UNDER EARLY TERMINATED CONTRACTS</t>
  </si>
  <si>
    <t>PREMIUMS RECEIVED</t>
  </si>
  <si>
    <t xml:space="preserve">
AMOUNTS AND CLAIMS PAID (NET OF THE COSTS RELATED TO THE SETTLEMENT OF CLAIMS)
</t>
  </si>
  <si>
    <t xml:space="preserve">
BONUSES AND REBATES PAID, PARTICIPATION IN POSITIVE RESULT INCLUDING DECREASE IN PREMIUMS OR PARTIAL REFUND OF PREMIUMS
</t>
  </si>
  <si>
    <t>EFFECTIVE CONTRACTS AT THE END OF THE QUARTER</t>
  </si>
  <si>
    <t xml:space="preserve">
Including NEWLY-SIGNED CONTRACTS DURING THE PERIOD FROM 1 JANUARY  UNTIL THE END OF THE QUARTER
</t>
  </si>
  <si>
    <t xml:space="preserve">UNDER EFFECTIVE CONTRACTS AT THE END OF THE QUARTER </t>
  </si>
  <si>
    <t>Including UNDER NEWLY-SIGNED CONTRACTS DURING THE PERIOD FROM 1 JANUARY  UNTIL THE END OF THE QUARTER</t>
  </si>
  <si>
    <t xml:space="preserve">
TOTAL AMOUNT - INCLUDING INVESTMENT PREMIUMS UNDER UNIT-LINKED LIFE INSURANCE 
</t>
  </si>
  <si>
    <t xml:space="preserve">TOTAL AMOUNT EXCLUDING INVESTMENT PREMIUMS UNDER UNIT-LINKED LIFE INSURANCE </t>
  </si>
  <si>
    <t xml:space="preserve">
Including UNDER CONTRACTS WITH A ONE-OFF PREMIUM
</t>
  </si>
  <si>
    <t xml:space="preserve">Including UNDER NEWLY-SIGNED CONTRACTS </t>
  </si>
  <si>
    <t xml:space="preserve">
Including PREMIUM INCOME UNDER CONTRACTS WITH PARTICIPATION IN THE INVESTMENT INCOME
</t>
  </si>
  <si>
    <t>DEADLINE EXPIRED OR MATURITY REACHED</t>
  </si>
  <si>
    <t xml:space="preserve">
REDEMPTION PAYMENTS
</t>
  </si>
  <si>
    <t>CLAIMS FOR DEATH</t>
  </si>
  <si>
    <t>OTHER CLAIMS</t>
  </si>
  <si>
    <t>Including UNDER CLAIMS FROM PREVIOUS YEARS</t>
  </si>
  <si>
    <t xml:space="preserve">CONCLUDED IN PREVIOUS REPORTING PERIODS (according to item ІI, 9 of the Income statement) </t>
  </si>
  <si>
    <t>CONCLUDED IN THE CURRENT PERIOD (according to item ІI, 1, "а" of the Income statement)</t>
  </si>
  <si>
    <t>Including WITH A ONE-OFF PREMIUM</t>
  </si>
  <si>
    <t>Including WITH AN ANNUAL PREMIUM OR PREMIUM PAID IN INSTALMENTS</t>
  </si>
  <si>
    <t>NUMBER OF CLAIMS</t>
  </si>
  <si>
    <t>AMOUNT PAID</t>
  </si>
  <si>
    <t>NUMBER OF INSURANCES FULLY REDEEMED</t>
  </si>
  <si>
    <t xml:space="preserve">
NUMBER OF INSURANCES PARTIALLY REDEEMED
</t>
  </si>
  <si>
    <t xml:space="preserve">
AMOUNT PAID
</t>
  </si>
  <si>
    <t xml:space="preserve">PREMIUMS CEDED UNDER CONTRACTS PLACED WITH THE REINSURER </t>
  </si>
  <si>
    <t>CANCELLED PREMIUMS IN THE PREMIUM INCOME CEDED</t>
  </si>
  <si>
    <t>REINSURER’S SHARE IN THE UNEARNED PREMIUM PROVISION</t>
  </si>
  <si>
    <t xml:space="preserve">INCOME FROM COMMISSIONS UNDER CONTRACTS PLACED WITH THE REINSURER </t>
  </si>
  <si>
    <t>INCOME FROM PARTICIPATION IN THE REINSURANCE RESULT</t>
  </si>
  <si>
    <t>REINSURER’S SHARE IN CLAIMS PAID</t>
  </si>
  <si>
    <t>REINSURER’S SHARE IN OUTSTANDING CLAIMS PROVISION</t>
  </si>
  <si>
    <t>REINSURER’S SHARE IN OTHER TECHNICAL PROVISIONS</t>
  </si>
  <si>
    <t>OTHER  REINSURANCE RECEIVABLES (DIFFERENT FROM SHARES IN THE TECHNICAL PROVISIONS)</t>
  </si>
  <si>
    <t>OTHER PAYABLES TO THE REINSURER (DIFFERENT FROM DEPOSITS RETAINED)</t>
  </si>
  <si>
    <t>DEPOSITS RETAINED IN CONNECTION WITH THE UNEARNED PREMIUM PROVISION</t>
  </si>
  <si>
    <t>DEPOSITS RETAINED IN CONNECTION WITH THE OUTSTANDING CLAIMS PROVISION</t>
  </si>
  <si>
    <t>DEPOSITS RETAINED IN CONNECTION WITH OTHER PROVISIONS</t>
  </si>
  <si>
    <t>NUMBER OF INSURANCE CONTRACTS ACCEPTED BY THE  CEDENTS</t>
  </si>
  <si>
    <t>INSURANCE AMOUNT ACCEPTED BY THE CEDENTS</t>
  </si>
  <si>
    <t xml:space="preserve">GROSS AMOUNT OF THE INSURANCE PREMIUMS RECEIVED BY THE CEDENT </t>
  </si>
  <si>
    <t>COMMISSIONS PAID TO THE CEDENT</t>
  </si>
  <si>
    <t xml:space="preserve">
COSTS ON PARTICIPATION IN THE REINSURANCE RESULT
</t>
  </si>
  <si>
    <t>NUMBER OF CLAIMS BY THE CEDENT</t>
  </si>
  <si>
    <t>PAID AMOUNTS AND INDEMNITIES OF THE CEDENT</t>
  </si>
  <si>
    <t>OTHER PROVISIONS RELATED TO OUTWARD REINSURANCE</t>
  </si>
  <si>
    <t>OTHER RECEIVABLES FROM THE CEDENT</t>
  </si>
  <si>
    <t>OTHER PAYABLES TO THE CEDENT</t>
  </si>
  <si>
    <t>DEPOSITS RETAINED BY THE CEDENT IN CONNECTION WITH THE UNEARNED PREMIUM PROVISION</t>
  </si>
  <si>
    <t>DEPOSITS RETAINED BY THE CEDENT IN CONNECTION WITH THE OUTSTANDING CLAIMS PROVISION</t>
  </si>
  <si>
    <t xml:space="preserve">
DEPOSITS RETAINED BY THE CEDENT IN CONNECTION WITH OTHER PROVISIONS
</t>
  </si>
  <si>
    <t>NUMBER OF NEWLY-SIGNED CONTRACTS</t>
  </si>
  <si>
    <t>PREMIUM INCOME</t>
  </si>
  <si>
    <t>CLAIMS PAID</t>
  </si>
  <si>
    <t>COMMISSIONS PAID</t>
  </si>
  <si>
    <r>
      <rPr>
        <b/>
        <vertAlign val="superscript"/>
        <sz val="10"/>
        <rFont val="Times New Roman"/>
        <family val="1"/>
        <charset val="204"/>
      </rPr>
      <t xml:space="preserve">1 </t>
    </r>
    <r>
      <rPr>
        <b/>
        <sz val="10"/>
        <rFont val="Times New Roman"/>
        <family val="1"/>
        <charset val="204"/>
      </rPr>
      <t>As per data submitted by insurers to the Financial Supervision Commission according to Ordinance No. 53 dd 23.12.2016</t>
    </r>
  </si>
  <si>
    <t>INTANGIBLE ASSETS</t>
  </si>
  <si>
    <t>Software</t>
  </si>
  <si>
    <t>Goodwill</t>
  </si>
  <si>
    <t>Other</t>
  </si>
  <si>
    <t>B.</t>
  </si>
  <si>
    <t>INVESTMENTS</t>
  </si>
  <si>
    <t>Land and buildings</t>
  </si>
  <si>
    <t>incl. Land and buildings used for the needs of the entity</t>
  </si>
  <si>
    <t>Investments in subsidiary, joint and associated undertakings and other undertakings in which the insurer has a stake</t>
  </si>
  <si>
    <t>Shares and stakes in subsidiary, joint and associated undertakings</t>
  </si>
  <si>
    <t>Debt securities issued by subsidiary, joint and associated undertakings, as well as loans extended to such undertakings</t>
  </si>
  <si>
    <t>Other stakes</t>
  </si>
  <si>
    <t>Debt securities issued by other companies in which the insurer has a stake, as well as loans extended to such companies</t>
  </si>
  <si>
    <t>Other financial investments</t>
  </si>
  <si>
    <t>Shares and other variable-income securities and stakes in investment funds</t>
  </si>
  <si>
    <t>Debt securities and other fixed-income securities,</t>
  </si>
  <si>
    <t>including securities issued and guaranteed by the government</t>
  </si>
  <si>
    <t>Participation in investment pools</t>
  </si>
  <si>
    <t>Mortgage-secured loans</t>
  </si>
  <si>
    <t>Other loans</t>
  </si>
  <si>
    <t>Bank deposits</t>
  </si>
  <si>
    <t>Deposits with ceding undertakings</t>
  </si>
  <si>
    <t>Total Section B</t>
  </si>
  <si>
    <t>C.</t>
  </si>
  <si>
    <t>INVESTMENTS IN FAVOUR OF UNIT-LINKED LIFE INSURANCE</t>
  </si>
  <si>
    <t>D.</t>
  </si>
  <si>
    <t>RECEIVABLES</t>
  </si>
  <si>
    <t>Receivables from direct insurance operations:</t>
  </si>
  <si>
    <t>Receivables from insured / insuring persons, including:</t>
  </si>
  <si>
    <t>receivables from subsidiary, joint and associated undertakings</t>
  </si>
  <si>
    <t>receivables from undertakings in which the insurer has a stake</t>
  </si>
  <si>
    <t>Receivables from intermediaries, including:</t>
  </si>
  <si>
    <t>Total Group I</t>
  </si>
  <si>
    <t>Receivables under reinsurance operations, including:</t>
  </si>
  <si>
    <t>Other receivables, including:</t>
  </si>
  <si>
    <t>D.а</t>
  </si>
  <si>
    <t>REINSURERS' SHARE IN TECHNICAL PROVISIONS</t>
  </si>
  <si>
    <t>Reinsurers' share in unearned premium provision</t>
  </si>
  <si>
    <t>Reinsurers' share in unexpired risks provision</t>
  </si>
  <si>
    <t>Reinsurers' share in mathematical provision</t>
  </si>
  <si>
    <t>Reinsurers' share in outstanding claims provision:</t>
  </si>
  <si>
    <t>Reinsurers' share in capitalised value of pensions</t>
  </si>
  <si>
    <t>Reinsurers' share in bonuses and rebates provision</t>
  </si>
  <si>
    <t>Reinsurers' share in technical provisions for life insurance where the investment risk is borne by policyholders</t>
  </si>
  <si>
    <t>Reinsurers' share in other technical provisions</t>
  </si>
  <si>
    <t>Total Section D.a</t>
  </si>
  <si>
    <t>E.</t>
  </si>
  <si>
    <t>OTHER ASSETS</t>
  </si>
  <si>
    <t>Other tangible assets</t>
  </si>
  <si>
    <t>Plant, machinery and equipment</t>
  </si>
  <si>
    <t>Cash and cash equivalents</t>
  </si>
  <si>
    <t>Cash in bank accounts</t>
  </si>
  <si>
    <t>Cash in hand</t>
  </si>
  <si>
    <t>Cash equivalents</t>
  </si>
  <si>
    <t>Total Group ІІ</t>
  </si>
  <si>
    <t>Total Section E</t>
  </si>
  <si>
    <t>F.</t>
  </si>
  <si>
    <t>DEFERRED EXPENDITURE AND ACCUMULATED INCOME</t>
  </si>
  <si>
    <t>Accumulated interest and rent</t>
  </si>
  <si>
    <t>Deferred acquisition costs</t>
  </si>
  <si>
    <t>Other deferred expenditure and accumulated income</t>
  </si>
  <si>
    <t>Total Section F</t>
  </si>
  <si>
    <t>TOTAL ASSETS</t>
  </si>
  <si>
    <t>G.</t>
  </si>
  <si>
    <t>PROVISIONAL ASSETS</t>
  </si>
  <si>
    <t>LIABILITIES</t>
  </si>
  <si>
    <t>A.</t>
  </si>
  <si>
    <t>CAPITAL AND RESERVES</t>
  </si>
  <si>
    <t>Shareholders capital subscribed or equivalent funds, including</t>
  </si>
  <si>
    <t>capital subscribed but not paid in (-)</t>
  </si>
  <si>
    <t>own shares, bought back (-)</t>
  </si>
  <si>
    <t>Issue premiums</t>
  </si>
  <si>
    <t>Revaluation reserve</t>
  </si>
  <si>
    <t>Provisions</t>
  </si>
  <si>
    <t>Undistributed profit</t>
  </si>
  <si>
    <t>Uncovered loss (-)</t>
  </si>
  <si>
    <t>Profit or loss for the financial year (+/-)</t>
  </si>
  <si>
    <t>Total Section A</t>
  </si>
  <si>
    <t>SUBORDINATED LIABILITIES</t>
  </si>
  <si>
    <t>B.а.</t>
  </si>
  <si>
    <t>FUND FOR FUTURE DISTRIBUTION</t>
  </si>
  <si>
    <t>TECHNICAL PROVISIONS</t>
  </si>
  <si>
    <t>Unearned premium provision</t>
  </si>
  <si>
    <t>Unexpired risks provision</t>
  </si>
  <si>
    <t>Outstanding claims provision</t>
  </si>
  <si>
    <t>Bonuses and rebates provision</t>
  </si>
  <si>
    <t>Other technical provisions</t>
  </si>
  <si>
    <t>Total Section C</t>
  </si>
  <si>
    <t>D1.</t>
  </si>
  <si>
    <t>OTHER PROVISIONS</t>
  </si>
  <si>
    <t>Provisions for pensions and similar liabilities</t>
  </si>
  <si>
    <t>Provisions for taxes</t>
  </si>
  <si>
    <t>Other provisions</t>
  </si>
  <si>
    <t>DEPOSITS RECEIVED FROM REINSURERS</t>
  </si>
  <si>
    <t>PAYABLES</t>
  </si>
  <si>
    <t>Payables under direct insurance transactions, including:</t>
  </si>
  <si>
    <t>payables to subsidiary, joint and associated undertakings</t>
  </si>
  <si>
    <t>payables to undertakings in which the insurer has a stake</t>
  </si>
  <si>
    <t>Payables under reinsurance operations, including:</t>
  </si>
  <si>
    <t>Contractual loans</t>
  </si>
  <si>
    <t>Convertible loans, including:</t>
  </si>
  <si>
    <t>Other contractual loans, including:</t>
  </si>
  <si>
    <t>Payables to banks, including:</t>
  </si>
  <si>
    <t>Other payables, including:</t>
  </si>
  <si>
    <t>payables to personnel</t>
  </si>
  <si>
    <t>payables to the budget</t>
  </si>
  <si>
    <t>payables to the social security funds</t>
  </si>
  <si>
    <t>ACCRUALS AND DEFERRED INCOME</t>
  </si>
  <si>
    <t>Reinsurers' share in deferred acquisition expenses</t>
  </si>
  <si>
    <t>Other accruals and deferred income</t>
  </si>
  <si>
    <t>Total Section G</t>
  </si>
  <si>
    <t>TOTAL LIABILITIES</t>
  </si>
  <si>
    <t>H.</t>
  </si>
  <si>
    <t>PROVISIONAL LIABILITIES</t>
  </si>
  <si>
    <t>ASSETS</t>
  </si>
  <si>
    <t>THOUSAND BGN</t>
  </si>
  <si>
    <t>Technical account - non-life insurance</t>
  </si>
  <si>
    <t>Earned premiums, net of reinsurance</t>
  </si>
  <si>
    <t xml:space="preserve">gross premiums written </t>
  </si>
  <si>
    <t>incl. return premiums and written-off receivables on early terminated contracts concluded during the reporting period (deducted from the gross premiums written)</t>
  </si>
  <si>
    <t>(b)</t>
  </si>
  <si>
    <t>ceded premiums to reinsurers</t>
  </si>
  <si>
    <t>(c)</t>
  </si>
  <si>
    <t>change in the gross amount of unearned premium reserve (+/-)</t>
  </si>
  <si>
    <t>incl. additional amount for unexpired risks</t>
  </si>
  <si>
    <t>(d)</t>
  </si>
  <si>
    <t>change in the reinsurers`share in unearned premium reserve  (+/-)</t>
  </si>
  <si>
    <t>Total for 1</t>
  </si>
  <si>
    <r>
      <t xml:space="preserve">Allocated investment return transferred from the non-technical account (item </t>
    </r>
    <r>
      <rPr>
        <b/>
        <sz val="12"/>
        <rFont val="Times New Roman"/>
        <family val="1"/>
        <charset val="204"/>
      </rPr>
      <t>ІІІ 6</t>
    </r>
    <r>
      <rPr>
        <sz val="12"/>
        <rFont val="Times New Roman"/>
        <family val="1"/>
        <charset val="204"/>
      </rPr>
      <t>)</t>
    </r>
  </si>
  <si>
    <t>Other technical income, net of reinsurance</t>
  </si>
  <si>
    <t>Claims incurred, net of reinsurance</t>
  </si>
  <si>
    <t>paid claims, net of reinsurance</t>
  </si>
  <si>
    <t>gross amount</t>
  </si>
  <si>
    <t>(аb)</t>
  </si>
  <si>
    <t>reinsurers` share</t>
  </si>
  <si>
    <t>Total for "а"</t>
  </si>
  <si>
    <t>change in the gross amount of outstanding loss reserve</t>
  </si>
  <si>
    <t>change in the reinsurers` share in outstanding loss reserve</t>
  </si>
  <si>
    <t xml:space="preserve">Total for 4 </t>
  </si>
  <si>
    <t>Change in other insurance reserves, net of reinsurance, not shown under other headings(+/-)</t>
  </si>
  <si>
    <t>change in the gross amount of other insurance reserves (+/-)</t>
  </si>
  <si>
    <t>change in the reinsurers`share in other insurance reserves (+/-)</t>
  </si>
  <si>
    <t xml:space="preserve">Total for 5 </t>
  </si>
  <si>
    <t>Bonuses and rebates, net of reinsurance</t>
  </si>
  <si>
    <t>Net operating expenses</t>
  </si>
  <si>
    <t>acquisition costs</t>
  </si>
  <si>
    <t>change in deferred acquisition expenses (+/-)</t>
  </si>
  <si>
    <t>administrative expenses</t>
  </si>
  <si>
    <t>reinsurance commissions and profit commissions</t>
  </si>
  <si>
    <t xml:space="preserve">Total for 7 </t>
  </si>
  <si>
    <t>Other technical expenses, net of reinsurance</t>
  </si>
  <si>
    <t>incl. return premiums and written-off receivables on early terminated contracts concluded in previous reporting periods</t>
  </si>
  <si>
    <t>Change in equalization reserve (+/-)</t>
  </si>
  <si>
    <t>Sub-total sum - balance of the technical account for non-life insurance</t>
  </si>
  <si>
    <t>Technical account - life insurance</t>
  </si>
  <si>
    <t>change in the amount of unearned premium reserve, net of reinsurance (+/-)</t>
  </si>
  <si>
    <t xml:space="preserve">Total for 1 </t>
  </si>
  <si>
    <t>Investments income</t>
  </si>
  <si>
    <t>income from participating interests</t>
  </si>
  <si>
    <t>incl. income, received by affiliated undertakings</t>
  </si>
  <si>
    <t>income from other investments,</t>
  </si>
  <si>
    <t>(bа)</t>
  </si>
  <si>
    <t>income from land and buildings</t>
  </si>
  <si>
    <t>(bb)</t>
  </si>
  <si>
    <t>income from other investments</t>
  </si>
  <si>
    <t xml:space="preserve">Total for "b" </t>
  </si>
  <si>
    <t>value re-adjustments on investments</t>
  </si>
  <si>
    <t>gains on the realization of investments</t>
  </si>
  <si>
    <t xml:space="preserve">Total for 2 </t>
  </si>
  <si>
    <t>claims paid, net of reinsurance</t>
  </si>
  <si>
    <t xml:space="preserve">Total for "а" </t>
  </si>
  <si>
    <t>change in the amount of outstanding loss reserve</t>
  </si>
  <si>
    <t>Total for "b"</t>
  </si>
  <si>
    <t>Change in other insurance reserves, net of reinsurance, not shown under other headings</t>
  </si>
  <si>
    <t>mathematical reserve, net of reinsurance</t>
  </si>
  <si>
    <t>other insurance reserves, net of reinsurance</t>
  </si>
  <si>
    <t>Total for 5</t>
  </si>
  <si>
    <t>acquisition expenses</t>
  </si>
  <si>
    <t>reinsurace commissions and profit commissions</t>
  </si>
  <si>
    <t>Investments charges</t>
  </si>
  <si>
    <t>investments management charges, including interest</t>
  </si>
  <si>
    <t>value adjustments on investments</t>
  </si>
  <si>
    <t>losses on the realization of investments</t>
  </si>
  <si>
    <t>Total for 8</t>
  </si>
  <si>
    <t>Other technical charges, net of reinsurance</t>
  </si>
  <si>
    <r>
      <t>Allocated investment return transferred to the non-technical acount (item</t>
    </r>
    <r>
      <rPr>
        <b/>
        <sz val="12"/>
        <rFont val="Times New Roman"/>
        <family val="1"/>
        <charset val="204"/>
      </rPr>
      <t xml:space="preserve"> ІІІ 4</t>
    </r>
    <r>
      <rPr>
        <sz val="12"/>
        <rFont val="Times New Roman"/>
        <family val="1"/>
        <charset val="204"/>
      </rPr>
      <t>)</t>
    </r>
  </si>
  <si>
    <t>10а.</t>
  </si>
  <si>
    <t>Transfer to or from the Fund for future distribution</t>
  </si>
  <si>
    <t>Sub-total sum - balance on the technical acount for life insurance</t>
  </si>
  <si>
    <t>NON-TECHNICAL ACCOUNT</t>
  </si>
  <si>
    <r>
      <t xml:space="preserve">Balance on the technical account - non-life insurance (item </t>
    </r>
    <r>
      <rPr>
        <b/>
        <sz val="12"/>
        <rFont val="Times New Roman"/>
        <family val="1"/>
        <charset val="204"/>
      </rPr>
      <t>І 10</t>
    </r>
    <r>
      <rPr>
        <sz val="12"/>
        <rFont val="Times New Roman"/>
        <family val="1"/>
        <charset val="204"/>
      </rPr>
      <t>)</t>
    </r>
  </si>
  <si>
    <r>
      <t>Balance on the technical account -life insurance (item</t>
    </r>
    <r>
      <rPr>
        <b/>
        <sz val="12"/>
        <rFont val="Times New Roman"/>
        <family val="1"/>
        <charset val="204"/>
      </rPr>
      <t xml:space="preserve"> ІІ 11</t>
    </r>
    <r>
      <rPr>
        <sz val="12"/>
        <rFont val="Times New Roman"/>
        <family val="1"/>
        <charset val="204"/>
      </rPr>
      <t>)</t>
    </r>
  </si>
  <si>
    <t>Investment income</t>
  </si>
  <si>
    <t xml:space="preserve">Total for 3 </t>
  </si>
  <si>
    <r>
      <t>Allocated investments return transferred from life insurance technical account (item</t>
    </r>
    <r>
      <rPr>
        <b/>
        <sz val="12"/>
        <rFont val="Times New Roman"/>
        <family val="1"/>
        <charset val="204"/>
      </rPr>
      <t xml:space="preserve"> ІІ 10</t>
    </r>
    <r>
      <rPr>
        <sz val="12"/>
        <rFont val="Times New Roman"/>
        <family val="1"/>
        <charset val="204"/>
      </rPr>
      <t>)</t>
    </r>
  </si>
  <si>
    <t>Investment charges</t>
  </si>
  <si>
    <t>investment management charges, including interest</t>
  </si>
  <si>
    <r>
      <t>Allocated investment return transferred to the non-life technical account  (item</t>
    </r>
    <r>
      <rPr>
        <b/>
        <sz val="12"/>
        <rFont val="Times New Roman"/>
        <family val="1"/>
        <charset val="204"/>
      </rPr>
      <t xml:space="preserve"> І 2</t>
    </r>
    <r>
      <rPr>
        <sz val="12"/>
        <rFont val="Times New Roman"/>
        <family val="1"/>
        <charset val="204"/>
      </rPr>
      <t>)</t>
    </r>
  </si>
  <si>
    <t>Other income</t>
  </si>
  <si>
    <t>Other charges including value adjustments</t>
  </si>
  <si>
    <t>Profit ot loss on ordinary activities</t>
  </si>
  <si>
    <t>Extraordinary incomes</t>
  </si>
  <si>
    <t>Extraordinary charges</t>
  </si>
  <si>
    <t>Extraordinary profit or loss</t>
  </si>
  <si>
    <t>Corporate tax</t>
  </si>
  <si>
    <t>Other taxes</t>
  </si>
  <si>
    <t>Profit or loss for the period</t>
  </si>
  <si>
    <t>LIFE INSURANCE COMPANY SAGLASIE</t>
  </si>
  <si>
    <t xml:space="preserve">
TOTAL TECHNICAL PROVISIONS</t>
  </si>
  <si>
    <r>
      <t xml:space="preserve"> STATEMENTS OF PROFIT OR LOSS AND OTHER COMPREHENSIVE INCOME AS AT 30.06.2020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</si>
  <si>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GROSS PREMIUMS WRITTEN BY LIFE INSURERS AND INSURERS WITH MIXED ACTIVITY* AS AT 30.09.2020 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</si>
  <si>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 xml:space="preserve">CLAIMS PAID BY LIFE INSURERS AND INSURERS WITH MIXED ACTIVITY* AS AT 30.09.2020 </t>
    </r>
    <r>
      <rPr>
        <b/>
        <vertAlign val="superscript"/>
        <sz val="10"/>
        <rFont val="Times New Roman"/>
        <family val="1"/>
        <charset val="204"/>
      </rPr>
      <t xml:space="preserve">1 </t>
    </r>
  </si>
  <si>
    <r>
      <t xml:space="preserve"> TECHNICAL PROVISIONS AS AT 30.09.2020 - І part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</si>
  <si>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TECHNICAL PROVISIONS AS AT 30.09.2020 - ІІ part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</si>
  <si>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 EXPENSES RELATED TO INSURANCE OPERATIONS AS AT 30.09.2020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</si>
  <si>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GENERAL INFORMATION ABOUT THE INSURANCE PORTFOLIO AS AT 30.09.2020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</si>
  <si>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INWARD REINSURANCE AS AT 30.09.2020 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</si>
  <si>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OUTWARD REINSURANCE AS AT 30.09.2020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</si>
  <si>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Transactions concluded under the right of establishment or the freedom to provide services within the EEA AS AT 30.09.2020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</si>
  <si>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 STATEMENT OF FINANCIAL POSITION AS AT 30.09.2020</t>
    </r>
    <r>
      <rPr>
        <b/>
        <vertAlign val="superscript"/>
        <sz val="12"/>
        <rFont val="Times New Roman"/>
        <family val="1"/>
        <charset val="204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</si>
</sst>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164" formatCode="_-* #,##0.00\ _л_в_._-;\-* #,##0.00\ _л_в_._-;_-* &quot;-&quot;??\ _л_в_._-;_-@_-"/>
    <numFmt numFmtId="165" formatCode="_-* #,##0.00\ _л_в_-;\-* #,##0.00\ _л_в_-;_-* &quot;-&quot;??\ _л_в_-;_-@_-"/>
    <numFmt numFmtId="166" formatCode="#,##0.0"/>
    <numFmt numFmtId="167" formatCode="#,##0.000"/>
    <numFmt numFmtId="168" formatCode="0000000"/>
    <numFmt numFmtId="169" formatCode="_-* #,##0.00&quot;лв&quot;_-;\-* #,##0.00&quot;лв&quot;_-;_-* &quot;-&quot;??&quot;лв&quot;_-;_-@_-"/>
    <numFmt numFmtId="170" formatCode="_-* #,##0.00\ [$€-1]_-;\-* #,##0.00\ [$€-1]_-;_-* &quot;-&quot;??\ [$€-1]_-"/>
    <numFmt numFmtId="171" formatCode="0.000000"/>
    <numFmt numFmtId="172" formatCode="0.0;\(0.0\)"/>
    <numFmt numFmtId="173" formatCode="_-* #,##0\ _L_e_i_-;\-* #,##0\ _L_e_i_-;_-* &quot;-&quot;\ _L_e_i_-;_-@_-"/>
    <numFmt numFmtId="174" formatCode="_-* #,##0.00\ _L_e_i_-;\-* #,##0.00\ _L_e_i_-;_-* &quot;-&quot;??\ _L_e_i_-;_-@_-"/>
    <numFmt numFmtId="175" formatCode="_-* #,##0\ &quot;Lei&quot;_-;\-* #,##0\ &quot;Lei&quot;_-;_-* &quot;-&quot;\ &quot;Lei&quot;_-;_-@_-"/>
    <numFmt numFmtId="176" formatCode="_-* #,##0.00\ &quot;Lei&quot;_-;\-* #,##0.00\ &quot;Lei&quot;_-;_-* &quot;-&quot;??\ &quot;Lei&quot;_-;_-@_-"/>
    <numFmt numFmtId="177" formatCode="#,##0;\(#,##0\)"/>
    <numFmt numFmtId="178" formatCode="0.0%"/>
  </numFmts>
  <fonts count="67">
    <font>
      <sz val="10"/>
      <name val="Arial Cyr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 Narrow"/>
      <family val="2"/>
      <charset val="204"/>
    </font>
    <font>
      <u/>
      <sz val="10"/>
      <color indexed="12"/>
      <name val="Arial"/>
      <family val="2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8"/>
      <name val="Times New Roman"/>
      <family val="1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8"/>
      <name val="Arial"/>
      <family val="2"/>
      <charset val="204"/>
    </font>
    <font>
      <sz val="10"/>
      <name val="HebarDbCond"/>
      <family val="2"/>
      <charset val="200"/>
    </font>
    <font>
      <sz val="10"/>
      <name val="Arial Cyr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sz val="10"/>
      <name val="SP_Optimal"/>
      <family val="2"/>
      <charset val="204"/>
    </font>
    <font>
      <sz val="10"/>
      <name val="HebarDbCond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Book Antiqua"/>
      <family val="1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Hebar"/>
      <family val="5"/>
      <charset val="2"/>
    </font>
    <font>
      <b/>
      <sz val="10"/>
      <name val="Hebar"/>
      <family val="5"/>
      <charset val="2"/>
    </font>
    <font>
      <sz val="14"/>
      <name val="HebarExtraBlack"/>
      <family val="2"/>
      <charset val="200"/>
    </font>
    <font>
      <b/>
      <i/>
      <sz val="10"/>
      <name val="HebarCond"/>
      <family val="5"/>
      <charset val="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2"/>
      <name val="HebarDbCond"/>
      <family val="2"/>
      <charset val="200"/>
    </font>
    <font>
      <sz val="11"/>
      <color indexed="60"/>
      <name val="Calibri"/>
      <family val="2"/>
      <charset val="204"/>
    </font>
    <font>
      <sz val="8"/>
      <name val="Arial Cyr"/>
      <family val="2"/>
      <charset val="204"/>
    </font>
    <font>
      <sz val="10"/>
      <name val="Arial"/>
      <family val="2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i/>
      <sz val="10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26"/>
      <name val="Times New Roman"/>
      <family val="1"/>
      <charset val="204"/>
    </font>
    <font>
      <sz val="48"/>
      <name val="Times New Roman"/>
      <family val="1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vertAlign val="superscript"/>
      <sz val="10"/>
      <name val="Times New Roman"/>
      <family val="1"/>
      <charset val="204"/>
    </font>
    <font>
      <sz val="10"/>
      <name val="Arial"/>
      <family val="2"/>
      <charset val="204"/>
    </font>
    <font>
      <b/>
      <vertAlign val="superscript"/>
      <sz val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10"/>
      <color theme="0" tint="-0.34998626667073579"/>
      <name val="Times New Roman"/>
      <family val="1"/>
      <charset val="204"/>
    </font>
    <font>
      <b/>
      <sz val="10"/>
      <color theme="0" tint="-0.34998626667073579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31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9">
    <xf numFmtId="3" fontId="0" fillId="0" borderId="0">
      <alignment horizontal="right" vertical="center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0" borderId="1">
      <alignment horizontal="center"/>
    </xf>
    <xf numFmtId="168" fontId="20" fillId="0" borderId="2">
      <alignment horizontal="right"/>
    </xf>
    <xf numFmtId="40" fontId="21" fillId="0" borderId="0" applyNumberFormat="0" applyFont="0" applyFill="0" applyAlignment="0" applyProtection="0">
      <alignment horizontal="left" vertical="center"/>
    </xf>
    <xf numFmtId="0" fontId="22" fillId="0" borderId="3" applyAlignment="0">
      <alignment horizontal="left" vertical="top" wrapText="1"/>
    </xf>
    <xf numFmtId="3" fontId="23" fillId="0" borderId="0" applyFill="0" applyBorder="0" applyProtection="0">
      <alignment horizontal="center" vertical="center"/>
    </xf>
    <xf numFmtId="3" fontId="24" fillId="0" borderId="0" applyFill="0" applyProtection="0">
      <alignment horizontal="right" vertical="center"/>
    </xf>
    <xf numFmtId="3" fontId="25" fillId="0" borderId="4" applyNumberFormat="0" applyFill="0" applyBorder="0" applyProtection="0">
      <alignment horizontal="center" vertical="center" wrapText="1"/>
    </xf>
    <xf numFmtId="21" fontId="26" fillId="0" borderId="0" applyFont="0" applyFill="0" applyBorder="0" applyProtection="0">
      <alignment horizontal="right"/>
    </xf>
    <xf numFmtId="0" fontId="20" fillId="0" borderId="4"/>
    <xf numFmtId="40" fontId="21" fillId="0" borderId="5" applyNumberFormat="0" applyFont="0" applyFill="0" applyAlignment="0" applyProtection="0">
      <alignment horizontal="left" vertical="center"/>
    </xf>
    <xf numFmtId="0" fontId="27" fillId="20" borderId="6" applyNumberFormat="0" applyAlignment="0" applyProtection="0"/>
    <xf numFmtId="0" fontId="20" fillId="0" borderId="2">
      <alignment horizontal="center"/>
    </xf>
    <xf numFmtId="0" fontId="20" fillId="0" borderId="0">
      <alignment horizontal="centerContinuous"/>
    </xf>
    <xf numFmtId="0" fontId="20" fillId="0" borderId="0">
      <alignment horizontal="center"/>
    </xf>
    <xf numFmtId="0" fontId="28" fillId="21" borderId="7" applyNumberFormat="0" applyAlignment="0" applyProtection="0"/>
    <xf numFmtId="0" fontId="21" fillId="22" borderId="0" applyNumberFormat="0" applyFont="0" applyBorder="0" applyAlignment="0" applyProtection="0"/>
    <xf numFmtId="0" fontId="20" fillId="0" borderId="8">
      <alignment horizontal="center" vertical="center" wrapText="1"/>
    </xf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2" fontId="26" fillId="0" borderId="0" applyFont="0" applyFill="0" applyBorder="0" applyProtection="0">
      <alignment horizontal="right" vertical="top"/>
    </xf>
    <xf numFmtId="169" fontId="23" fillId="0" borderId="0">
      <alignment horizontal="right" vertical="center"/>
    </xf>
    <xf numFmtId="14" fontId="20" fillId="0" borderId="0" applyFill="0" applyBorder="0" applyProtection="0">
      <alignment horizontal="center" vertical="center"/>
    </xf>
    <xf numFmtId="14" fontId="20" fillId="0" borderId="0">
      <alignment horizontal="left"/>
    </xf>
    <xf numFmtId="4" fontId="20" fillId="0" borderId="0" applyFill="0" applyBorder="0" applyProtection="0">
      <alignment horizontal="right" vertical="center"/>
    </xf>
    <xf numFmtId="0" fontId="20" fillId="0" borderId="1"/>
    <xf numFmtId="170" fontId="29" fillId="0" borderId="0" applyFont="0" applyFill="0" applyBorder="0" applyAlignment="0" applyProtection="0"/>
    <xf numFmtId="171" fontId="9" fillId="0" borderId="9" applyFill="0" applyBorder="0">
      <alignment horizontal="center" vertical="center"/>
    </xf>
    <xf numFmtId="0" fontId="30" fillId="0" borderId="0" applyNumberFormat="0" applyFill="0" applyBorder="0" applyAlignment="0" applyProtection="0"/>
    <xf numFmtId="0" fontId="31" fillId="4" borderId="0" applyNumberFormat="0" applyBorder="0" applyAlignment="0" applyProtection="0"/>
    <xf numFmtId="0" fontId="32" fillId="22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21" fillId="23" borderId="13" applyProtection="0">
      <alignment horizontal="center" vertical="center" wrapText="1"/>
    </xf>
    <xf numFmtId="1" fontId="36" fillId="0" borderId="0" applyNumberFormat="0" applyFill="0" applyBorder="0" applyAlignment="0" applyProtection="0">
      <alignment horizontal="left" vertical="center"/>
    </xf>
    <xf numFmtId="0" fontId="21" fillId="0" borderId="0" applyNumberFormat="0" applyFill="0" applyBorder="0" applyProtection="0">
      <alignment horizontal="left" vertical="top" wrapText="1"/>
    </xf>
    <xf numFmtId="1" fontId="37" fillId="0" borderId="0" applyNumberFormat="0" applyFill="0" applyBorder="0" applyAlignment="0" applyProtection="0">
      <alignment horizontal="left" vertical="center"/>
    </xf>
    <xf numFmtId="1" fontId="38" fillId="22" borderId="0" applyNumberFormat="0" applyFont="0" applyBorder="0" applyAlignment="0" applyProtection="0">
      <alignment horizontal="left" vertical="center"/>
    </xf>
    <xf numFmtId="1" fontId="39" fillId="0" borderId="0" applyNumberFormat="0" applyFill="0" applyBorder="0" applyAlignment="0" applyProtection="0">
      <alignment horizontal="left" vertical="center"/>
    </xf>
    <xf numFmtId="0" fontId="4" fillId="0" borderId="0" applyNumberFormat="0" applyFill="0" applyBorder="0" applyAlignment="0" applyProtection="0">
      <alignment vertical="top"/>
      <protection locked="0"/>
    </xf>
    <xf numFmtId="4" fontId="13" fillId="0" borderId="0" applyFont="0" applyFill="0" applyBorder="0" applyAlignment="0" applyProtection="0"/>
    <xf numFmtId="14" fontId="20" fillId="0" borderId="2">
      <alignment horizontal="center"/>
    </xf>
    <xf numFmtId="172" fontId="12" fillId="0" borderId="0" applyFill="0" applyBorder="0">
      <alignment horizontal="center" vertical="center"/>
    </xf>
    <xf numFmtId="0" fontId="40" fillId="7" borderId="6" applyNumberFormat="0" applyAlignment="0" applyProtection="0"/>
    <xf numFmtId="1" fontId="26" fillId="0" borderId="0" applyFont="0" applyFill="0" applyBorder="0" applyProtection="0">
      <alignment horizontal="left" wrapText="1"/>
    </xf>
    <xf numFmtId="0" fontId="20" fillId="0" borderId="14"/>
    <xf numFmtId="0" fontId="41" fillId="0" borderId="15" applyNumberFormat="0" applyFill="0" applyAlignment="0" applyProtection="0"/>
    <xf numFmtId="0" fontId="20" fillId="0" borderId="3"/>
    <xf numFmtId="0" fontId="20" fillId="0" borderId="16">
      <alignment horizontal="center"/>
    </xf>
    <xf numFmtId="0" fontId="20" fillId="0" borderId="8">
      <alignment horizontal="center" wrapText="1"/>
    </xf>
    <xf numFmtId="0" fontId="22" fillId="0" borderId="17">
      <alignment horizontal="left" vertical="top" wrapText="1"/>
    </xf>
    <xf numFmtId="0" fontId="20" fillId="0" borderId="18">
      <alignment horizontal="center"/>
    </xf>
    <xf numFmtId="0" fontId="20" fillId="0" borderId="19">
      <alignment horizontal="center"/>
    </xf>
    <xf numFmtId="173" fontId="2" fillId="0" borderId="0" applyFont="0" applyFill="0" applyBorder="0" applyAlignment="0" applyProtection="0"/>
    <xf numFmtId="174" fontId="2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2" fillId="0" borderId="0" applyFont="0" applyFill="0" applyBorder="0" applyAlignment="0" applyProtection="0"/>
    <xf numFmtId="0" fontId="42" fillId="24" borderId="20" applyNumberFormat="0">
      <alignment horizontal="right" vertical="center"/>
      <protection locked="0"/>
    </xf>
    <xf numFmtId="0" fontId="43" fillId="25" borderId="0" applyNumberFormat="0" applyBorder="0" applyAlignment="0" applyProtection="0"/>
    <xf numFmtId="0" fontId="22" fillId="0" borderId="19">
      <alignment horizontal="left" wrapText="1"/>
    </xf>
    <xf numFmtId="0" fontId="32" fillId="0" borderId="16">
      <alignment horizontal="left" vertical="center"/>
    </xf>
    <xf numFmtId="0" fontId="44" fillId="0" borderId="4" applyNumberFormat="0" applyFont="0">
      <alignment horizontal="left" vertical="top" wrapText="1"/>
    </xf>
    <xf numFmtId="0" fontId="45" fillId="0" borderId="0"/>
    <xf numFmtId="0" fontId="2" fillId="0" borderId="0"/>
    <xf numFmtId="0" fontId="2" fillId="0" borderId="0"/>
    <xf numFmtId="0" fontId="57" fillId="0" borderId="0"/>
    <xf numFmtId="0" fontId="59" fillId="0" borderId="0"/>
    <xf numFmtId="0" fontId="2" fillId="0" borderId="0"/>
    <xf numFmtId="0" fontId="2" fillId="0" borderId="0"/>
    <xf numFmtId="0" fontId="2" fillId="0" borderId="0"/>
    <xf numFmtId="0" fontId="2" fillId="0" borderId="0"/>
    <xf numFmtId="3" fontId="1" fillId="0" borderId="0">
      <alignment horizontal="right" vertical="center"/>
    </xf>
    <xf numFmtId="0" fontId="2" fillId="0" borderId="0"/>
    <xf numFmtId="0" fontId="1" fillId="0" borderId="0">
      <alignment horizontal="center" vertical="center" wrapText="1"/>
    </xf>
    <xf numFmtId="0" fontId="1" fillId="0" borderId="0">
      <alignment horizontal="center" vertical="center" wrapText="1"/>
    </xf>
    <xf numFmtId="0" fontId="1" fillId="0" borderId="0" applyFill="0">
      <alignment horizontal="center" vertical="center" wrapText="1"/>
    </xf>
    <xf numFmtId="0" fontId="2" fillId="0" borderId="0"/>
    <xf numFmtId="0" fontId="52" fillId="0" borderId="0"/>
    <xf numFmtId="0" fontId="2" fillId="26" borderId="21" applyNumberFormat="0" applyFont="0" applyAlignment="0" applyProtection="0"/>
    <xf numFmtId="4" fontId="20" fillId="0" borderId="2">
      <alignment horizontal="right"/>
    </xf>
    <xf numFmtId="4" fontId="20" fillId="0" borderId="0">
      <alignment horizontal="right"/>
    </xf>
    <xf numFmtId="0" fontId="46" fillId="20" borderId="22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0" fontId="23" fillId="0" borderId="0" applyFill="0" applyBorder="0" applyProtection="0">
      <alignment horizontal="right" vertical="center"/>
    </xf>
    <xf numFmtId="166" fontId="23" fillId="0" borderId="0" applyFont="0" applyFill="0" applyBorder="0" applyProtection="0">
      <alignment horizontal="center" vertical="center"/>
    </xf>
    <xf numFmtId="166" fontId="23" fillId="0" borderId="0" applyFont="0" applyFill="0" applyBorder="0" applyProtection="0">
      <alignment horizontal="center" vertical="center"/>
    </xf>
    <xf numFmtId="4" fontId="23" fillId="0" borderId="0" applyFill="0" applyBorder="0" applyProtection="0">
      <alignment horizontal="center" vertical="center"/>
    </xf>
    <xf numFmtId="4" fontId="23" fillId="0" borderId="0">
      <alignment horizontal="right" vertical="center"/>
    </xf>
    <xf numFmtId="167" fontId="23" fillId="0" borderId="0" applyFill="0" applyBorder="0" applyProtection="0">
      <alignment horizontal="center" vertical="center"/>
    </xf>
    <xf numFmtId="167" fontId="23" fillId="0" borderId="0">
      <alignment horizontal="right" vertical="center"/>
    </xf>
    <xf numFmtId="171" fontId="26" fillId="0" borderId="0" applyFont="0" applyFill="0" applyBorder="0" applyProtection="0">
      <alignment horizontal="right" vertical="top" wrapText="1"/>
    </xf>
    <xf numFmtId="1" fontId="36" fillId="0" borderId="0" applyFont="0" applyFill="0" applyBorder="0" applyProtection="0">
      <alignment horizontal="right" wrapText="1"/>
    </xf>
    <xf numFmtId="0" fontId="20" fillId="0" borderId="23"/>
    <xf numFmtId="1" fontId="21" fillId="0" borderId="0" applyFont="0" applyFill="0" applyBorder="0" applyProtection="0">
      <alignment horizontal="right" vertical="center"/>
    </xf>
    <xf numFmtId="0" fontId="20" fillId="0" borderId="24"/>
    <xf numFmtId="1" fontId="20" fillId="0" borderId="0" applyFill="0" applyBorder="0" applyProtection="0">
      <alignment horizontal="center" vertical="center"/>
    </xf>
    <xf numFmtId="1" fontId="3" fillId="0" borderId="25">
      <alignment horizontal="right"/>
    </xf>
    <xf numFmtId="0" fontId="32" fillId="0" borderId="26">
      <alignment vertical="center"/>
    </xf>
    <xf numFmtId="177" fontId="23" fillId="0" borderId="0" applyFill="0" applyBorder="0">
      <alignment horizontal="right"/>
    </xf>
    <xf numFmtId="0" fontId="21" fillId="0" borderId="27" applyNumberFormat="0" applyFont="0" applyFill="0" applyAlignment="0" applyProtection="0"/>
    <xf numFmtId="0" fontId="20" fillId="0" borderId="28"/>
    <xf numFmtId="4" fontId="20" fillId="0" borderId="29"/>
    <xf numFmtId="49" fontId="20" fillId="0" borderId="0" applyFill="0" applyBorder="0" applyProtection="0"/>
    <xf numFmtId="0" fontId="20" fillId="0" borderId="2">
      <alignment horizontal="right"/>
    </xf>
    <xf numFmtId="0" fontId="47" fillId="0" borderId="0" applyNumberFormat="0" applyFill="0" applyBorder="0" applyAlignment="0" applyProtection="0"/>
    <xf numFmtId="0" fontId="48" fillId="0" borderId="30" applyNumberFormat="0" applyFill="0" applyAlignment="0" applyProtection="0"/>
    <xf numFmtId="4" fontId="20" fillId="0" borderId="31"/>
    <xf numFmtId="0" fontId="20" fillId="0" borderId="0">
      <alignment horizontal="left" vertical="center" wrapText="1"/>
    </xf>
    <xf numFmtId="40" fontId="21" fillId="0" borderId="0" applyFont="0" applyFill="0" applyBorder="0" applyProtection="0">
      <alignment horizontal="right" vertical="center"/>
    </xf>
    <xf numFmtId="16" fontId="21" fillId="0" borderId="0" applyFont="0" applyFill="0" applyBorder="0" applyProtection="0">
      <alignment horizontal="right" vertical="center"/>
    </xf>
    <xf numFmtId="0" fontId="23" fillId="0" borderId="32" applyFill="0" applyBorder="0" applyProtection="0">
      <alignment horizontal="center" vertical="distributed" textRotation="90" wrapText="1"/>
    </xf>
    <xf numFmtId="1" fontId="21" fillId="0" borderId="0" applyNumberFormat="0" applyFont="0" applyFill="0" applyBorder="0" applyProtection="0">
      <alignment vertical="center"/>
    </xf>
    <xf numFmtId="1" fontId="36" fillId="0" borderId="0" applyFont="0" applyFill="0" applyBorder="0" applyProtection="0">
      <alignment horizontal="right" vertical="center"/>
    </xf>
    <xf numFmtId="0" fontId="49" fillId="0" borderId="0" applyNumberFormat="0" applyFill="0" applyBorder="0" applyAlignment="0" applyProtection="0"/>
    <xf numFmtId="0" fontId="32" fillId="0" borderId="0">
      <alignment wrapText="1"/>
    </xf>
    <xf numFmtId="49" fontId="16" fillId="0" borderId="0">
      <alignment horizontal="centerContinuous"/>
    </xf>
    <xf numFmtId="0" fontId="22" fillId="0" borderId="8">
      <alignment horizontal="left" vertical="center" wrapText="1"/>
    </xf>
    <xf numFmtId="3" fontId="1" fillId="0" borderId="0">
      <alignment horizontal="right" vertical="center"/>
    </xf>
    <xf numFmtId="0" fontId="2" fillId="0" borderId="0"/>
    <xf numFmtId="0" fontId="2" fillId="0" borderId="0"/>
    <xf numFmtId="164" fontId="1" fillId="0" borderId="0" applyFont="0" applyFill="0" applyBorder="0" applyAlignment="0" applyProtection="0"/>
  </cellStyleXfs>
  <cellXfs count="306">
    <xf numFmtId="3" fontId="0" fillId="0" borderId="0" xfId="0">
      <alignment horizontal="right" vertical="center"/>
    </xf>
    <xf numFmtId="0" fontId="5" fillId="0" borderId="13" xfId="91" applyFont="1" applyBorder="1"/>
    <xf numFmtId="0" fontId="2" fillId="27" borderId="13" xfId="91" applyFill="1" applyBorder="1"/>
    <xf numFmtId="0" fontId="2" fillId="0" borderId="13" xfId="91" applyBorder="1"/>
    <xf numFmtId="0" fontId="50" fillId="0" borderId="13" xfId="91" applyFont="1" applyBorder="1" applyAlignment="1">
      <alignment horizontal="center"/>
    </xf>
    <xf numFmtId="49" fontId="8" fillId="27" borderId="13" xfId="91" applyNumberFormat="1" applyFont="1" applyFill="1" applyBorder="1" applyAlignment="1">
      <alignment horizontal="left" vertical="center" wrapText="1"/>
    </xf>
    <xf numFmtId="0" fontId="8" fillId="27" borderId="13" xfId="91" applyFont="1" applyFill="1" applyBorder="1"/>
    <xf numFmtId="0" fontId="8" fillId="0" borderId="13" xfId="91" applyFont="1" applyBorder="1"/>
    <xf numFmtId="0" fontId="50" fillId="0" borderId="13" xfId="91" applyFont="1" applyFill="1" applyBorder="1" applyAlignment="1">
      <alignment horizontal="center"/>
    </xf>
    <xf numFmtId="0" fontId="8" fillId="0" borderId="13" xfId="91" applyFont="1" applyBorder="1" applyAlignment="1">
      <alignment horizontal="center"/>
    </xf>
    <xf numFmtId="0" fontId="8" fillId="27" borderId="13" xfId="91" applyFont="1" applyFill="1" applyBorder="1" applyAlignment="1">
      <alignment horizontal="center"/>
    </xf>
    <xf numFmtId="0" fontId="8" fillId="0" borderId="13" xfId="91" applyFont="1" applyFill="1" applyBorder="1"/>
    <xf numFmtId="0" fontId="2" fillId="0" borderId="0" xfId="91"/>
    <xf numFmtId="0" fontId="8" fillId="0" borderId="13" xfId="91" applyFont="1" applyFill="1" applyBorder="1" applyAlignment="1">
      <alignment horizontal="center"/>
    </xf>
    <xf numFmtId="0" fontId="8" fillId="0" borderId="0" xfId="91" applyFont="1"/>
    <xf numFmtId="0" fontId="5" fillId="0" borderId="13" xfId="91" applyFont="1" applyBorder="1" applyAlignment="1">
      <alignment horizontal="center" wrapText="1"/>
    </xf>
    <xf numFmtId="0" fontId="8" fillId="0" borderId="13" xfId="91" applyFont="1" applyBorder="1" applyAlignment="1">
      <alignment horizontal="center" vertical="center"/>
    </xf>
    <xf numFmtId="0" fontId="8" fillId="0" borderId="13" xfId="91" applyFont="1" applyBorder="1" applyAlignment="1">
      <alignment horizontal="right" wrapText="1"/>
    </xf>
    <xf numFmtId="0" fontId="5" fillId="0" borderId="13" xfId="91" applyFont="1" applyBorder="1" applyAlignment="1">
      <alignment horizontal="center" vertical="center" wrapText="1"/>
    </xf>
    <xf numFmtId="0" fontId="8" fillId="0" borderId="13" xfId="91" applyFont="1" applyBorder="1" applyAlignment="1">
      <alignment horizontal="left" vertical="center" wrapText="1"/>
    </xf>
    <xf numFmtId="0" fontId="51" fillId="22" borderId="13" xfId="91" applyFont="1" applyFill="1" applyBorder="1"/>
    <xf numFmtId="0" fontId="5" fillId="0" borderId="13" xfId="91" applyFont="1" applyBorder="1" applyAlignment="1">
      <alignment horizontal="left" vertical="center" wrapText="1"/>
    </xf>
    <xf numFmtId="0" fontId="8" fillId="0" borderId="0" xfId="91" applyFont="1" applyBorder="1"/>
    <xf numFmtId="0" fontId="9" fillId="0" borderId="0" xfId="91" applyFont="1" applyBorder="1" applyAlignment="1">
      <alignment horizontal="center" vertical="center" wrapText="1"/>
    </xf>
    <xf numFmtId="0" fontId="8" fillId="0" borderId="33" xfId="91" applyFont="1" applyBorder="1"/>
    <xf numFmtId="0" fontId="8" fillId="0" borderId="13" xfId="91" applyFont="1" applyFill="1" applyBorder="1" applyAlignment="1">
      <alignment horizontal="left" vertical="center" wrapText="1" indent="1"/>
    </xf>
    <xf numFmtId="0" fontId="9" fillId="0" borderId="0" xfId="91" applyFont="1" applyFill="1" applyBorder="1" applyAlignment="1">
      <alignment horizontal="left" vertical="center" wrapText="1" indent="1"/>
    </xf>
    <xf numFmtId="0" fontId="8" fillId="0" borderId="13" xfId="91" applyFont="1" applyFill="1" applyBorder="1" applyAlignment="1">
      <alignment horizontal="left" vertical="center" indent="1"/>
    </xf>
    <xf numFmtId="0" fontId="9" fillId="0" borderId="0" xfId="91" applyFont="1" applyFill="1" applyBorder="1" applyAlignment="1">
      <alignment horizontal="left" vertical="center" indent="1"/>
    </xf>
    <xf numFmtId="0" fontId="8" fillId="0" borderId="34" xfId="91" applyFont="1" applyBorder="1"/>
    <xf numFmtId="0" fontId="53" fillId="22" borderId="13" xfId="104" applyFont="1" applyFill="1" applyBorder="1" applyAlignment="1">
      <alignment horizontal="left"/>
    </xf>
    <xf numFmtId="0" fontId="8" fillId="22" borderId="13" xfId="90" applyFont="1" applyFill="1" applyBorder="1" applyAlignment="1">
      <alignment horizontal="left" vertical="center" wrapText="1"/>
    </xf>
    <xf numFmtId="0" fontId="8" fillId="0" borderId="13" xfId="102" applyFont="1" applyFill="1" applyBorder="1" applyAlignment="1" applyProtection="1">
      <alignment horizontal="left" vertical="center" wrapText="1"/>
    </xf>
    <xf numFmtId="0" fontId="53" fillId="0" borderId="13" xfId="104" applyFont="1" applyBorder="1" applyAlignment="1">
      <alignment horizontal="left"/>
    </xf>
    <xf numFmtId="0" fontId="8" fillId="0" borderId="13" xfId="91" applyFont="1" applyFill="1" applyBorder="1" applyAlignment="1">
      <alignment horizontal="left" vertical="center" wrapText="1"/>
    </xf>
    <xf numFmtId="0" fontId="8" fillId="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 applyAlignment="1">
      <alignment horizontal="left" vertical="center" wrapText="1"/>
    </xf>
    <xf numFmtId="0" fontId="6" fillId="30" borderId="13" xfId="91" applyFont="1" applyFill="1" applyBorder="1" applyAlignment="1">
      <alignment horizontal="left" vertical="center" wrapText="1"/>
    </xf>
    <xf numFmtId="0" fontId="6" fillId="30" borderId="13" xfId="66" applyFont="1" applyFill="1" applyBorder="1" applyAlignment="1" applyProtection="1">
      <alignment horizontal="left" vertical="center" wrapText="1"/>
    </xf>
    <xf numFmtId="0" fontId="6" fillId="27" borderId="13" xfId="91" applyFont="1" applyFill="1" applyBorder="1"/>
    <xf numFmtId="0" fontId="50" fillId="0" borderId="9" xfId="91" applyFont="1" applyBorder="1" applyAlignment="1">
      <alignment horizontal="center"/>
    </xf>
    <xf numFmtId="0" fontId="8" fillId="0" borderId="9" xfId="91" applyFont="1" applyFill="1" applyBorder="1" applyAlignment="1">
      <alignment horizontal="center"/>
    </xf>
    <xf numFmtId="0" fontId="56" fillId="0" borderId="13" xfId="91" applyFont="1" applyBorder="1" applyAlignment="1">
      <alignment horizontal="center"/>
    </xf>
    <xf numFmtId="0" fontId="54" fillId="29" borderId="9" xfId="91" applyFont="1" applyFill="1" applyBorder="1" applyAlignment="1">
      <alignment horizontal="left"/>
    </xf>
    <xf numFmtId="0" fontId="54" fillId="29" borderId="13" xfId="91" applyFont="1" applyFill="1" applyBorder="1" applyAlignment="1">
      <alignment horizontal="left"/>
    </xf>
    <xf numFmtId="0" fontId="54" fillId="0" borderId="13" xfId="91" applyFont="1" applyFill="1" applyBorder="1" applyAlignment="1">
      <alignment horizontal="left"/>
    </xf>
    <xf numFmtId="0" fontId="54" fillId="0" borderId="13" xfId="91" applyFont="1" applyBorder="1"/>
    <xf numFmtId="178" fontId="9" fillId="28" borderId="0" xfId="109" applyNumberFormat="1" applyFont="1" applyFill="1"/>
    <xf numFmtId="10" fontId="9" fillId="28" borderId="0" xfId="109" applyNumberFormat="1" applyFont="1" applyFill="1"/>
    <xf numFmtId="9" fontId="9" fillId="28" borderId="0" xfId="109" applyNumberFormat="1" applyFont="1" applyFill="1"/>
    <xf numFmtId="3" fontId="9" fillId="28" borderId="0" xfId="0" applyFont="1" applyFill="1" applyAlignment="1"/>
    <xf numFmtId="3" fontId="9" fillId="28" borderId="0" xfId="0" applyFont="1" applyFill="1" applyAlignment="1">
      <alignment horizontal="left"/>
    </xf>
    <xf numFmtId="3" fontId="7" fillId="28" borderId="0" xfId="0" applyNumberFormat="1" applyFont="1" applyFill="1" applyAlignment="1">
      <alignment horizontal="right"/>
    </xf>
    <xf numFmtId="3" fontId="7" fillId="28" borderId="0" xfId="0" applyFont="1" applyFill="1" applyAlignment="1"/>
    <xf numFmtId="3" fontId="9" fillId="28" borderId="0" xfId="0" applyNumberFormat="1" applyFont="1" applyFill="1" applyAlignment="1"/>
    <xf numFmtId="3" fontId="7" fillId="28" borderId="0" xfId="0" applyNumberFormat="1" applyFont="1" applyFill="1" applyAlignment="1"/>
    <xf numFmtId="3" fontId="7" fillId="28" borderId="0" xfId="0" applyFont="1" applyFill="1" applyAlignment="1">
      <alignment horizontal="center"/>
    </xf>
    <xf numFmtId="3" fontId="9" fillId="28" borderId="0" xfId="109" applyNumberFormat="1" applyFont="1" applyFill="1"/>
    <xf numFmtId="1" fontId="9" fillId="28" borderId="0" xfId="109" applyNumberFormat="1" applyFont="1" applyFill="1"/>
    <xf numFmtId="2" fontId="9" fillId="28" borderId="0" xfId="109" applyNumberFormat="1" applyFont="1" applyFill="1"/>
    <xf numFmtId="0" fontId="14" fillId="28" borderId="0" xfId="96" applyNumberFormat="1" applyFont="1" applyFill="1" applyBorder="1" applyAlignment="1" applyProtection="1"/>
    <xf numFmtId="0" fontId="10" fillId="28" borderId="0" xfId="92" applyFont="1" applyFill="1" applyProtection="1"/>
    <xf numFmtId="3" fontId="10" fillId="28" borderId="0" xfId="92" applyNumberFormat="1" applyFont="1" applyFill="1" applyProtection="1"/>
    <xf numFmtId="0" fontId="14" fillId="28" borderId="0" xfId="92" applyFont="1" applyFill="1" applyProtection="1"/>
    <xf numFmtId="3" fontId="5" fillId="28" borderId="13" xfId="0" applyFont="1" applyFill="1" applyBorder="1" applyAlignment="1">
      <alignment horizontal="center" vertical="center"/>
    </xf>
    <xf numFmtId="3" fontId="8" fillId="28" borderId="13" xfId="0" applyNumberFormat="1" applyFont="1" applyFill="1" applyBorder="1" applyAlignment="1" applyProtection="1">
      <alignment horizontal="right" vertical="center" wrapText="1"/>
    </xf>
    <xf numFmtId="3" fontId="8" fillId="28" borderId="13" xfId="102" applyNumberFormat="1" applyFont="1" applyFill="1" applyBorder="1" applyAlignment="1" applyProtection="1">
      <alignment horizontal="right" vertical="center" wrapText="1"/>
    </xf>
    <xf numFmtId="3" fontId="5" fillId="28" borderId="13" xfId="0" applyNumberFormat="1" applyFont="1" applyFill="1" applyBorder="1" applyAlignment="1" applyProtection="1">
      <alignment horizontal="right" vertical="center"/>
    </xf>
    <xf numFmtId="0" fontId="5" fillId="28" borderId="13" xfId="93" applyFont="1" applyFill="1" applyBorder="1" applyAlignment="1">
      <alignment horizontal="center" vertical="center"/>
    </xf>
    <xf numFmtId="0" fontId="8" fillId="27" borderId="13" xfId="93" applyFont="1" applyFill="1" applyBorder="1" applyAlignment="1" applyProtection="1">
      <alignment horizontal="left" vertical="center" wrapText="1"/>
    </xf>
    <xf numFmtId="3" fontId="8" fillId="28" borderId="13" xfId="0" applyFont="1" applyFill="1" applyBorder="1" applyAlignment="1"/>
    <xf numFmtId="3" fontId="5" fillId="28" borderId="13" xfId="102" applyNumberFormat="1" applyFont="1" applyFill="1" applyBorder="1" applyAlignment="1" applyProtection="1">
      <alignment horizontal="right" vertical="center" wrapText="1"/>
    </xf>
    <xf numFmtId="3" fontId="61" fillId="27" borderId="13" xfId="0" applyFont="1" applyFill="1" applyBorder="1" applyAlignment="1" applyProtection="1">
      <alignment horizontal="right"/>
    </xf>
    <xf numFmtId="0" fontId="8" fillId="28" borderId="0" xfId="100" applyFont="1" applyFill="1" applyBorder="1" applyProtection="1">
      <alignment horizontal="center" vertical="center" wrapText="1"/>
      <protection locked="0"/>
    </xf>
    <xf numFmtId="0" fontId="5" fillId="28" borderId="0" xfId="100" applyFont="1" applyFill="1" applyBorder="1" applyProtection="1">
      <alignment horizontal="center" vertical="center" wrapText="1"/>
      <protection locked="0"/>
    </xf>
    <xf numFmtId="0" fontId="5" fillId="28" borderId="0" xfId="100" applyFont="1" applyFill="1" applyBorder="1" applyAlignment="1" applyProtection="1">
      <alignment horizontal="center" vertical="center" wrapText="1"/>
      <protection locked="0"/>
    </xf>
    <xf numFmtId="3" fontId="9" fillId="28" borderId="0" xfId="0" applyFont="1" applyFill="1" applyBorder="1" applyProtection="1">
      <alignment horizontal="right" vertical="center"/>
      <protection locked="0"/>
    </xf>
    <xf numFmtId="3" fontId="7" fillId="28" borderId="0" xfId="0" applyFont="1" applyFill="1" applyBorder="1" applyProtection="1">
      <alignment horizontal="right" vertical="center"/>
      <protection locked="0"/>
    </xf>
    <xf numFmtId="3" fontId="8" fillId="28" borderId="0" xfId="0" applyFont="1" applyFill="1" applyBorder="1">
      <alignment horizontal="right" vertical="center"/>
    </xf>
    <xf numFmtId="0" fontId="10" fillId="28" borderId="0" xfId="100" applyFont="1" applyFill="1" applyBorder="1">
      <alignment horizontal="center" vertical="center" wrapText="1"/>
    </xf>
    <xf numFmtId="0" fontId="10" fillId="28" borderId="0" xfId="100" applyFont="1" applyFill="1" applyBorder="1" applyProtection="1">
      <alignment horizontal="center" vertical="center" wrapText="1"/>
      <protection locked="0"/>
    </xf>
    <xf numFmtId="3" fontId="8" fillId="28" borderId="0" xfId="0" applyFont="1" applyFill="1" applyBorder="1" applyProtection="1">
      <alignment horizontal="right" vertical="center"/>
      <protection locked="0"/>
    </xf>
    <xf numFmtId="3" fontId="5" fillId="28" borderId="0" xfId="0" applyFont="1" applyFill="1" applyBorder="1" applyProtection="1">
      <alignment horizontal="right" vertical="center"/>
      <protection locked="0"/>
    </xf>
    <xf numFmtId="3" fontId="5" fillId="28" borderId="13" xfId="0" applyFont="1" applyFill="1" applyBorder="1" applyAlignment="1" applyProtection="1">
      <alignment horizontal="center" vertical="center" wrapText="1"/>
    </xf>
    <xf numFmtId="3" fontId="8" fillId="28" borderId="0" xfId="0" applyFont="1" applyFill="1" applyBorder="1" applyProtection="1">
      <alignment horizontal="right" vertical="center"/>
    </xf>
    <xf numFmtId="3" fontId="5" fillId="28" borderId="0" xfId="0" applyFont="1" applyFill="1" applyBorder="1" applyAlignment="1" applyProtection="1">
      <alignment horizontal="center" vertical="center" wrapText="1"/>
      <protection locked="0"/>
    </xf>
    <xf numFmtId="3" fontId="5" fillId="28" borderId="13" xfId="0" applyNumberFormat="1" applyFont="1" applyFill="1" applyBorder="1" applyAlignment="1" applyProtection="1">
      <alignment horizontal="right" vertical="center" wrapText="1"/>
    </xf>
    <xf numFmtId="0" fontId="5" fillId="28" borderId="0" xfId="96" applyFont="1" applyFill="1" applyBorder="1"/>
    <xf numFmtId="0" fontId="7" fillId="28" borderId="0" xfId="96" applyFont="1" applyFill="1" applyBorder="1"/>
    <xf numFmtId="0" fontId="5" fillId="28" borderId="0" xfId="96" applyFont="1" applyFill="1" applyBorder="1" applyAlignment="1">
      <alignment vertical="top"/>
    </xf>
    <xf numFmtId="3" fontId="8" fillId="28" borderId="13" xfId="43" applyNumberFormat="1" applyFont="1" applyFill="1" applyBorder="1" applyAlignment="1" applyProtection="1">
      <alignment horizontal="right" vertical="center"/>
    </xf>
    <xf numFmtId="3" fontId="5" fillId="28" borderId="13" xfId="43" applyNumberFormat="1" applyFont="1" applyFill="1" applyBorder="1" applyAlignment="1" applyProtection="1">
      <alignment horizontal="right" vertical="center"/>
    </xf>
    <xf numFmtId="3" fontId="7" fillId="28" borderId="0" xfId="96" applyNumberFormat="1" applyFont="1" applyFill="1" applyBorder="1" applyAlignment="1"/>
    <xf numFmtId="3" fontId="7" fillId="28" borderId="0" xfId="96" applyNumberFormat="1" applyFont="1" applyFill="1" applyBorder="1" applyAlignment="1" applyProtection="1">
      <protection locked="0"/>
    </xf>
    <xf numFmtId="3" fontId="11" fillId="28" borderId="0" xfId="0" applyFont="1" applyFill="1" applyBorder="1" applyAlignment="1" applyProtection="1">
      <alignment vertical="center"/>
      <protection locked="0"/>
    </xf>
    <xf numFmtId="0" fontId="11" fillId="28" borderId="0" xfId="96" applyFont="1" applyFill="1" applyBorder="1" applyAlignment="1" applyProtection="1">
      <alignment wrapText="1"/>
    </xf>
    <xf numFmtId="0" fontId="9" fillId="28" borderId="0" xfId="103" applyFont="1" applyFill="1" applyBorder="1" applyAlignment="1" applyProtection="1">
      <alignment horizontal="left"/>
    </xf>
    <xf numFmtId="0" fontId="8" fillId="28" borderId="0" xfId="97" applyFont="1" applyFill="1"/>
    <xf numFmtId="0" fontId="5" fillId="28" borderId="0" xfId="97" applyFont="1" applyFill="1" applyBorder="1"/>
    <xf numFmtId="0" fontId="5" fillId="28" borderId="0" xfId="97" applyFont="1" applyFill="1"/>
    <xf numFmtId="0" fontId="55" fillId="28" borderId="0" xfId="97" applyFont="1" applyFill="1"/>
    <xf numFmtId="3" fontId="10" fillId="29" borderId="0" xfId="101" applyNumberFormat="1" applyFont="1" applyFill="1" applyAlignment="1" applyProtection="1">
      <alignment horizontal="center" vertical="center" wrapText="1"/>
    </xf>
    <xf numFmtId="3" fontId="14" fillId="28" borderId="0" xfId="101" applyNumberFormat="1" applyFont="1" applyFill="1" applyAlignment="1" applyProtection="1">
      <alignment horizontal="center" vertical="center" wrapText="1"/>
    </xf>
    <xf numFmtId="3" fontId="10" fillId="28" borderId="0" xfId="101" applyNumberFormat="1" applyFont="1" applyFill="1" applyAlignment="1" applyProtection="1">
      <alignment horizontal="center" vertical="center" wrapText="1"/>
    </xf>
    <xf numFmtId="3" fontId="8" fillId="28" borderId="13" xfId="101" applyNumberFormat="1" applyFont="1" applyFill="1" applyBorder="1" applyAlignment="1" applyProtection="1">
      <alignment horizontal="center" vertical="center" wrapText="1"/>
    </xf>
    <xf numFmtId="3" fontId="10" fillId="28" borderId="0" xfId="101" applyNumberFormat="1" applyFont="1" applyFill="1" applyBorder="1" applyAlignment="1" applyProtection="1">
      <alignment horizontal="center" vertical="center" wrapText="1"/>
    </xf>
    <xf numFmtId="0" fontId="10" fillId="28" borderId="0" xfId="101" applyNumberFormat="1" applyFont="1" applyFill="1" applyAlignment="1" applyProtection="1">
      <alignment horizontal="center" vertical="center" wrapText="1"/>
    </xf>
    <xf numFmtId="0" fontId="5" fillId="28" borderId="0" xfId="96" applyFont="1" applyFill="1" applyBorder="1" applyAlignment="1" applyProtection="1"/>
    <xf numFmtId="0" fontId="5" fillId="28" borderId="0" xfId="96" applyFont="1" applyFill="1" applyBorder="1" applyProtection="1"/>
    <xf numFmtId="0" fontId="5" fillId="28" borderId="0" xfId="96" applyFont="1" applyFill="1" applyBorder="1" applyAlignment="1" applyProtection="1">
      <alignment vertical="top"/>
    </xf>
    <xf numFmtId="3" fontId="5" fillId="28" borderId="0" xfId="0" applyFont="1" applyFill="1" applyBorder="1" applyProtection="1">
      <alignment horizontal="right" vertical="center"/>
    </xf>
    <xf numFmtId="3" fontId="5" fillId="28" borderId="0" xfId="96" applyNumberFormat="1" applyFont="1" applyFill="1" applyBorder="1" applyProtection="1"/>
    <xf numFmtId="3" fontId="9" fillId="28" borderId="0" xfId="0" applyFont="1" applyFill="1" applyBorder="1" applyProtection="1">
      <alignment horizontal="right" vertical="center"/>
    </xf>
    <xf numFmtId="3" fontId="7" fillId="28" borderId="0" xfId="0" applyFont="1" applyFill="1" applyBorder="1" applyProtection="1">
      <alignment horizontal="right" vertical="center"/>
    </xf>
    <xf numFmtId="0" fontId="7" fillId="28" borderId="0" xfId="96" applyFont="1" applyFill="1" applyBorder="1" applyProtection="1"/>
    <xf numFmtId="3" fontId="8" fillId="28" borderId="13" xfId="0" applyFont="1" applyFill="1" applyBorder="1" applyAlignment="1" applyProtection="1">
      <alignment horizontal="center" vertical="center" wrapText="1"/>
    </xf>
    <xf numFmtId="3" fontId="5" fillId="28" borderId="13" xfId="0" applyFont="1" applyFill="1" applyBorder="1" applyAlignment="1" applyProtection="1">
      <alignment vertical="center" wrapText="1"/>
    </xf>
    <xf numFmtId="3" fontId="5" fillId="28" borderId="13" xfId="0" applyFont="1" applyFill="1" applyBorder="1" applyAlignment="1" applyProtection="1">
      <alignment horizontal="right" vertical="center"/>
    </xf>
    <xf numFmtId="3" fontId="8" fillId="28" borderId="13" xfId="0" applyFont="1" applyFill="1" applyBorder="1" applyAlignment="1" applyProtection="1">
      <alignment vertical="center" wrapText="1"/>
    </xf>
    <xf numFmtId="3" fontId="8" fillId="28" borderId="13" xfId="0" applyFont="1" applyFill="1" applyBorder="1" applyAlignment="1" applyProtection="1">
      <alignment horizontal="right" vertical="center" wrapText="1"/>
    </xf>
    <xf numFmtId="3" fontId="8" fillId="28" borderId="13" xfId="0" applyFont="1" applyFill="1" applyBorder="1" applyAlignment="1" applyProtection="1">
      <alignment vertical="center"/>
    </xf>
    <xf numFmtId="3" fontId="5" fillId="28" borderId="13" xfId="0" applyFont="1" applyFill="1" applyBorder="1" applyAlignment="1" applyProtection="1">
      <alignment vertical="center"/>
    </xf>
    <xf numFmtId="3" fontId="62" fillId="28" borderId="13" xfId="0" applyFont="1" applyFill="1" applyBorder="1" applyAlignment="1" applyProtection="1">
      <alignment horizontal="right" vertical="center"/>
    </xf>
    <xf numFmtId="4" fontId="5" fillId="28" borderId="13" xfId="98" applyNumberFormat="1" applyFont="1" applyFill="1" applyBorder="1" applyProtection="1">
      <alignment horizontal="right" vertical="center"/>
    </xf>
    <xf numFmtId="4" fontId="8" fillId="28" borderId="13" xfId="98" applyNumberFormat="1" applyFont="1" applyFill="1" applyBorder="1" applyProtection="1">
      <alignment horizontal="right" vertical="center"/>
    </xf>
    <xf numFmtId="3" fontId="8" fillId="28" borderId="42" xfId="145" applyFont="1" applyFill="1" applyBorder="1" applyAlignment="1" applyProtection="1">
      <alignment horizontal="right" vertical="center" wrapText="1"/>
    </xf>
    <xf numFmtId="3" fontId="8" fillId="28" borderId="13" xfId="98" applyNumberFormat="1" applyFont="1" applyFill="1" applyBorder="1" applyProtection="1">
      <alignment horizontal="right" vertical="center"/>
    </xf>
    <xf numFmtId="3" fontId="8" fillId="28" borderId="13" xfId="101" applyNumberFormat="1" applyFont="1" applyFill="1" applyBorder="1" applyProtection="1">
      <alignment horizontal="center" vertical="center" wrapText="1"/>
    </xf>
    <xf numFmtId="3" fontId="0" fillId="28" borderId="0" xfId="0" applyFill="1" applyAlignment="1" applyProtection="1">
      <alignment vertical="center"/>
    </xf>
    <xf numFmtId="4" fontId="8" fillId="28" borderId="13" xfId="98" applyNumberFormat="1" applyFont="1" applyFill="1" applyBorder="1" applyAlignment="1" applyProtection="1">
      <alignment horizontal="right" vertical="center"/>
    </xf>
    <xf numFmtId="3" fontId="8" fillId="28" borderId="13" xfId="98" applyNumberFormat="1" applyFont="1" applyFill="1" applyBorder="1" applyAlignment="1" applyProtection="1">
      <alignment horizontal="right" vertical="center"/>
    </xf>
    <xf numFmtId="0" fontId="7" fillId="28" borderId="0" xfId="92" applyFont="1" applyFill="1" applyAlignment="1" applyProtection="1">
      <alignment vertical="center"/>
    </xf>
    <xf numFmtId="3" fontId="5" fillId="27" borderId="13" xfId="0" applyFont="1" applyFill="1" applyBorder="1" applyAlignment="1" applyProtection="1">
      <alignment horizontal="center" vertical="center" wrapText="1"/>
    </xf>
    <xf numFmtId="3" fontId="7" fillId="27" borderId="13" xfId="0" applyFont="1" applyFill="1" applyBorder="1" applyAlignment="1" applyProtection="1">
      <alignment horizontal="left" vertical="center" wrapText="1"/>
    </xf>
    <xf numFmtId="3" fontId="9" fillId="27" borderId="13" xfId="0" applyFont="1" applyFill="1" applyBorder="1" applyAlignment="1" applyProtection="1">
      <alignment horizontal="left" vertical="center" wrapText="1"/>
    </xf>
    <xf numFmtId="0" fontId="7" fillId="27" borderId="13" xfId="146" applyFont="1" applyFill="1" applyBorder="1" applyAlignment="1" applyProtection="1">
      <alignment horizontal="left" vertical="center" wrapText="1"/>
    </xf>
    <xf numFmtId="0" fontId="7" fillId="27" borderId="9" xfId="146" applyFont="1" applyFill="1" applyBorder="1" applyAlignment="1" applyProtection="1">
      <alignment horizontal="left" vertical="center" wrapText="1"/>
    </xf>
    <xf numFmtId="0" fontId="9" fillId="31" borderId="13" xfId="147" applyFont="1" applyFill="1" applyBorder="1" applyAlignment="1">
      <alignment horizontal="center" vertical="center"/>
    </xf>
    <xf numFmtId="0" fontId="9" fillId="31" borderId="13" xfId="147" applyFont="1" applyFill="1" applyBorder="1" applyAlignment="1">
      <alignment horizontal="center" vertical="center" wrapText="1"/>
    </xf>
    <xf numFmtId="0" fontId="7" fillId="31" borderId="13" xfId="147" applyFont="1" applyFill="1" applyBorder="1" applyAlignment="1">
      <alignment horizontal="center" vertical="center"/>
    </xf>
    <xf numFmtId="0" fontId="7" fillId="31" borderId="13" xfId="147" applyFont="1" applyFill="1" applyBorder="1" applyAlignment="1">
      <alignment horizontal="center" vertical="center" wrapText="1"/>
    </xf>
    <xf numFmtId="3" fontId="5" fillId="0" borderId="13" xfId="0" applyFont="1" applyBorder="1" applyAlignment="1" applyProtection="1">
      <alignment horizontal="center" vertical="center" wrapText="1"/>
    </xf>
    <xf numFmtId="3" fontId="5" fillId="0" borderId="13" xfId="0" applyFont="1" applyBorder="1" applyAlignment="1" applyProtection="1">
      <alignment horizontal="center" vertical="center"/>
    </xf>
    <xf numFmtId="3" fontId="5" fillId="0" borderId="13" xfId="102" applyNumberFormat="1" applyFont="1" applyFill="1" applyBorder="1" applyAlignment="1" applyProtection="1">
      <alignment horizontal="center" vertical="center" wrapText="1"/>
    </xf>
    <xf numFmtId="3" fontId="5" fillId="0" borderId="13" xfId="0" applyFont="1" applyFill="1" applyBorder="1" applyAlignment="1" applyProtection="1">
      <alignment horizontal="center" vertical="center" wrapText="1"/>
    </xf>
    <xf numFmtId="0" fontId="5" fillId="0" borderId="26" xfId="100" applyFont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center" wrapText="1"/>
    </xf>
    <xf numFmtId="3" fontId="5" fillId="0" borderId="13" xfId="148" applyNumberFormat="1" applyFont="1" applyFill="1" applyBorder="1" applyAlignment="1" applyProtection="1">
      <alignment horizontal="center" vertical="center" wrapText="1"/>
    </xf>
    <xf numFmtId="3" fontId="7" fillId="0" borderId="13" xfId="0" applyFont="1" applyBorder="1" applyAlignment="1" applyProtection="1">
      <alignment horizontal="center" vertical="center" wrapText="1"/>
    </xf>
    <xf numFmtId="0" fontId="7" fillId="0" borderId="13" xfId="102" applyFont="1" applyFill="1" applyBorder="1" applyAlignment="1" applyProtection="1">
      <alignment horizontal="center" vertical="center" wrapText="1"/>
    </xf>
    <xf numFmtId="3" fontId="5" fillId="0" borderId="13" xfId="0" applyFont="1" applyBorder="1" applyAlignment="1">
      <alignment horizontal="center" wrapText="1"/>
    </xf>
    <xf numFmtId="3" fontId="11" fillId="0" borderId="13" xfId="101" applyNumberFormat="1" applyFont="1" applyFill="1" applyBorder="1" applyAlignment="1" applyProtection="1">
      <alignment horizontal="left"/>
    </xf>
    <xf numFmtId="0" fontId="12" fillId="0" borderId="13" xfId="101" applyNumberFormat="1" applyFont="1" applyFill="1" applyBorder="1" applyAlignment="1" applyProtection="1">
      <alignment horizontal="left" vertical="center" wrapText="1"/>
    </xf>
    <xf numFmtId="0" fontId="11" fillId="0" borderId="13" xfId="101" applyNumberFormat="1" applyFont="1" applyFill="1" applyBorder="1" applyAlignment="1" applyProtection="1">
      <alignment horizontal="center" vertical="center" wrapText="1"/>
    </xf>
    <xf numFmtId="0" fontId="11" fillId="0" borderId="13" xfId="101" applyNumberFormat="1" applyFont="1" applyFill="1" applyBorder="1" applyAlignment="1" applyProtection="1">
      <alignment horizontal="left" vertical="center" wrapText="1"/>
    </xf>
    <xf numFmtId="3" fontId="5" fillId="0" borderId="13" xfId="0" applyFont="1" applyFill="1" applyBorder="1" applyAlignment="1">
      <alignment horizontal="center" wrapText="1"/>
    </xf>
    <xf numFmtId="3" fontId="8" fillId="0" borderId="13" xfId="0" applyFont="1" applyFill="1" applyBorder="1" applyAlignment="1">
      <alignment wrapText="1"/>
    </xf>
    <xf numFmtId="0" fontId="9" fillId="0" borderId="13" xfId="101" applyNumberFormat="1" applyFont="1" applyFill="1" applyBorder="1" applyAlignment="1" applyProtection="1">
      <alignment horizontal="left" vertical="center" wrapText="1"/>
    </xf>
    <xf numFmtId="3" fontId="5" fillId="0" borderId="13" xfId="0" applyFont="1" applyBorder="1" applyAlignment="1">
      <alignment wrapText="1"/>
    </xf>
    <xf numFmtId="3" fontId="8" fillId="0" borderId="13" xfId="0" applyFont="1" applyBorder="1" applyAlignment="1">
      <alignment wrapText="1"/>
    </xf>
    <xf numFmtId="3" fontId="5" fillId="0" borderId="13" xfId="0" applyFont="1" applyFill="1" applyBorder="1" applyAlignment="1">
      <alignment wrapText="1"/>
    </xf>
    <xf numFmtId="3" fontId="11" fillId="0" borderId="13" xfId="0" applyFont="1" applyFill="1" applyBorder="1" applyAlignment="1">
      <alignment horizontal="left"/>
    </xf>
    <xf numFmtId="0" fontId="11" fillId="0" borderId="13" xfId="101" applyNumberFormat="1" applyFont="1" applyFill="1" applyBorder="1" applyAlignment="1" applyProtection="1">
      <alignment horizontal="center"/>
    </xf>
    <xf numFmtId="0" fontId="11" fillId="0" borderId="13" xfId="101" applyNumberFormat="1" applyFont="1" applyFill="1" applyBorder="1" applyAlignment="1" applyProtection="1">
      <alignment horizontal="left"/>
    </xf>
    <xf numFmtId="0" fontId="12" fillId="0" borderId="13" xfId="101" applyNumberFormat="1" applyFont="1" applyFill="1" applyBorder="1" applyAlignment="1" applyProtection="1">
      <alignment horizontal="left" wrapText="1"/>
    </xf>
    <xf numFmtId="0" fontId="12" fillId="0" borderId="13" xfId="101" applyNumberFormat="1" applyFont="1" applyFill="1" applyBorder="1" applyAlignment="1" applyProtection="1">
      <alignment horizontal="center" vertical="center" wrapText="1"/>
    </xf>
    <xf numFmtId="3" fontId="8" fillId="0" borderId="13" xfId="0" applyFont="1" applyBorder="1" applyAlignment="1">
      <alignment horizontal="center" wrapText="1"/>
    </xf>
    <xf numFmtId="3" fontId="8" fillId="0" borderId="13" xfId="0" applyFont="1" applyFill="1" applyBorder="1" applyAlignment="1">
      <alignment horizontal="center" wrapText="1"/>
    </xf>
    <xf numFmtId="3" fontId="11" fillId="0" borderId="13" xfId="101" applyNumberFormat="1" applyFont="1" applyFill="1" applyBorder="1" applyAlignment="1" applyProtection="1">
      <alignment horizontal="left" vertical="center" wrapText="1"/>
    </xf>
    <xf numFmtId="0" fontId="7" fillId="0" borderId="13" xfId="101" applyNumberFormat="1" applyFont="1" applyFill="1" applyBorder="1" applyAlignment="1" applyProtection="1">
      <alignment horizontal="center" vertical="center" wrapText="1"/>
    </xf>
    <xf numFmtId="3" fontId="12" fillId="0" borderId="13" xfId="101" applyNumberFormat="1" applyFont="1" applyFill="1" applyBorder="1" applyProtection="1">
      <alignment horizontal="center" vertical="center" wrapText="1"/>
    </xf>
    <xf numFmtId="3" fontId="11" fillId="0" borderId="13" xfId="101" applyNumberFormat="1" applyFont="1" applyFill="1" applyBorder="1" applyProtection="1">
      <alignment horizontal="center" vertical="center" wrapText="1"/>
    </xf>
    <xf numFmtId="0" fontId="7" fillId="28" borderId="0" xfId="94" applyFont="1" applyFill="1" applyBorder="1" applyAlignment="1" applyProtection="1">
      <alignment horizontal="right" vertical="center"/>
    </xf>
    <xf numFmtId="3" fontId="5" fillId="0" borderId="13" xfId="101" applyNumberFormat="1" applyFont="1" applyFill="1" applyBorder="1" applyAlignment="1" applyProtection="1">
      <alignment horizontal="center"/>
    </xf>
    <xf numFmtId="3" fontId="5" fillId="0" borderId="13" xfId="101" applyNumberFormat="1" applyFont="1" applyFill="1" applyBorder="1" applyAlignment="1" applyProtection="1">
      <alignment horizontal="left" wrapText="1"/>
    </xf>
    <xf numFmtId="3" fontId="8" fillId="0" borderId="13" xfId="101" applyNumberFormat="1" applyFont="1" applyFill="1" applyBorder="1" applyAlignment="1" applyProtection="1">
      <alignment horizontal="center" vertical="center"/>
    </xf>
    <xf numFmtId="3" fontId="8" fillId="0" borderId="13" xfId="101" applyNumberFormat="1" applyFont="1" applyFill="1" applyBorder="1" applyAlignment="1" applyProtection="1">
      <alignment horizontal="left" vertical="center" wrapText="1"/>
    </xf>
    <xf numFmtId="3" fontId="8" fillId="0" borderId="25" xfId="101" applyNumberFormat="1" applyFont="1" applyFill="1" applyBorder="1" applyAlignment="1" applyProtection="1">
      <alignment horizontal="right" vertical="center" wrapText="1"/>
    </xf>
    <xf numFmtId="3" fontId="8" fillId="0" borderId="13" xfId="101" applyNumberFormat="1" applyFont="1" applyFill="1" applyBorder="1" applyAlignment="1" applyProtection="1">
      <alignment horizontal="right" vertical="center"/>
    </xf>
    <xf numFmtId="3" fontId="5" fillId="0" borderId="13" xfId="101" applyNumberFormat="1" applyFont="1" applyFill="1" applyBorder="1" applyAlignment="1" applyProtection="1">
      <alignment horizontal="right" vertical="center" wrapText="1"/>
    </xf>
    <xf numFmtId="3" fontId="8" fillId="0" borderId="13" xfId="101" applyNumberFormat="1" applyFont="1" applyFill="1" applyBorder="1" applyAlignment="1" applyProtection="1">
      <alignment horizontal="center" vertical="center" wrapText="1"/>
    </xf>
    <xf numFmtId="3" fontId="8" fillId="0" borderId="13" xfId="101" applyNumberFormat="1" applyFont="1" applyFill="1" applyBorder="1" applyAlignment="1" applyProtection="1">
      <alignment horizontal="right" vertical="center" wrapText="1"/>
    </xf>
    <xf numFmtId="3" fontId="8" fillId="0" borderId="13" xfId="101" applyNumberFormat="1" applyFont="1" applyFill="1" applyBorder="1" applyProtection="1">
      <alignment horizontal="center" vertical="center" wrapText="1"/>
    </xf>
    <xf numFmtId="3" fontId="5" fillId="0" borderId="13" xfId="101" applyNumberFormat="1" applyFont="1" applyFill="1" applyBorder="1" applyAlignment="1" applyProtection="1">
      <alignment horizontal="center" vertical="center"/>
    </xf>
    <xf numFmtId="3" fontId="5" fillId="0" borderId="13" xfId="101" applyNumberFormat="1" applyFont="1" applyFill="1" applyBorder="1" applyAlignment="1" applyProtection="1">
      <alignment horizontal="left" vertical="center" wrapText="1"/>
    </xf>
    <xf numFmtId="3" fontId="8" fillId="0" borderId="13" xfId="101" applyNumberFormat="1" applyFont="1" applyFill="1" applyBorder="1" applyAlignment="1">
      <alignment horizontal="right" vertical="center" wrapText="1"/>
    </xf>
    <xf numFmtId="3" fontId="8" fillId="0" borderId="13" xfId="101" applyNumberFormat="1" applyFont="1" applyFill="1" applyBorder="1" applyAlignment="1">
      <alignment horizontal="left" vertical="center" wrapText="1"/>
    </xf>
    <xf numFmtId="3" fontId="8" fillId="0" borderId="13" xfId="101" applyNumberFormat="1" applyFont="1" applyFill="1" applyBorder="1" applyAlignment="1" applyProtection="1">
      <alignment horizontal="left" vertical="center" wrapText="1"/>
      <protection locked="0"/>
    </xf>
    <xf numFmtId="3" fontId="8" fillId="0" borderId="13" xfId="101" applyNumberFormat="1" applyFont="1" applyFill="1" applyBorder="1" applyAlignment="1">
      <alignment horizontal="right" vertical="center"/>
    </xf>
    <xf numFmtId="3" fontId="8" fillId="0" borderId="13" xfId="101" applyNumberFormat="1" applyFont="1" applyFill="1" applyBorder="1" applyAlignment="1" applyProtection="1">
      <alignment horizontal="right"/>
    </xf>
    <xf numFmtId="3" fontId="8" fillId="0" borderId="13" xfId="101" applyNumberFormat="1" applyFont="1" applyFill="1" applyBorder="1" applyAlignment="1" applyProtection="1">
      <alignment horizontal="left"/>
    </xf>
    <xf numFmtId="3" fontId="5" fillId="0" borderId="13" xfId="101" applyNumberFormat="1" applyFont="1" applyFill="1" applyBorder="1" applyAlignment="1" applyProtection="1">
      <alignment horizontal="right"/>
    </xf>
    <xf numFmtId="3" fontId="8" fillId="0" borderId="13" xfId="101" applyNumberFormat="1" applyFont="1" applyFill="1" applyBorder="1" applyAlignment="1">
      <alignment horizontal="left"/>
    </xf>
    <xf numFmtId="3" fontId="8" fillId="0" borderId="25" xfId="101" applyNumberFormat="1" applyFont="1" applyFill="1" applyBorder="1" applyProtection="1">
      <alignment horizontal="center" vertical="center" wrapText="1"/>
    </xf>
    <xf numFmtId="3" fontId="8" fillId="0" borderId="25" xfId="101" applyNumberFormat="1" applyFont="1" applyFill="1" applyBorder="1" applyAlignment="1" applyProtection="1">
      <alignment horizontal="right" vertical="center"/>
    </xf>
    <xf numFmtId="3" fontId="8" fillId="0" borderId="25" xfId="101" applyNumberFormat="1" applyFont="1" applyFill="1" applyBorder="1" applyAlignment="1" applyProtection="1">
      <alignment horizontal="right"/>
    </xf>
    <xf numFmtId="3" fontId="8" fillId="0" borderId="25" xfId="101" applyNumberFormat="1" applyFont="1" applyFill="1" applyBorder="1" applyAlignment="1" applyProtection="1">
      <alignment horizontal="center" vertical="center"/>
    </xf>
    <xf numFmtId="0" fontId="5" fillId="0" borderId="35" xfId="96" applyFont="1" applyFill="1" applyBorder="1" applyAlignment="1" applyProtection="1">
      <alignment vertical="center" wrapText="1"/>
    </xf>
    <xf numFmtId="0" fontId="11" fillId="0" borderId="35" xfId="96" applyFont="1" applyFill="1" applyBorder="1" applyAlignment="1" applyProtection="1">
      <alignment vertical="center" wrapText="1"/>
    </xf>
    <xf numFmtId="0" fontId="9" fillId="28" borderId="0" xfId="97" applyFont="1" applyFill="1" applyAlignment="1">
      <alignment horizontal="right"/>
    </xf>
    <xf numFmtId="3" fontId="9" fillId="28" borderId="0" xfId="0" applyFont="1" applyFill="1" applyBorder="1" applyAlignment="1">
      <alignment horizontal="left"/>
    </xf>
    <xf numFmtId="3" fontId="63" fillId="28" borderId="0" xfId="0" applyFont="1" applyFill="1" applyAlignment="1"/>
    <xf numFmtId="3" fontId="63" fillId="28" borderId="0" xfId="0" applyFont="1" applyFill="1" applyAlignment="1">
      <alignment horizontal="left"/>
    </xf>
    <xf numFmtId="3" fontId="64" fillId="28" borderId="0" xfId="0" applyFont="1" applyFill="1" applyAlignment="1"/>
    <xf numFmtId="3" fontId="64" fillId="28" borderId="0" xfId="0" applyFont="1" applyFill="1" applyAlignment="1">
      <alignment horizontal="left"/>
    </xf>
    <xf numFmtId="178" fontId="65" fillId="28" borderId="0" xfId="109" applyNumberFormat="1" applyFont="1" applyFill="1"/>
    <xf numFmtId="3" fontId="65" fillId="28" borderId="0" xfId="0" applyNumberFormat="1" applyFont="1" applyFill="1" applyAlignment="1"/>
    <xf numFmtId="0" fontId="14" fillId="28" borderId="0" xfId="96" applyNumberFormat="1" applyFont="1" applyFill="1" applyBorder="1" applyAlignment="1" applyProtection="1">
      <alignment vertical="top"/>
    </xf>
    <xf numFmtId="178" fontId="64" fillId="28" borderId="0" xfId="0" applyNumberFormat="1" applyFont="1" applyFill="1" applyAlignment="1"/>
    <xf numFmtId="0" fontId="7" fillId="28" borderId="0" xfId="92" applyFont="1" applyFill="1" applyAlignment="1" applyProtection="1">
      <alignment horizontal="center" vertical="center"/>
    </xf>
    <xf numFmtId="0" fontId="7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wrapText="1"/>
    </xf>
    <xf numFmtId="10" fontId="64" fillId="28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wrapText="1"/>
    </xf>
    <xf numFmtId="3" fontId="5" fillId="28" borderId="13" xfId="97" applyNumberFormat="1" applyFont="1" applyFill="1" applyBorder="1"/>
    <xf numFmtId="3" fontId="8" fillId="28" borderId="13" xfId="97" applyNumberFormat="1" applyFont="1" applyFill="1" applyBorder="1"/>
    <xf numFmtId="178" fontId="5" fillId="28" borderId="26" xfId="109" applyNumberFormat="1" applyFont="1" applyFill="1" applyBorder="1" applyAlignment="1" applyProtection="1">
      <alignment horizontal="center" vertical="center"/>
    </xf>
    <xf numFmtId="178" fontId="5" fillId="28" borderId="33" xfId="109" applyNumberFormat="1" applyFont="1" applyFill="1" applyBorder="1" applyAlignment="1" applyProtection="1">
      <alignment horizontal="center" vertical="center"/>
    </xf>
    <xf numFmtId="0" fontId="7" fillId="28" borderId="0" xfId="92" applyFont="1" applyFill="1" applyAlignment="1" applyProtection="1">
      <alignment horizontal="center" vertical="center"/>
    </xf>
    <xf numFmtId="3" fontId="5" fillId="0" borderId="26" xfId="0" applyNumberFormat="1" applyFont="1" applyFill="1" applyBorder="1" applyAlignment="1">
      <alignment horizontal="center" vertical="center" wrapText="1"/>
    </xf>
    <xf numFmtId="3" fontId="5" fillId="0" borderId="33" xfId="0" applyNumberFormat="1" applyFont="1" applyFill="1" applyBorder="1" applyAlignment="1">
      <alignment horizontal="center" vertical="center" wrapText="1"/>
    </xf>
    <xf numFmtId="3" fontId="7" fillId="0" borderId="0" xfId="0" applyFont="1" applyFill="1" applyBorder="1" applyAlignment="1">
      <alignment horizontal="center" vertical="center" wrapText="1"/>
    </xf>
    <xf numFmtId="3" fontId="5" fillId="28" borderId="0" xfId="0" applyFont="1" applyFill="1" applyBorder="1" applyAlignment="1">
      <alignment horizontal="right" vertical="center" wrapText="1"/>
    </xf>
    <xf numFmtId="0" fontId="5" fillId="0" borderId="9" xfId="96" applyFont="1" applyFill="1" applyBorder="1" applyAlignment="1">
      <alignment horizontal="center" vertical="center" wrapText="1"/>
    </xf>
    <xf numFmtId="0" fontId="5" fillId="0" borderId="34" xfId="96" applyFont="1" applyFill="1" applyBorder="1" applyAlignment="1">
      <alignment horizontal="center" vertical="center" wrapText="1"/>
    </xf>
    <xf numFmtId="3" fontId="5" fillId="0" borderId="26" xfId="0" applyFont="1" applyFill="1" applyBorder="1" applyAlignment="1" applyProtection="1">
      <alignment horizontal="center"/>
    </xf>
    <xf numFmtId="3" fontId="5" fillId="0" borderId="33" xfId="0" applyFont="1" applyFill="1" applyBorder="1" applyAlignment="1" applyProtection="1">
      <alignment horizontal="center"/>
    </xf>
    <xf numFmtId="3" fontId="61" fillId="0" borderId="26" xfId="0" applyFont="1" applyFill="1" applyBorder="1" applyAlignment="1" applyProtection="1">
      <alignment horizontal="center" wrapText="1"/>
    </xf>
    <xf numFmtId="3" fontId="61" fillId="0" borderId="33" xfId="0" applyFont="1" applyFill="1" applyBorder="1" applyAlignment="1" applyProtection="1">
      <alignment horizontal="center" wrapText="1"/>
    </xf>
    <xf numFmtId="0" fontId="5" fillId="0" borderId="26" xfId="99" applyFont="1" applyFill="1" applyBorder="1" applyAlignment="1">
      <alignment horizontal="center" vertical="center" wrapText="1"/>
    </xf>
    <xf numFmtId="0" fontId="5" fillId="0" borderId="33" xfId="99" applyFont="1" applyFill="1" applyBorder="1" applyAlignment="1">
      <alignment horizontal="center" vertical="center" wrapText="1"/>
    </xf>
    <xf numFmtId="3" fontId="5" fillId="0" borderId="26" xfId="0" applyFont="1" applyFill="1" applyBorder="1" applyAlignment="1">
      <alignment horizontal="center" vertical="center" wrapText="1"/>
    </xf>
    <xf numFmtId="3" fontId="5" fillId="0" borderId="33" xfId="0" applyFont="1" applyFill="1" applyBorder="1" applyAlignment="1">
      <alignment horizontal="center" vertical="center" wrapText="1"/>
    </xf>
    <xf numFmtId="3" fontId="5" fillId="0" borderId="13" xfId="0" applyFont="1" applyFill="1" applyBorder="1" applyAlignment="1">
      <alignment horizontal="center" vertical="center" wrapText="1"/>
    </xf>
    <xf numFmtId="0" fontId="7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wrapText="1"/>
    </xf>
    <xf numFmtId="0" fontId="5" fillId="0" borderId="13" xfId="96" applyFont="1" applyFill="1" applyBorder="1" applyAlignment="1">
      <alignment horizontal="center" vertical="center" wrapText="1"/>
    </xf>
    <xf numFmtId="0" fontId="5" fillId="0" borderId="13" xfId="99" applyFont="1" applyFill="1" applyBorder="1" applyAlignment="1">
      <alignment horizontal="center" vertical="center" wrapText="1"/>
    </xf>
    <xf numFmtId="0" fontId="7" fillId="0" borderId="13" xfId="100" applyFont="1" applyBorder="1" applyAlignment="1" applyProtection="1">
      <alignment horizontal="center" vertical="center" wrapText="1"/>
    </xf>
    <xf numFmtId="3" fontId="5" fillId="0" borderId="9" xfId="102" applyNumberFormat="1" applyFont="1" applyFill="1" applyBorder="1" applyAlignment="1" applyProtection="1">
      <alignment horizontal="center" vertical="center" wrapText="1"/>
    </xf>
    <xf numFmtId="3" fontId="5" fillId="0" borderId="34" xfId="102" applyNumberFormat="1" applyFont="1" applyFill="1" applyBorder="1" applyAlignment="1" applyProtection="1">
      <alignment horizontal="center" vertical="center" wrapText="1"/>
    </xf>
    <xf numFmtId="3" fontId="5" fillId="0" borderId="13" xfId="0" applyFont="1" applyBorder="1" applyAlignment="1" applyProtection="1">
      <alignment horizontal="center" vertical="center" wrapText="1"/>
    </xf>
    <xf numFmtId="3" fontId="5" fillId="0" borderId="26" xfId="0" applyFont="1" applyBorder="1" applyAlignment="1" applyProtection="1">
      <alignment horizontal="center" vertical="center" wrapText="1"/>
    </xf>
    <xf numFmtId="3" fontId="5" fillId="0" borderId="33" xfId="0" applyFont="1" applyBorder="1" applyAlignment="1" applyProtection="1">
      <alignment horizontal="center" vertical="center" wrapText="1"/>
    </xf>
    <xf numFmtId="3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13" xfId="102" applyFont="1" applyFill="1" applyBorder="1" applyAlignment="1" applyProtection="1">
      <alignment horizontal="center" vertical="center" wrapText="1"/>
    </xf>
    <xf numFmtId="3" fontId="5" fillId="27" borderId="13" xfId="0" applyFont="1" applyFill="1" applyBorder="1" applyAlignment="1" applyProtection="1">
      <alignment horizontal="center" vertical="center" wrapText="1"/>
    </xf>
    <xf numFmtId="3" fontId="5" fillId="29" borderId="35" xfId="0" applyFont="1" applyFill="1" applyBorder="1" applyAlignment="1" applyProtection="1">
      <alignment horizontal="right" vertical="center" wrapText="1"/>
      <protection locked="0"/>
    </xf>
    <xf numFmtId="3" fontId="5" fillId="0" borderId="13" xfId="0" applyFont="1" applyBorder="1" applyAlignment="1" applyProtection="1">
      <alignment horizontal="center" vertical="center"/>
    </xf>
    <xf numFmtId="3" fontId="5" fillId="0" borderId="13" xfId="0" applyFont="1" applyFill="1" applyBorder="1" applyAlignment="1" applyProtection="1">
      <alignment horizontal="center" vertical="center" wrapText="1"/>
    </xf>
    <xf numFmtId="3" fontId="14" fillId="0" borderId="13" xfId="0" applyFont="1" applyFill="1" applyBorder="1" applyAlignment="1" applyProtection="1">
      <alignment horizontal="center" vertical="center" wrapText="1"/>
    </xf>
    <xf numFmtId="0" fontId="5" fillId="0" borderId="0" xfId="100" applyFont="1" applyFill="1" applyBorder="1" applyAlignment="1" applyProtection="1">
      <alignment horizontal="center" vertical="center" wrapText="1"/>
      <protection locked="0"/>
    </xf>
    <xf numFmtId="3" fontId="5" fillId="28" borderId="9" xfId="0" applyFont="1" applyFill="1" applyBorder="1" applyAlignment="1" applyProtection="1">
      <alignment horizontal="center" vertical="center" wrapText="1"/>
    </xf>
    <xf numFmtId="3" fontId="5" fillId="28" borderId="38" xfId="0" applyFont="1" applyFill="1" applyBorder="1" applyAlignment="1" applyProtection="1">
      <alignment horizontal="center" vertical="center" wrapText="1"/>
    </xf>
    <xf numFmtId="0" fontId="5" fillId="0" borderId="36" xfId="100" applyFont="1" applyBorder="1" applyAlignment="1" applyProtection="1">
      <alignment horizontal="center" vertical="center" wrapText="1"/>
    </xf>
    <xf numFmtId="0" fontId="5" fillId="0" borderId="37" xfId="100" applyFont="1" applyBorder="1" applyAlignment="1" applyProtection="1">
      <alignment horizontal="center" vertical="center" wrapText="1"/>
    </xf>
    <xf numFmtId="0" fontId="5" fillId="0" borderId="26" xfId="100" applyFont="1" applyBorder="1" applyAlignment="1" applyProtection="1">
      <alignment horizontal="center" vertical="center" wrapText="1"/>
    </xf>
    <xf numFmtId="0" fontId="5" fillId="0" borderId="33" xfId="100" applyFont="1" applyBorder="1" applyAlignment="1" applyProtection="1">
      <alignment horizontal="center" vertical="center" wrapText="1"/>
    </xf>
    <xf numFmtId="0" fontId="5" fillId="0" borderId="13" xfId="100" applyFont="1" applyBorder="1" applyAlignment="1" applyProtection="1">
      <alignment horizontal="center" vertical="center" wrapText="1"/>
    </xf>
    <xf numFmtId="0" fontId="5" fillId="0" borderId="43" xfId="100" applyFont="1" applyBorder="1" applyAlignment="1" applyProtection="1">
      <alignment horizontal="center" vertical="center" wrapText="1"/>
    </xf>
    <xf numFmtId="0" fontId="5" fillId="0" borderId="9" xfId="100" applyFont="1" applyFill="1" applyBorder="1" applyAlignment="1" applyProtection="1">
      <alignment horizontal="center" vertical="center" wrapText="1"/>
    </xf>
    <xf numFmtId="0" fontId="5" fillId="0" borderId="34" xfId="100" applyFont="1" applyFill="1" applyBorder="1" applyAlignment="1" applyProtection="1">
      <alignment horizontal="center" vertical="center" wrapText="1"/>
    </xf>
    <xf numFmtId="3" fontId="5" fillId="29" borderId="0" xfId="0" applyFont="1" applyFill="1" applyBorder="1" applyAlignment="1" applyProtection="1">
      <alignment horizontal="right" vertical="center" wrapText="1"/>
      <protection locked="0"/>
    </xf>
    <xf numFmtId="0" fontId="5" fillId="0" borderId="13" xfId="96" applyFont="1" applyFill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center"/>
    </xf>
    <xf numFmtId="3" fontId="8" fillId="0" borderId="13" xfId="0" applyFont="1" applyBorder="1" applyAlignment="1" applyProtection="1">
      <alignment horizontal="center" vertical="center" wrapText="1"/>
    </xf>
    <xf numFmtId="3" fontId="7" fillId="27" borderId="13" xfId="0" applyFont="1" applyFill="1" applyBorder="1" applyAlignment="1" applyProtection="1">
      <alignment horizontal="center" vertical="center" wrapText="1"/>
    </xf>
    <xf numFmtId="0" fontId="5" fillId="0" borderId="13" xfId="101" applyFont="1" applyBorder="1" applyAlignment="1" applyProtection="1">
      <alignment horizontal="center" vertical="center" wrapText="1"/>
    </xf>
    <xf numFmtId="0" fontId="5" fillId="0" borderId="13" xfId="96" applyFont="1" applyFill="1" applyBorder="1" applyAlignment="1" applyProtection="1">
      <alignment horizontal="center" vertical="top" wrapText="1"/>
    </xf>
    <xf numFmtId="0" fontId="5" fillId="0" borderId="13" xfId="100" applyFont="1" applyBorder="1" applyAlignment="1" applyProtection="1">
      <alignment horizontal="center" vertical="top" wrapText="1"/>
    </xf>
    <xf numFmtId="0" fontId="5" fillId="0" borderId="0" xfId="96" applyFont="1" applyFill="1" applyBorder="1" applyAlignment="1" applyProtection="1">
      <alignment horizontal="center" vertical="center" wrapText="1"/>
    </xf>
    <xf numFmtId="0" fontId="5" fillId="0" borderId="9" xfId="100" applyFont="1" applyBorder="1" applyAlignment="1" applyProtection="1">
      <alignment horizontal="center" vertical="center" wrapText="1"/>
    </xf>
    <xf numFmtId="0" fontId="5" fillId="0" borderId="34" xfId="100" applyFont="1" applyBorder="1" applyAlignment="1" applyProtection="1">
      <alignment horizontal="center" vertical="center" wrapText="1"/>
    </xf>
    <xf numFmtId="3" fontId="8" fillId="0" borderId="13" xfId="0" applyFont="1" applyBorder="1" applyAlignment="1" applyProtection="1"/>
    <xf numFmtId="0" fontId="7" fillId="0" borderId="13" xfId="96" applyFont="1" applyFill="1" applyBorder="1" applyAlignment="1" applyProtection="1">
      <alignment horizontal="center" vertical="center" wrapText="1"/>
    </xf>
    <xf numFmtId="0" fontId="5" fillId="0" borderId="0" xfId="96" applyFont="1" applyFill="1" applyBorder="1" applyAlignment="1" applyProtection="1">
      <alignment horizontal="center" vertical="center"/>
      <protection locked="0"/>
    </xf>
    <xf numFmtId="0" fontId="5" fillId="28" borderId="0" xfId="96" applyFont="1" applyFill="1" applyBorder="1" applyAlignment="1" applyProtection="1">
      <alignment horizontal="right" vertical="center" wrapText="1"/>
    </xf>
    <xf numFmtId="3" fontId="23" fillId="0" borderId="13" xfId="0" applyFont="1" applyBorder="1" applyAlignment="1" applyProtection="1"/>
    <xf numFmtId="0" fontId="5" fillId="0" borderId="26" xfId="96" applyFont="1" applyFill="1" applyBorder="1" applyAlignment="1" applyProtection="1">
      <alignment horizontal="center" vertical="center" wrapText="1"/>
    </xf>
    <xf numFmtId="0" fontId="5" fillId="0" borderId="33" xfId="96" applyFont="1" applyFill="1" applyBorder="1" applyAlignment="1" applyProtection="1">
      <alignment horizontal="center" vertical="center" wrapText="1"/>
    </xf>
    <xf numFmtId="0" fontId="5" fillId="0" borderId="35" xfId="96" applyFont="1" applyFill="1" applyBorder="1" applyAlignment="1" applyProtection="1">
      <alignment horizontal="center" vertical="center" wrapText="1"/>
    </xf>
    <xf numFmtId="0" fontId="5" fillId="0" borderId="13" xfId="97" applyFont="1" applyBorder="1" applyAlignment="1" applyProtection="1">
      <alignment horizontal="center" vertical="center" wrapText="1"/>
    </xf>
    <xf numFmtId="0" fontId="5" fillId="0" borderId="0" xfId="97" applyFont="1" applyFill="1" applyBorder="1" applyAlignment="1" applyProtection="1">
      <alignment horizontal="center" wrapText="1"/>
      <protection locked="0"/>
    </xf>
    <xf numFmtId="0" fontId="5" fillId="28" borderId="9" xfId="97" applyFont="1" applyFill="1" applyBorder="1" applyAlignment="1" applyProtection="1">
      <alignment horizontal="center" vertical="center" wrapText="1"/>
    </xf>
    <xf numFmtId="0" fontId="5" fillId="28" borderId="34" xfId="97" applyFont="1" applyFill="1" applyBorder="1" applyAlignment="1" applyProtection="1">
      <alignment horizontal="center" vertical="center" wrapText="1"/>
    </xf>
    <xf numFmtId="3" fontId="5" fillId="0" borderId="9" xfId="101" applyNumberFormat="1" applyFont="1" applyBorder="1" applyAlignment="1" applyProtection="1">
      <alignment horizontal="center" vertical="center" wrapText="1"/>
    </xf>
    <xf numFmtId="3" fontId="5" fillId="0" borderId="38" xfId="101" applyNumberFormat="1" applyFont="1" applyBorder="1" applyAlignment="1" applyProtection="1">
      <alignment horizontal="center" vertical="center" wrapText="1"/>
    </xf>
    <xf numFmtId="3" fontId="5" fillId="0" borderId="34" xfId="101" applyNumberFormat="1" applyFont="1" applyBorder="1" applyAlignment="1" applyProtection="1">
      <alignment horizontal="center" vertical="center" wrapText="1"/>
    </xf>
    <xf numFmtId="3" fontId="5" fillId="0" borderId="13" xfId="0" applyFont="1" applyBorder="1" applyAlignment="1">
      <alignment horizontal="center" wrapText="1"/>
    </xf>
    <xf numFmtId="0" fontId="7" fillId="28" borderId="0" xfId="96" applyNumberFormat="1" applyFont="1" applyFill="1" applyBorder="1" applyAlignment="1" applyProtection="1">
      <alignment horizontal="left" wrapText="1"/>
    </xf>
    <xf numFmtId="3" fontId="5" fillId="28" borderId="26" xfId="0" applyFont="1" applyFill="1" applyBorder="1" applyAlignment="1" applyProtection="1">
      <alignment horizontal="center" vertical="center" wrapText="1"/>
    </xf>
    <xf numFmtId="3" fontId="5" fillId="28" borderId="33" xfId="0" applyFont="1" applyFill="1" applyBorder="1" applyAlignment="1" applyProtection="1">
      <alignment horizontal="center" vertical="center" wrapText="1"/>
    </xf>
    <xf numFmtId="3" fontId="5" fillId="0" borderId="0" xfId="101" applyNumberFormat="1" applyFont="1" applyFill="1" applyAlignment="1" applyProtection="1">
      <alignment horizontal="center" vertical="center"/>
    </xf>
    <xf numFmtId="3" fontId="5" fillId="0" borderId="9" xfId="0" applyFont="1" applyBorder="1" applyAlignment="1">
      <alignment horizontal="center" vertical="center" wrapText="1"/>
    </xf>
    <xf numFmtId="3" fontId="5" fillId="0" borderId="38" xfId="0" applyFont="1" applyBorder="1" applyAlignment="1">
      <alignment horizontal="center" vertical="center" wrapText="1"/>
    </xf>
    <xf numFmtId="3" fontId="5" fillId="0" borderId="34" xfId="0" applyFont="1" applyBorder="1" applyAlignment="1">
      <alignment horizontal="center" vertical="center" wrapText="1"/>
    </xf>
    <xf numFmtId="3" fontId="5" fillId="28" borderId="36" xfId="0" applyFont="1" applyFill="1" applyBorder="1" applyAlignment="1" applyProtection="1">
      <alignment horizontal="center" vertical="center" wrapText="1"/>
    </xf>
    <xf numFmtId="3" fontId="5" fillId="28" borderId="5" xfId="0" applyFont="1" applyFill="1" applyBorder="1" applyAlignment="1" applyProtection="1">
      <alignment horizontal="center" vertical="center" wrapText="1"/>
    </xf>
    <xf numFmtId="3" fontId="5" fillId="28" borderId="39" xfId="0" applyFont="1" applyFill="1" applyBorder="1" applyAlignment="1" applyProtection="1">
      <alignment horizontal="center" vertical="center" wrapText="1"/>
    </xf>
    <xf numFmtId="3" fontId="5" fillId="28" borderId="40" xfId="0" applyFont="1" applyFill="1" applyBorder="1" applyAlignment="1" applyProtection="1">
      <alignment horizontal="center" vertical="center" wrapText="1"/>
    </xf>
    <xf numFmtId="3" fontId="5" fillId="28" borderId="37" xfId="0" applyFont="1" applyFill="1" applyBorder="1" applyAlignment="1" applyProtection="1">
      <alignment horizontal="center" vertical="center" wrapText="1"/>
    </xf>
    <xf numFmtId="3" fontId="5" fillId="28" borderId="41" xfId="0" applyFont="1" applyFill="1" applyBorder="1" applyAlignment="1" applyProtection="1">
      <alignment horizontal="center" vertical="center" wrapText="1"/>
    </xf>
    <xf numFmtId="3" fontId="5" fillId="28" borderId="13" xfId="101" applyNumberFormat="1" applyFont="1" applyFill="1" applyBorder="1" applyAlignment="1" applyProtection="1">
      <alignment horizontal="center" vertical="center" wrapText="1"/>
    </xf>
    <xf numFmtId="3" fontId="8" fillId="28" borderId="13" xfId="0" applyFont="1" applyFill="1" applyBorder="1" applyAlignment="1" applyProtection="1">
      <alignment horizontal="right" vertical="center"/>
    </xf>
    <xf numFmtId="3" fontId="5" fillId="0" borderId="0" xfId="101" applyNumberFormat="1" applyFont="1" applyFill="1" applyAlignment="1" applyProtection="1">
      <alignment horizontal="center" vertical="center" wrapText="1"/>
    </xf>
  </cellXfs>
  <cellStyles count="1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B-DownLine" xfId="26"/>
    <cellStyle name="blanka" xfId="27"/>
    <cellStyle name="B-NoBorders" xfId="28"/>
    <cellStyle name="BORDER" xfId="29"/>
    <cellStyle name="broj" xfId="30"/>
    <cellStyle name="broj Right Indent" xfId="31"/>
    <cellStyle name="broj-tit" xfId="32"/>
    <cellStyle name="B-Time" xfId="33"/>
    <cellStyle name="B-UpLine" xfId="34"/>
    <cellStyle name="B-UpRight" xfId="35"/>
    <cellStyle name="Calculation" xfId="36" builtinId="22" customBuiltin="1"/>
    <cellStyle name="Center" xfId="37"/>
    <cellStyle name="CenterAcross" xfId="38"/>
    <cellStyle name="CenterText" xfId="39"/>
    <cellStyle name="Check Cell" xfId="40" builtinId="23" customBuiltin="1"/>
    <cellStyle name="Color" xfId="41"/>
    <cellStyle name="ColorGray" xfId="42"/>
    <cellStyle name="Comma" xfId="43" builtinId="3"/>
    <cellStyle name="Comma 2 2" xfId="44"/>
    <cellStyle name="Comma_Quaterlyl_L_2" xfId="148"/>
    <cellStyle name="Curr_00" xfId="45"/>
    <cellStyle name="Currency Right Indent" xfId="46"/>
    <cellStyle name="date" xfId="47"/>
    <cellStyle name="DateNoBorder" xfId="48"/>
    <cellStyle name="detail_num" xfId="49"/>
    <cellStyle name="DownBorder" xfId="50"/>
    <cellStyle name="Euro" xfId="51"/>
    <cellStyle name="Exchange" xfId="52"/>
    <cellStyle name="Explanatory Text" xfId="53" builtinId="53" customBuiltin="1"/>
    <cellStyle name="Good" xfId="54" builtinId="26" customBuiltin="1"/>
    <cellStyle name="Gray" xfId="55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ead-Normal" xfId="60"/>
    <cellStyle name="H-Normal" xfId="61"/>
    <cellStyle name="H-NormalWrap" xfId="62"/>
    <cellStyle name="H-Positions" xfId="63"/>
    <cellStyle name="H-Title" xfId="64"/>
    <cellStyle name="H-Totals" xfId="65"/>
    <cellStyle name="Hyperlink" xfId="66" builtinId="8"/>
    <cellStyle name="IDLEditWorkbookLocalCurrency" xfId="67"/>
    <cellStyle name="InDate" xfId="68"/>
    <cellStyle name="Inflation" xfId="69"/>
    <cellStyle name="Input" xfId="70" builtinId="20" customBuiltin="1"/>
    <cellStyle name="L-Bottom" xfId="71"/>
    <cellStyle name="LD-Border" xfId="72"/>
    <cellStyle name="Linked Cell" xfId="73" builtinId="24" customBuiltin="1"/>
    <cellStyle name="LR-Border" xfId="74"/>
    <cellStyle name="LRD-Border" xfId="75"/>
    <cellStyle name="L-T-B Border" xfId="76"/>
    <cellStyle name="L-T-B-Border" xfId="77"/>
    <cellStyle name="LT-Border" xfId="78"/>
    <cellStyle name="LTR-Border" xfId="79"/>
    <cellStyle name="Milliers [0]_IBNR" xfId="80"/>
    <cellStyle name="Milliers_IBNR" xfId="81"/>
    <cellStyle name="Monetaire [0]_IBNR" xfId="82"/>
    <cellStyle name="Monetaire_IBNR" xfId="83"/>
    <cellStyle name="name_firma" xfId="84"/>
    <cellStyle name="Neutral" xfId="85" builtinId="28" customBuiltin="1"/>
    <cellStyle name="NewForm" xfId="86"/>
    <cellStyle name="NewForm1" xfId="87"/>
    <cellStyle name="NoFormating" xfId="88"/>
    <cellStyle name="Normal" xfId="0" builtinId="0"/>
    <cellStyle name="Normal 2" xfId="89"/>
    <cellStyle name="Normal 2 3" xfId="147"/>
    <cellStyle name="Normal 2_Видове застраховки" xfId="90"/>
    <cellStyle name="Normal 3" xfId="91"/>
    <cellStyle name="Normal 3 2" xfId="146"/>
    <cellStyle name="Normal 4" xfId="92"/>
    <cellStyle name="Normal 5" xfId="93"/>
    <cellStyle name="Normal 6" xfId="94"/>
    <cellStyle name="Normal 7" xfId="95"/>
    <cellStyle name="Normal_AllianzLife_2004_4_01_L" xfId="145"/>
    <cellStyle name="Normal_Book1" xfId="96"/>
    <cellStyle name="Normal_Exchanges of statistical informacion_Life_bg" xfId="97"/>
    <cellStyle name="Normal_FORMI" xfId="98"/>
    <cellStyle name="Normal_Reserves" xfId="99"/>
    <cellStyle name="Normal_Spravki_New" xfId="100"/>
    <cellStyle name="Normal_Spravki_NonLIfe_New" xfId="101"/>
    <cellStyle name="Normal_Spravki_NonLIfe1999" xfId="102"/>
    <cellStyle name="Normal_Tables_draft" xfId="103"/>
    <cellStyle name="Normal_Видове застраховки" xfId="104"/>
    <cellStyle name="Note" xfId="105" builtinId="10" customBuiltin="1"/>
    <cellStyle name="number" xfId="106"/>
    <cellStyle name="number-no border" xfId="107"/>
    <cellStyle name="Output" xfId="108" builtinId="21" customBuiltin="1"/>
    <cellStyle name="Percent 2" xfId="109"/>
    <cellStyle name="Percent 4" xfId="110"/>
    <cellStyle name="Percent Right Indent" xfId="111"/>
    <cellStyle name="proc1" xfId="112"/>
    <cellStyle name="proc1 Right Indent" xfId="113"/>
    <cellStyle name="proc2" xfId="114"/>
    <cellStyle name="proc2   Right Indent" xfId="115"/>
    <cellStyle name="proc3" xfId="116"/>
    <cellStyle name="proc3  Right Indent" xfId="117"/>
    <cellStyle name="Rate" xfId="118"/>
    <cellStyle name="R-Bottom" xfId="119"/>
    <cellStyle name="RD-Border" xfId="120"/>
    <cellStyle name="R-orienation" xfId="121"/>
    <cellStyle name="RT-Border" xfId="122"/>
    <cellStyle name="shifar_header" xfId="123"/>
    <cellStyle name="spravki" xfId="124"/>
    <cellStyle name="T-B-Border" xfId="125"/>
    <cellStyle name="TBI" xfId="126"/>
    <cellStyle name="T-Border" xfId="127"/>
    <cellStyle name="TDL-Border" xfId="128"/>
    <cellStyle name="TDR-Border" xfId="129"/>
    <cellStyle name="Text" xfId="130"/>
    <cellStyle name="TextRight" xfId="131"/>
    <cellStyle name="Title" xfId="132" builtinId="15" customBuiltin="1"/>
    <cellStyle name="Total" xfId="133" builtinId="25" customBuiltin="1"/>
    <cellStyle name="UpDownLine" xfId="134"/>
    <cellStyle name="V-Across" xfId="135"/>
    <cellStyle name="V-Currency" xfId="136"/>
    <cellStyle name="V-Date" xfId="137"/>
    <cellStyle name="ver1" xfId="138"/>
    <cellStyle name="V-Normal" xfId="139"/>
    <cellStyle name="V-Number" xfId="140"/>
    <cellStyle name="Warning Text" xfId="141" builtinId="11" customBuiltin="1"/>
    <cellStyle name="Wrap" xfId="142"/>
    <cellStyle name="WrapTitle" xfId="143"/>
    <cellStyle name="zastrnadzor" xfId="144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GROSS WRITTEN PREMIUMS BY CLASSES OF LIFE INSURANCE AS AT 30.0</a:t>
            </a:r>
            <a:r>
              <a:rPr lang="bg-BG" sz="1000" b="1" i="0" baseline="0">
                <a:effectLst/>
              </a:rPr>
              <a:t>9</a:t>
            </a:r>
            <a:r>
              <a:rPr lang="en-US" sz="1000" b="1" i="0" baseline="0">
                <a:effectLst/>
              </a:rPr>
              <a:t>.2020</a:t>
            </a:r>
            <a:endParaRPr lang="bg-BG" sz="1000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2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/>
              <a:t>.</a:t>
            </a:r>
          </a:p>
        </c:rich>
      </c:tx>
      <c:layout>
        <c:manualLayout>
          <c:xMode val="edge"/>
          <c:yMode val="edge"/>
          <c:x val="0.10545199613206244"/>
          <c:y val="1.8402399031969555E-2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97B0-4181-A097-652D64E0CF37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97B0-4181-A097-652D64E0CF37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97B0-4181-A097-652D64E0CF37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97B0-4181-A097-652D64E0CF37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97B0-4181-A097-652D64E0CF37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97B0-4181-A097-652D64E0CF37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97B0-4181-A097-652D64E0CF37}"/>
              </c:ext>
            </c:extLst>
          </c:dPt>
          <c:dLbls>
            <c:dLbl>
              <c:idx val="0"/>
              <c:layout>
                <c:manualLayout>
                  <c:x val="5.7450614725790855E-2"/>
                  <c:y val="5.893995989922195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7B0-4181-A097-652D64E0CF37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7B0-4181-A097-652D64E0CF37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7B0-4181-A097-652D64E0CF37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7B0-4181-A097-652D64E0CF37}"/>
                </c:ext>
              </c:extLst>
            </c:dLbl>
            <c:dLbl>
              <c:idx val="4"/>
              <c:layout>
                <c:manualLayout>
                  <c:x val="-0.10910994904262922"/>
                  <c:y val="-0.297958437345968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7B0-4181-A097-652D64E0CF37}"/>
                </c:ext>
              </c:extLst>
            </c:dLbl>
            <c:dLbl>
              <c:idx val="5"/>
              <c:layout>
                <c:manualLayout>
                  <c:x val="0.11537671881653026"/>
                  <c:y val="-0.2648987058435877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7B0-4181-A097-652D64E0CF37}"/>
                </c:ext>
              </c:extLst>
            </c:dLbl>
            <c:dLbl>
              <c:idx val="6"/>
              <c:layout>
                <c:manualLayout>
                  <c:x val="0.15920551915743356"/>
                  <c:y val="-0.174496881257710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97B0-4181-A097-652D64E0CF37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Premiums!$B$70:$B$76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Premiums!$C$70:$C$76</c:f>
              <c:numCache>
                <c:formatCode>#,##0</c:formatCode>
                <c:ptCount val="7"/>
                <c:pt idx="0">
                  <c:v>158715253.21719533</c:v>
                </c:pt>
                <c:pt idx="1">
                  <c:v>5215692.0349715855</c:v>
                </c:pt>
                <c:pt idx="2">
                  <c:v>73998509.326810285</c:v>
                </c:pt>
                <c:pt idx="3">
                  <c:v>0</c:v>
                </c:pt>
                <c:pt idx="4">
                  <c:v>25151408.513900004</c:v>
                </c:pt>
                <c:pt idx="5">
                  <c:v>11730711.890000001</c:v>
                </c:pt>
                <c:pt idx="6">
                  <c:v>52491306.390000001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7B0-4181-A097-652D64E0C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 sz="1000" b="1" i="0" baseline="0">
                <a:effectLst/>
              </a:rPr>
              <a:t>STRUCTURE OF CLAIMS PAID BY CLASSES OF LIFE INSURANCE AS AT 30.0</a:t>
            </a:r>
            <a:r>
              <a:rPr lang="bg-BG" sz="1000" b="1" i="0" baseline="0">
                <a:effectLst/>
              </a:rPr>
              <a:t>9</a:t>
            </a:r>
            <a:r>
              <a:rPr lang="en-US" sz="1000" b="1" i="0" baseline="0">
                <a:effectLst/>
              </a:rPr>
              <a:t>.2020</a:t>
            </a:r>
            <a:endParaRPr lang="bg-BG" sz="1000">
              <a:effectLst/>
            </a:endParaRPr>
          </a:p>
        </c:rich>
      </c:tx>
      <c:layout>
        <c:manualLayout>
          <c:xMode val="edge"/>
          <c:yMode val="edge"/>
          <c:x val="7.627791873329294E-2"/>
          <c:y val="6.576927329760055E-3"/>
        </c:manualLayout>
      </c:layout>
      <c:overlay val="0"/>
      <c:spPr>
        <a:noFill/>
        <a:ln w="25400">
          <a:noFill/>
        </a:ln>
      </c:spPr>
    </c:title>
    <c:autoTitleDeleted val="0"/>
    <c:view3D>
      <c:rotX val="2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3545128817607917"/>
          <c:y val="0.49543489457337725"/>
          <c:w val="0.41423151494470384"/>
          <c:h val="0.3538820675524123"/>
        </c:manualLayout>
      </c:layout>
      <c:pie3DChart>
        <c:varyColors val="1"/>
        <c:ser>
          <c:idx val="0"/>
          <c:order val="0"/>
          <c:explosion val="20"/>
          <c:dPt>
            <c:idx val="0"/>
            <c:bubble3D val="0"/>
            <c:spPr>
              <a:solidFill>
                <a:srgbClr val="4F81B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0-C1BB-4561-9590-BED1F3F8D2BF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1BB-4561-9590-BED1F3F8D2BF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C1BB-4561-9590-BED1F3F8D2BF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1BB-4561-9590-BED1F3F8D2BF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C1BB-4561-9590-BED1F3F8D2BF}"/>
              </c:ext>
            </c:extLst>
          </c:dPt>
          <c:dPt>
            <c:idx val="5"/>
            <c:bubble3D val="0"/>
            <c:spPr>
              <a:solidFill>
                <a:srgbClr val="F796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1BB-4561-9590-BED1F3F8D2B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C1BB-4561-9590-BED1F3F8D2BF}"/>
              </c:ext>
            </c:extLst>
          </c:dPt>
          <c:dLbls>
            <c:dLbl>
              <c:idx val="0"/>
              <c:layout>
                <c:manualLayout>
                  <c:x val="7.1485761985628699E-2"/>
                  <c:y val="6.48791520501581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1BB-4561-9590-BED1F3F8D2BF}"/>
                </c:ext>
              </c:extLst>
            </c:dLbl>
            <c:dLbl>
              <c:idx val="1"/>
              <c:layout>
                <c:manualLayout>
                  <c:x val="-0.1130694601543145"/>
                  <c:y val="4.224959548298252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1BB-4561-9590-BED1F3F8D2BF}"/>
                </c:ext>
              </c:extLst>
            </c:dLbl>
            <c:dLbl>
              <c:idx val="2"/>
              <c:layout>
                <c:manualLayout>
                  <c:x val="-0.11775397643468039"/>
                  <c:y val="-3.6217548810610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1BB-4561-9590-BED1F3F8D2BF}"/>
                </c:ext>
              </c:extLst>
            </c:dLbl>
            <c:dLbl>
              <c:idx val="3"/>
              <c:layout>
                <c:manualLayout>
                  <c:x val="-0.1125090934292747"/>
                  <c:y val="-0.15874000071131861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1BB-4561-9590-BED1F3F8D2BF}"/>
                </c:ext>
              </c:extLst>
            </c:dLbl>
            <c:dLbl>
              <c:idx val="4"/>
              <c:layout>
                <c:manualLayout>
                  <c:x val="-0.1209584231826053"/>
                  <c:y val="-0.29313798104004124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1BB-4561-9590-BED1F3F8D2BF}"/>
                </c:ext>
              </c:extLst>
            </c:dLbl>
            <c:dLbl>
              <c:idx val="5"/>
              <c:layout>
                <c:manualLayout>
                  <c:x val="5.8808426533954732E-2"/>
                  <c:y val="-0.241810581662641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1BB-4561-9590-BED1F3F8D2BF}"/>
                </c:ext>
              </c:extLst>
            </c:dLbl>
            <c:dLbl>
              <c:idx val="6"/>
              <c:layout>
                <c:manualLayout>
                  <c:x val="0.14237615062083536"/>
                  <c:y val="-0.1714526780042905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1BB-4561-9590-BED1F3F8D2B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Payments!$B$71:$B$77</c:f>
              <c:strCache>
                <c:ptCount val="7"/>
                <c:pt idx="0">
                  <c:v>Life insurance and annuities</c:v>
                </c:pt>
                <c:pt idx="1">
                  <c:v>Marriage and birth insurance</c:v>
                </c:pt>
                <c:pt idx="2">
                  <c:v>Unit linked life insurance</c:v>
                </c:pt>
                <c:pt idx="3">
                  <c:v>Capital redemption</c:v>
                </c:pt>
                <c:pt idx="4">
                  <c:v>Supplementary insurance</c:v>
                </c:pt>
                <c:pt idx="5">
                  <c:v>Accident insurance</c:v>
                </c:pt>
                <c:pt idx="6">
                  <c:v>Sickness insurance</c:v>
                </c:pt>
              </c:strCache>
            </c:strRef>
          </c:cat>
          <c:val>
            <c:numRef>
              <c:f>Payments!$C$71:$C$77</c:f>
              <c:numCache>
                <c:formatCode>#,##0</c:formatCode>
                <c:ptCount val="7"/>
                <c:pt idx="0">
                  <c:v>85521238.655275479</c:v>
                </c:pt>
                <c:pt idx="1">
                  <c:v>3951457.2456144672</c:v>
                </c:pt>
                <c:pt idx="2">
                  <c:v>16092037.98952115</c:v>
                </c:pt>
                <c:pt idx="3">
                  <c:v>0</c:v>
                </c:pt>
                <c:pt idx="4">
                  <c:v>4255264.8128517</c:v>
                </c:pt>
                <c:pt idx="5">
                  <c:v>1858174.1942040464</c:v>
                </c:pt>
                <c:pt idx="6">
                  <c:v>20225042.004537866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1BB-4561-9590-BED1F3F8D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n-US"/>
    </a:p>
  </c:txPr>
  <c:printSettings>
    <c:headerFooter alignWithMargins="0"/>
    <c:pageMargins b="0.98425196850393659" l="0.74803149606299313" r="0.74803149606299313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20</xdr:row>
      <xdr:rowOff>76200</xdr:rowOff>
    </xdr:from>
    <xdr:to>
      <xdr:col>8</xdr:col>
      <xdr:colOff>9525</xdr:colOff>
      <xdr:row>46</xdr:row>
      <xdr:rowOff>142875</xdr:rowOff>
    </xdr:to>
    <xdr:graphicFrame macro="">
      <xdr:nvGraphicFramePr>
        <xdr:cNvPr id="104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64294</xdr:colOff>
      <xdr:row>21</xdr:row>
      <xdr:rowOff>69057</xdr:rowOff>
    </xdr:from>
    <xdr:to>
      <xdr:col>8</xdr:col>
      <xdr:colOff>0</xdr:colOff>
      <xdr:row>47</xdr:row>
      <xdr:rowOff>30957</xdr:rowOff>
    </xdr:to>
    <xdr:graphicFrame macro="">
      <xdr:nvGraphicFramePr>
        <xdr:cNvPr id="20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XCEL\DESY\BULETIN\WEEKEND\9_TRI95\SUMFL99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Users\s.stoyanova\AppData\Local\Microsoft\Windows\INetCache\Content.Outlook\7CVDXZP7\spravka_NL_Q_Prilojenie%203%202_18_01_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%20and%20Settings\dtaskova\Local%20Settings\Temporary%20Internet%20Files\Content.IE5\8V76H9DQ\2006-Annual-G.B.1.3%20-%20Solvency%20Margin-31-12-2006%20-%20II%20ver%20-%2005.02.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AX\limitaccess\Portfoli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ГБ.1.1"/>
      <sheetName val="ГБ.1.2"/>
      <sheetName val="ГБ.1.3"/>
      <sheetName val="ГБ.2"/>
      <sheetName val="ГБ.3.1"/>
      <sheetName val="ГБ.3.2"/>
      <sheetName val="ГБ.4_ALL"/>
      <sheetName val="ГБ.5"/>
      <sheetName val="ГБ.6"/>
      <sheetName val="ГБ.7"/>
      <sheetName val="ГБ.8.1"/>
      <sheetName val="ГБ.8.2"/>
      <sheetName val="ГВ.1"/>
      <sheetName val="ГВ.2"/>
      <sheetName val="ГВ.3"/>
      <sheetName val="ГВ.4"/>
      <sheetName val="ГВ.5"/>
      <sheetName val="ГB.6"/>
      <sheetName val="ГВ.7"/>
      <sheetName val="ГФ.1"/>
      <sheetName val="ГФ.2"/>
      <sheetName val="ГФ.3"/>
      <sheetName val="ГФ.4"/>
      <sheetName val="ГБ_1_1"/>
      <sheetName val="ГБ_1_2"/>
      <sheetName val="ГБ_1_3"/>
      <sheetName val="ГБ_2"/>
      <sheetName val="ГБ_3_1"/>
      <sheetName val="ГБ_3_2"/>
      <sheetName val="ГБ_4_ALL"/>
      <sheetName val="ГБ_5"/>
      <sheetName val="ГБ_6"/>
      <sheetName val="ГБ_7"/>
      <sheetName val="ГБ_8_1"/>
      <sheetName val="ГБ_8_2"/>
      <sheetName val="ГВ_1"/>
      <sheetName val="ГВ_2"/>
      <sheetName val="ГВ_3"/>
      <sheetName val="ГВ_4"/>
      <sheetName val="ГВ_5"/>
      <sheetName val="ГB_6"/>
      <sheetName val="ГВ_7"/>
      <sheetName val="ГФ_1"/>
      <sheetName val="ГФ_2"/>
      <sheetName val="ГФ_3"/>
      <sheetName val="ГФ_4"/>
      <sheetName val="PREMI_1(%)"/>
      <sheetName val="PREMI_2(%)"/>
      <sheetName val="OBEZ"/>
      <sheetName val="Obez_1(%)"/>
      <sheetName val="Obez_2(%)"/>
      <sheetName val="Убытки_основные"/>
      <sheetName val="ГБ_1_11"/>
      <sheetName val="ГБ_1_12"/>
      <sheetName val="ГБ_1_21"/>
      <sheetName val="ГБ_1_31"/>
      <sheetName val="ГБ_21"/>
      <sheetName val="ГБ_3_11"/>
      <sheetName val="ГБ_3_21"/>
      <sheetName val="ГБ_4_ALL1"/>
      <sheetName val="ГБ_51"/>
      <sheetName val="ГБ_61"/>
      <sheetName val="ГБ_71"/>
      <sheetName val="ГБ_8_11"/>
      <sheetName val="ГБ_8_21"/>
      <sheetName val="ГВ_11"/>
      <sheetName val="ГВ_21"/>
      <sheetName val="ГВ_31"/>
      <sheetName val="ГВ_41"/>
      <sheetName val="ГВ_51"/>
      <sheetName val="ГB_61"/>
      <sheetName val="ГВ_71"/>
      <sheetName val="ГФ_11"/>
      <sheetName val="ГФ_21"/>
      <sheetName val="ГФ_31"/>
      <sheetName val="ГФ_41"/>
      <sheetName val="Sheet1"/>
      <sheetName val="ГБ_1_13"/>
      <sheetName val="ГБ_1_22"/>
      <sheetName val="ГБ_1_32"/>
      <sheetName val="ГБ_22"/>
      <sheetName val="ГБ_3_12"/>
      <sheetName val="ГБ_3_22"/>
      <sheetName val="ГБ_4_ALL2"/>
      <sheetName val="ГБ_52"/>
      <sheetName val="ГБ_62"/>
      <sheetName val="ГБ_72"/>
      <sheetName val="ГБ_8_12"/>
      <sheetName val="ГБ_8_22"/>
      <sheetName val="ГВ_12"/>
      <sheetName val="ГВ_22"/>
      <sheetName val="ГВ_32"/>
      <sheetName val="ГВ_42"/>
      <sheetName val="ГВ_52"/>
      <sheetName val="ГB_62"/>
      <sheetName val="ГВ_72"/>
      <sheetName val="ГФ_12"/>
      <sheetName val="ГФ_22"/>
      <sheetName val="ГФ_32"/>
      <sheetName val="ГФ_42"/>
      <sheetName val="ГБ_1_14"/>
      <sheetName val="ГБ_1_23"/>
      <sheetName val="ГБ_1_33"/>
      <sheetName val="ГБ_23"/>
      <sheetName val="ГБ_3_13"/>
      <sheetName val="ГБ_3_23"/>
      <sheetName val="ГБ_4_ALL3"/>
      <sheetName val="ГБ_53"/>
      <sheetName val="ГБ_63"/>
      <sheetName val="ГБ_73"/>
      <sheetName val="ГБ_8_13"/>
      <sheetName val="ГБ_8_23"/>
      <sheetName val="ГВ_13"/>
      <sheetName val="ГВ_23"/>
      <sheetName val="ГВ_33"/>
      <sheetName val="ГВ_43"/>
      <sheetName val="ГВ_53"/>
      <sheetName val="ГB_63"/>
      <sheetName val="ГВ_73"/>
      <sheetName val="ГФ_13"/>
      <sheetName val="ГФ_23"/>
      <sheetName val="ГФ_33"/>
      <sheetName val="ГФ_43"/>
      <sheetName val=" Administrative expens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О.1.1"/>
      <sheetName val="ТО.1.2"/>
      <sheetName val="ТО.2 "/>
      <sheetName val="TO.3"/>
      <sheetName val="ТО.4"/>
      <sheetName val="ТО.5"/>
      <sheetName val="ТО.6"/>
      <sheetName val="ТО.6.1"/>
      <sheetName val="ТО.6.2"/>
      <sheetName val="ТО.6.3"/>
      <sheetName val="ТО.7"/>
      <sheetName val="ПР.1"/>
      <sheetName val="ПР.2"/>
      <sheetName val="ЕИП-ОЗ"/>
      <sheetName val="ЕИП-ГО"/>
      <sheetName val="ТО.8"/>
      <sheetName val="ТО.9.Б"/>
      <sheetName val="ТО.10.Б"/>
      <sheetName val="ТО.11.Б"/>
      <sheetName val="ТО.12"/>
      <sheetName val="ТО.13.Б"/>
      <sheetName val="ТО.14.Б"/>
      <sheetName val="ТО.15"/>
      <sheetName val="ТО.16"/>
      <sheetName val="ТО.17"/>
      <sheetName val="Списък с банки"/>
      <sheetName val="Списък с валути"/>
      <sheetName val="Държави по ЕИП"/>
      <sheetName val="Имоти"/>
      <sheetName val="Видове застраховки"/>
      <sheetName val="ТО.18"/>
      <sheetName val="ТО.19"/>
      <sheetName val="ТО.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>
        <row r="2">
          <cell r="C2" t="str">
            <v>Австралийски долар</v>
          </cell>
        </row>
        <row r="3">
          <cell r="C3" t="str">
            <v>Алжирски динар</v>
          </cell>
        </row>
        <row r="4">
          <cell r="C4" t="str">
            <v>Аржентинско песо</v>
          </cell>
        </row>
        <row r="5">
          <cell r="C5" t="str">
            <v>Бразилски реал</v>
          </cell>
        </row>
        <row r="6">
          <cell r="C6" t="str">
            <v xml:space="preserve">Британска лира </v>
          </cell>
        </row>
        <row r="7">
          <cell r="C7" t="str">
            <v xml:space="preserve">Български лев </v>
          </cell>
        </row>
        <row r="8">
          <cell r="C8" t="str">
            <v>Венецуелски боливар</v>
          </cell>
        </row>
        <row r="9">
          <cell r="C9" t="str">
            <v>Датска крона</v>
          </cell>
        </row>
        <row r="10">
          <cell r="C10" t="str">
            <v>други</v>
          </cell>
        </row>
        <row r="11">
          <cell r="C11" t="str">
            <v>Евро</v>
          </cell>
        </row>
        <row r="12">
          <cell r="C12" t="str">
            <v>Израелски шекел</v>
          </cell>
        </row>
        <row r="13">
          <cell r="C13" t="str">
            <v>Индийска рупия</v>
          </cell>
        </row>
        <row r="14">
          <cell r="C14" t="str">
            <v xml:space="preserve">Индонезийска рупия </v>
          </cell>
        </row>
        <row r="15">
          <cell r="C15" t="str">
            <v>Исландска крона</v>
          </cell>
        </row>
        <row r="16">
          <cell r="C16" t="str">
            <v>Канадски долар</v>
          </cell>
        </row>
        <row r="17">
          <cell r="C17" t="str">
            <v>Китайски ренминби юан</v>
          </cell>
        </row>
        <row r="18">
          <cell r="C18" t="str">
            <v>Колумбийско песо</v>
          </cell>
        </row>
        <row r="19">
          <cell r="C19" t="str">
            <v>Малайзийски рингит</v>
          </cell>
        </row>
        <row r="20">
          <cell r="C20" t="str">
            <v>Марокански дирхам</v>
          </cell>
        </row>
        <row r="21">
          <cell r="C21" t="str">
            <v>Мексиканско песо</v>
          </cell>
        </row>
        <row r="22">
          <cell r="C22" t="str">
            <v>Нова румънска лея</v>
          </cell>
        </row>
        <row r="23">
          <cell r="C23" t="str">
            <v>Нова турска лира</v>
          </cell>
        </row>
        <row r="24">
          <cell r="C24" t="str">
            <v xml:space="preserve">Новозеландски долар </v>
          </cell>
        </row>
        <row r="25">
          <cell r="C25" t="str">
            <v>Норвежка крона</v>
          </cell>
        </row>
        <row r="26">
          <cell r="C26" t="str">
            <v>Полска злота</v>
          </cell>
        </row>
        <row r="27">
          <cell r="C27" t="str">
            <v>Руска рубла</v>
          </cell>
        </row>
        <row r="28">
          <cell r="C28" t="str">
            <v>Сингапурски долар</v>
          </cell>
        </row>
        <row r="29">
          <cell r="C29" t="str">
            <v xml:space="preserve">Словашка крона </v>
          </cell>
        </row>
        <row r="30">
          <cell r="C30" t="str">
            <v>Тайландски бат</v>
          </cell>
        </row>
        <row r="31">
          <cell r="C31" t="str">
            <v>Тунизийски динар</v>
          </cell>
        </row>
        <row r="32">
          <cell r="C32" t="str">
            <v>Унгарски форинт</v>
          </cell>
        </row>
        <row r="33">
          <cell r="C33" t="str">
            <v>Филипинско песо</v>
          </cell>
        </row>
        <row r="34">
          <cell r="C34" t="str">
            <v>Хонконгски долар</v>
          </cell>
        </row>
        <row r="35">
          <cell r="C35" t="str">
            <v xml:space="preserve">Хърватска куна </v>
          </cell>
        </row>
        <row r="36">
          <cell r="C36" t="str">
            <v xml:space="preserve">Чешка крона </v>
          </cell>
        </row>
        <row r="37">
          <cell r="C37" t="str">
            <v>Чилийско песо</v>
          </cell>
        </row>
        <row r="38">
          <cell r="C38" t="str">
            <v>Шведска крона</v>
          </cell>
        </row>
        <row r="39">
          <cell r="C39" t="str">
            <v>Швейцарски франк</v>
          </cell>
        </row>
        <row r="40">
          <cell r="C40" t="str">
            <v>Щатски долар</v>
          </cell>
        </row>
        <row r="41">
          <cell r="C41" t="str">
            <v xml:space="preserve">Южноафрикански ранд </v>
          </cell>
        </row>
        <row r="42">
          <cell r="C42" t="str">
            <v>Южнокорейски вон</v>
          </cell>
        </row>
        <row r="43">
          <cell r="C43" t="str">
            <v>Японска йена</v>
          </cell>
        </row>
      </sheetData>
      <sheetData sheetId="27">
        <row r="2">
          <cell r="C2" t="str">
            <v> Австралия</v>
          </cell>
        </row>
        <row r="3">
          <cell r="C3" t="str">
            <v> Австрия</v>
          </cell>
        </row>
        <row r="4">
          <cell r="C4" t="str">
            <v> Албания</v>
          </cell>
        </row>
        <row r="5">
          <cell r="C5" t="str">
            <v> Андора</v>
          </cell>
        </row>
        <row r="6">
          <cell r="C6" t="str">
            <v> Беларус</v>
          </cell>
        </row>
        <row r="7">
          <cell r="C7" t="str">
            <v> Белгия</v>
          </cell>
        </row>
        <row r="8">
          <cell r="C8" t="str">
            <v> Босна и Херцеговина</v>
          </cell>
        </row>
        <row r="9">
          <cell r="C9" t="str">
            <v> Бразилия</v>
          </cell>
        </row>
        <row r="10">
          <cell r="C10" t="str">
            <v> България</v>
          </cell>
        </row>
        <row r="11">
          <cell r="C11" t="str">
            <v> Великобритания</v>
          </cell>
        </row>
        <row r="12">
          <cell r="C12" t="str">
            <v> Германия</v>
          </cell>
        </row>
        <row r="13">
          <cell r="C13" t="str">
            <v> Гърция</v>
          </cell>
        </row>
        <row r="14">
          <cell r="C14" t="str">
            <v> Дания</v>
          </cell>
        </row>
        <row r="15">
          <cell r="C15" t="str">
            <v> Европейски съюз</v>
          </cell>
        </row>
        <row r="16">
          <cell r="C16" t="str">
            <v> Естония</v>
          </cell>
        </row>
        <row r="17">
          <cell r="C17" t="str">
            <v> Израел</v>
          </cell>
        </row>
        <row r="18">
          <cell r="C18" t="str">
            <v> Индия</v>
          </cell>
        </row>
        <row r="19">
          <cell r="C19" t="str">
            <v> Ирландия</v>
          </cell>
        </row>
        <row r="20">
          <cell r="C20" t="str">
            <v> Исландия</v>
          </cell>
        </row>
        <row r="21">
          <cell r="C21" t="str">
            <v> Испания</v>
          </cell>
        </row>
        <row r="22">
          <cell r="C22" t="str">
            <v> Италия</v>
          </cell>
        </row>
        <row r="23">
          <cell r="C23" t="str">
            <v> Канада</v>
          </cell>
        </row>
        <row r="24">
          <cell r="C24" t="str">
            <v> Кипър</v>
          </cell>
        </row>
        <row r="25">
          <cell r="C25" t="str">
            <v> Китай</v>
          </cell>
        </row>
        <row r="26">
          <cell r="C26" t="str">
            <v> Латвия</v>
          </cell>
        </row>
        <row r="27">
          <cell r="C27" t="str">
            <v> Ливан</v>
          </cell>
        </row>
        <row r="28">
          <cell r="C28" t="str">
            <v> Литва</v>
          </cell>
        </row>
        <row r="29">
          <cell r="C29" t="str">
            <v> Лихтенщайн</v>
          </cell>
        </row>
        <row r="30">
          <cell r="C30" t="str">
            <v> Люксембург</v>
          </cell>
        </row>
        <row r="31">
          <cell r="C31" t="str">
            <v> Малта</v>
          </cell>
        </row>
        <row r="32">
          <cell r="C32" t="str">
            <v> Молдова</v>
          </cell>
        </row>
        <row r="33">
          <cell r="C33" t="str">
            <v> Монако</v>
          </cell>
        </row>
        <row r="34">
          <cell r="C34" t="str">
            <v> Нидерландия</v>
          </cell>
        </row>
        <row r="35">
          <cell r="C35" t="str">
            <v> Норвегия</v>
          </cell>
        </row>
        <row r="36">
          <cell r="C36" t="str">
            <v> Полша</v>
          </cell>
        </row>
        <row r="37">
          <cell r="C37" t="str">
            <v> Португалия</v>
          </cell>
        </row>
        <row r="38">
          <cell r="C38" t="str">
            <v> Република Македония</v>
          </cell>
        </row>
        <row r="39">
          <cell r="C39" t="str">
            <v> Румъния</v>
          </cell>
        </row>
        <row r="40">
          <cell r="C40" t="str">
            <v> Русия</v>
          </cell>
        </row>
        <row r="41">
          <cell r="C41" t="str">
            <v> Сан Марино</v>
          </cell>
        </row>
        <row r="42">
          <cell r="C42" t="str">
            <v> САЩ</v>
          </cell>
        </row>
        <row r="43">
          <cell r="C43" t="str">
            <v> Словакия</v>
          </cell>
        </row>
        <row r="44">
          <cell r="C44" t="str">
            <v> Словения</v>
          </cell>
        </row>
        <row r="45">
          <cell r="C45" t="str">
            <v> Сърбия</v>
          </cell>
        </row>
        <row r="46">
          <cell r="C46" t="str">
            <v> Турция</v>
          </cell>
        </row>
        <row r="47">
          <cell r="C47" t="str">
            <v> Украйна</v>
          </cell>
        </row>
        <row r="48">
          <cell r="C48" t="str">
            <v> Унгария</v>
          </cell>
        </row>
        <row r="49">
          <cell r="C49" t="str">
            <v> Финландия</v>
          </cell>
        </row>
        <row r="50">
          <cell r="C50" t="str">
            <v> Франция</v>
          </cell>
        </row>
        <row r="51">
          <cell r="C51" t="str">
            <v> Хърватия</v>
          </cell>
        </row>
        <row r="52">
          <cell r="C52" t="str">
            <v> Черна гора</v>
          </cell>
        </row>
        <row r="53">
          <cell r="C53" t="str">
            <v> Чехия</v>
          </cell>
        </row>
        <row r="54">
          <cell r="C54" t="str">
            <v> Швейцария</v>
          </cell>
        </row>
        <row r="55">
          <cell r="C55" t="str">
            <v> Швеция</v>
          </cell>
        </row>
        <row r="56">
          <cell r="C56" t="str">
            <v> Япония</v>
          </cell>
        </row>
        <row r="57">
          <cell r="C57" t="str">
            <v>други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ехн"/>
      <sheetName val="ГБ.1.3-Rumi"/>
      <sheetName val="ГБ.1.3"/>
      <sheetName val="Граница-спрямо премиите 2006"/>
      <sheetName val="Граница-спрямо щетите 2006 "/>
      <sheetName val="T-Securities_Trade 2001"/>
    </sheetNames>
    <sheetDataSet>
      <sheetData sheetId="0"/>
      <sheetData sheetId="1"/>
      <sheetData sheetId="2"/>
      <sheetData sheetId="3" refreshError="1">
        <row r="2">
          <cell r="B2">
            <v>140885</v>
          </cell>
        </row>
        <row r="5">
          <cell r="B5">
            <v>50669</v>
          </cell>
        </row>
        <row r="8">
          <cell r="B8">
            <v>43946</v>
          </cell>
        </row>
        <row r="13">
          <cell r="B13">
            <v>3837</v>
          </cell>
        </row>
        <row r="16">
          <cell r="B16">
            <v>863</v>
          </cell>
        </row>
        <row r="19">
          <cell r="B19">
            <v>746</v>
          </cell>
        </row>
        <row r="24">
          <cell r="B24">
            <v>1631</v>
          </cell>
        </row>
        <row r="27">
          <cell r="B27">
            <v>271</v>
          </cell>
        </row>
        <row r="30">
          <cell r="B30">
            <v>229</v>
          </cell>
        </row>
        <row r="35">
          <cell r="B35">
            <v>3403</v>
          </cell>
        </row>
        <row r="38">
          <cell r="B38">
            <v>1648</v>
          </cell>
        </row>
        <row r="41">
          <cell r="B41">
            <v>1316</v>
          </cell>
        </row>
        <row r="45">
          <cell r="B45">
            <v>145320.5</v>
          </cell>
        </row>
        <row r="48">
          <cell r="B48">
            <v>152289</v>
          </cell>
        </row>
      </sheetData>
      <sheetData sheetId="4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lstrad_Old"/>
      <sheetName val="Bulstrad"/>
      <sheetName val="CashFlow Doverie"/>
      <sheetName val="Portfolio Doverie"/>
      <sheetName val="CashFlow BPOD"/>
      <sheetName val="Portfolio BPOD"/>
      <sheetName val="T-Securities_Trade 2001"/>
      <sheetName val="Forex"/>
      <sheetName val="T-Securities_Trade Auction"/>
      <sheetName val="REPO-DEPO"/>
      <sheetName val="T-Securities_Trade 2001 (2)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">
          <cell r="F5">
            <v>37447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99"/>
  <sheetViews>
    <sheetView tabSelected="1" view="pageBreakPreview" zoomScaleNormal="80" zoomScaleSheetLayoutView="100" workbookViewId="0">
      <pane xSplit="2" ySplit="4" topLeftCell="C5" activePane="bottomRight" state="frozen"/>
      <selection activeCell="E3" sqref="E3:F19"/>
      <selection pane="topRight" activeCell="E3" sqref="E3:F19"/>
      <selection pane="bottomLeft" activeCell="E3" sqref="E3:F19"/>
      <selection pane="bottomRight" sqref="A1:AB1"/>
    </sheetView>
  </sheetViews>
  <sheetFormatPr defaultRowHeight="12.75"/>
  <cols>
    <col min="1" max="1" width="8.85546875" style="50" customWidth="1"/>
    <col min="2" max="2" width="36.7109375" style="51" customWidth="1"/>
    <col min="3" max="3" width="12.28515625" style="51" bestFit="1" customWidth="1"/>
    <col min="4" max="4" width="17.28515625" style="51" bestFit="1" customWidth="1"/>
    <col min="5" max="5" width="12.28515625" style="51" bestFit="1" customWidth="1"/>
    <col min="6" max="6" width="17.28515625" style="51" bestFit="1" customWidth="1"/>
    <col min="7" max="7" width="12.28515625" style="51" bestFit="1" customWidth="1"/>
    <col min="8" max="8" width="10.5703125" style="51" customWidth="1"/>
    <col min="9" max="9" width="12.28515625" style="51" bestFit="1" customWidth="1"/>
    <col min="10" max="10" width="10.5703125" style="51" customWidth="1"/>
    <col min="11" max="11" width="12.28515625" style="51" bestFit="1" customWidth="1"/>
    <col min="12" max="12" width="10.5703125" style="51" customWidth="1"/>
    <col min="13" max="13" width="12.28515625" style="51" bestFit="1" customWidth="1"/>
    <col min="14" max="14" width="10.5703125" style="51" customWidth="1"/>
    <col min="15" max="15" width="12.28515625" style="51" bestFit="1" customWidth="1"/>
    <col min="16" max="16" width="10.5703125" style="51" customWidth="1"/>
    <col min="17" max="17" width="12.28515625" style="51" bestFit="1" customWidth="1"/>
    <col min="18" max="18" width="17.28515625" style="51" bestFit="1" customWidth="1"/>
    <col min="19" max="19" width="11.140625" style="50" customWidth="1"/>
    <col min="20" max="20" width="10.5703125" style="50" customWidth="1"/>
    <col min="21" max="21" width="11.140625" style="50" customWidth="1"/>
    <col min="22" max="22" width="10.5703125" style="50" customWidth="1"/>
    <col min="23" max="23" width="12.42578125" style="50" bestFit="1" customWidth="1"/>
    <col min="24" max="24" width="11.28515625" style="50" bestFit="1" customWidth="1"/>
    <col min="25" max="25" width="13.140625" style="50" customWidth="1"/>
    <col min="26" max="26" width="14" style="50" customWidth="1"/>
    <col min="27" max="27" width="13.5703125" style="50" bestFit="1" customWidth="1"/>
    <col min="28" max="28" width="12.42578125" style="50" bestFit="1" customWidth="1"/>
    <col min="29" max="29" width="13.5703125" style="50" bestFit="1" customWidth="1"/>
    <col min="30" max="30" width="18.140625" style="50" bestFit="1" customWidth="1"/>
    <col min="31" max="31" width="12.42578125" style="50" bestFit="1" customWidth="1"/>
    <col min="32" max="32" width="9.28515625" style="50" bestFit="1" customWidth="1"/>
    <col min="33" max="16384" width="9.140625" style="50"/>
  </cols>
  <sheetData>
    <row r="1" spans="1:30" s="61" customFormat="1" ht="15.75">
      <c r="A1" s="219" t="s">
        <v>815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131"/>
      <c r="AD1" s="131"/>
    </row>
    <row r="2" spans="1:30" s="61" customFormat="1" ht="15.75">
      <c r="A2" s="209"/>
      <c r="B2" s="209"/>
      <c r="W2" s="223" t="s">
        <v>125</v>
      </c>
      <c r="X2" s="223"/>
      <c r="AA2" s="209"/>
      <c r="AB2" s="209"/>
      <c r="AC2" s="131"/>
      <c r="AD2" s="131"/>
    </row>
    <row r="3" spans="1:30" s="53" customFormat="1" ht="77.25" customHeight="1">
      <c r="A3" s="224" t="s">
        <v>411</v>
      </c>
      <c r="B3" s="224" t="s">
        <v>458</v>
      </c>
      <c r="C3" s="232" t="s">
        <v>480</v>
      </c>
      <c r="D3" s="233"/>
      <c r="E3" s="230" t="s">
        <v>477</v>
      </c>
      <c r="F3" s="231"/>
      <c r="G3" s="232" t="s">
        <v>478</v>
      </c>
      <c r="H3" s="233"/>
      <c r="I3" s="232" t="s">
        <v>479</v>
      </c>
      <c r="J3" s="233"/>
      <c r="K3" s="232" t="s">
        <v>481</v>
      </c>
      <c r="L3" s="233"/>
      <c r="M3" s="232" t="s">
        <v>482</v>
      </c>
      <c r="N3" s="233"/>
      <c r="O3" s="232" t="s">
        <v>483</v>
      </c>
      <c r="P3" s="233"/>
      <c r="Q3" s="232" t="s">
        <v>486</v>
      </c>
      <c r="R3" s="233"/>
      <c r="S3" s="232" t="s">
        <v>485</v>
      </c>
      <c r="T3" s="233"/>
      <c r="U3" s="232" t="s">
        <v>484</v>
      </c>
      <c r="V3" s="233"/>
      <c r="W3" s="220" t="s">
        <v>487</v>
      </c>
      <c r="X3" s="221"/>
    </row>
    <row r="4" spans="1:30" s="53" customFormat="1" ht="60" customHeight="1">
      <c r="A4" s="225"/>
      <c r="B4" s="225"/>
      <c r="C4" s="137" t="s">
        <v>475</v>
      </c>
      <c r="D4" s="138" t="s">
        <v>476</v>
      </c>
      <c r="E4" s="137" t="s">
        <v>475</v>
      </c>
      <c r="F4" s="138" t="s">
        <v>476</v>
      </c>
      <c r="G4" s="137" t="s">
        <v>475</v>
      </c>
      <c r="H4" s="138" t="s">
        <v>476</v>
      </c>
      <c r="I4" s="137" t="s">
        <v>475</v>
      </c>
      <c r="J4" s="138" t="s">
        <v>476</v>
      </c>
      <c r="K4" s="137" t="s">
        <v>475</v>
      </c>
      <c r="L4" s="138" t="s">
        <v>476</v>
      </c>
      <c r="M4" s="137" t="s">
        <v>475</v>
      </c>
      <c r="N4" s="138" t="s">
        <v>476</v>
      </c>
      <c r="O4" s="137" t="s">
        <v>475</v>
      </c>
      <c r="P4" s="138" t="s">
        <v>476</v>
      </c>
      <c r="Q4" s="137" t="s">
        <v>475</v>
      </c>
      <c r="R4" s="138" t="s">
        <v>476</v>
      </c>
      <c r="S4" s="137" t="s">
        <v>475</v>
      </c>
      <c r="T4" s="138" t="s">
        <v>476</v>
      </c>
      <c r="U4" s="137" t="s">
        <v>475</v>
      </c>
      <c r="V4" s="138" t="s">
        <v>476</v>
      </c>
      <c r="W4" s="139" t="s">
        <v>475</v>
      </c>
      <c r="X4" s="140" t="s">
        <v>476</v>
      </c>
    </row>
    <row r="5" spans="1:30" ht="15.75">
      <c r="A5" s="64" t="s">
        <v>400</v>
      </c>
      <c r="B5" s="133" t="s">
        <v>459</v>
      </c>
      <c r="C5" s="65">
        <v>28173181.361499999</v>
      </c>
      <c r="D5" s="65">
        <v>0</v>
      </c>
      <c r="E5" s="65">
        <v>38728926</v>
      </c>
      <c r="F5" s="65">
        <v>8747321</v>
      </c>
      <c r="G5" s="65">
        <v>27195987.17571814</v>
      </c>
      <c r="H5" s="65">
        <v>0</v>
      </c>
      <c r="I5" s="65">
        <v>23775557.640000004</v>
      </c>
      <c r="J5" s="65">
        <v>0</v>
      </c>
      <c r="K5" s="65">
        <v>19968695.099999998</v>
      </c>
      <c r="L5" s="65">
        <v>0</v>
      </c>
      <c r="M5" s="65">
        <v>15286053.789999995</v>
      </c>
      <c r="N5" s="65">
        <v>612134.11</v>
      </c>
      <c r="O5" s="66">
        <v>2449075.9299999997</v>
      </c>
      <c r="P5" s="66">
        <v>0</v>
      </c>
      <c r="Q5" s="65">
        <v>1083388</v>
      </c>
      <c r="R5" s="65">
        <v>0</v>
      </c>
      <c r="S5" s="65">
        <v>1851165.4499772002</v>
      </c>
      <c r="T5" s="65">
        <v>0</v>
      </c>
      <c r="U5" s="65">
        <v>203222.77</v>
      </c>
      <c r="V5" s="65">
        <v>0</v>
      </c>
      <c r="W5" s="67">
        <v>158715253.21719533</v>
      </c>
      <c r="X5" s="67">
        <v>9359455.1099999994</v>
      </c>
      <c r="AA5" s="47"/>
      <c r="AB5" s="54"/>
    </row>
    <row r="6" spans="1:30" ht="15.75">
      <c r="A6" s="64"/>
      <c r="B6" s="134" t="s">
        <v>460</v>
      </c>
      <c r="C6" s="65">
        <v>28169061.631499998</v>
      </c>
      <c r="D6" s="65">
        <v>0</v>
      </c>
      <c r="E6" s="65">
        <v>28806661</v>
      </c>
      <c r="F6" s="65">
        <v>8747321</v>
      </c>
      <c r="G6" s="65">
        <v>18286861.963440645</v>
      </c>
      <c r="H6" s="65">
        <v>0</v>
      </c>
      <c r="I6" s="65">
        <v>23774634.270000003</v>
      </c>
      <c r="J6" s="65">
        <v>0</v>
      </c>
      <c r="K6" s="65">
        <v>19968695.099999998</v>
      </c>
      <c r="L6" s="65">
        <v>0</v>
      </c>
      <c r="M6" s="65">
        <v>15286053.789999995</v>
      </c>
      <c r="N6" s="65">
        <v>612134.11</v>
      </c>
      <c r="O6" s="66">
        <v>2449075.3899999997</v>
      </c>
      <c r="P6" s="66">
        <v>0</v>
      </c>
      <c r="Q6" s="65">
        <v>1083388</v>
      </c>
      <c r="R6" s="65">
        <v>0</v>
      </c>
      <c r="S6" s="65">
        <v>1851165.4499772002</v>
      </c>
      <c r="T6" s="65">
        <v>0</v>
      </c>
      <c r="U6" s="65">
        <v>203222.77</v>
      </c>
      <c r="V6" s="65">
        <v>0</v>
      </c>
      <c r="W6" s="67">
        <v>139878819.36491781</v>
      </c>
      <c r="X6" s="67">
        <v>9359455.1099999994</v>
      </c>
      <c r="AB6" s="54"/>
    </row>
    <row r="7" spans="1:30" ht="15.75">
      <c r="A7" s="64"/>
      <c r="B7" s="134" t="s">
        <v>461</v>
      </c>
      <c r="C7" s="65">
        <v>21191764.513499998</v>
      </c>
      <c r="D7" s="65">
        <v>0</v>
      </c>
      <c r="E7" s="65">
        <v>13291297</v>
      </c>
      <c r="F7" s="65">
        <v>0</v>
      </c>
      <c r="G7" s="65">
        <v>14309529.811181771</v>
      </c>
      <c r="H7" s="65">
        <v>0</v>
      </c>
      <c r="I7" s="65">
        <v>10201377.920000002</v>
      </c>
      <c r="J7" s="65">
        <v>0</v>
      </c>
      <c r="K7" s="65">
        <v>19968695.099999998</v>
      </c>
      <c r="L7" s="65">
        <v>0</v>
      </c>
      <c r="M7" s="65">
        <v>687687.07000000007</v>
      </c>
      <c r="N7" s="65">
        <v>0</v>
      </c>
      <c r="O7" s="66">
        <v>2059221.2499999998</v>
      </c>
      <c r="P7" s="66">
        <v>0</v>
      </c>
      <c r="Q7" s="65">
        <v>493275</v>
      </c>
      <c r="R7" s="65">
        <v>0</v>
      </c>
      <c r="S7" s="65">
        <v>390301.53</v>
      </c>
      <c r="T7" s="65">
        <v>0</v>
      </c>
      <c r="U7" s="65">
        <v>203222.77</v>
      </c>
      <c r="V7" s="65">
        <v>0</v>
      </c>
      <c r="W7" s="67">
        <v>82796371.964681759</v>
      </c>
      <c r="X7" s="67">
        <v>0</v>
      </c>
      <c r="AB7" s="54"/>
    </row>
    <row r="8" spans="1:30" ht="15.75">
      <c r="A8" s="64"/>
      <c r="B8" s="134" t="s">
        <v>462</v>
      </c>
      <c r="C8" s="65">
        <v>6977297.1180000007</v>
      </c>
      <c r="D8" s="65">
        <v>0</v>
      </c>
      <c r="E8" s="65">
        <v>15515364</v>
      </c>
      <c r="F8" s="65">
        <v>8747321</v>
      </c>
      <c r="G8" s="65">
        <v>3977332.1522588753</v>
      </c>
      <c r="H8" s="65">
        <v>0</v>
      </c>
      <c r="I8" s="65">
        <v>13573256.350000003</v>
      </c>
      <c r="J8" s="65">
        <v>0</v>
      </c>
      <c r="K8" s="65">
        <v>0</v>
      </c>
      <c r="L8" s="65">
        <v>0</v>
      </c>
      <c r="M8" s="65">
        <v>14598366.719999995</v>
      </c>
      <c r="N8" s="65">
        <v>612134.11</v>
      </c>
      <c r="O8" s="66">
        <v>389854.1399999999</v>
      </c>
      <c r="P8" s="66">
        <v>0</v>
      </c>
      <c r="Q8" s="65">
        <v>590113</v>
      </c>
      <c r="R8" s="65">
        <v>0</v>
      </c>
      <c r="S8" s="65">
        <v>1460863.9199772002</v>
      </c>
      <c r="T8" s="65">
        <v>0</v>
      </c>
      <c r="U8" s="65">
        <v>0</v>
      </c>
      <c r="V8" s="65">
        <v>0</v>
      </c>
      <c r="W8" s="67">
        <v>57082447.400236085</v>
      </c>
      <c r="X8" s="67">
        <v>9359455.1099999994</v>
      </c>
      <c r="AB8" s="54"/>
    </row>
    <row r="9" spans="1:30" ht="15.75">
      <c r="A9" s="64"/>
      <c r="B9" s="134" t="s">
        <v>463</v>
      </c>
      <c r="C9" s="65">
        <v>4119.7300000000005</v>
      </c>
      <c r="D9" s="65">
        <v>0</v>
      </c>
      <c r="E9" s="65">
        <v>9922265</v>
      </c>
      <c r="F9" s="65">
        <v>0</v>
      </c>
      <c r="G9" s="65">
        <v>8909125.2122774944</v>
      </c>
      <c r="H9" s="65">
        <v>0</v>
      </c>
      <c r="I9" s="65">
        <v>923.37</v>
      </c>
      <c r="J9" s="65">
        <v>0</v>
      </c>
      <c r="K9" s="65">
        <v>0</v>
      </c>
      <c r="L9" s="65">
        <v>0</v>
      </c>
      <c r="M9" s="65">
        <v>0</v>
      </c>
      <c r="N9" s="65">
        <v>0</v>
      </c>
      <c r="O9" s="66">
        <v>0.54</v>
      </c>
      <c r="P9" s="66">
        <v>0</v>
      </c>
      <c r="Q9" s="65">
        <v>0</v>
      </c>
      <c r="R9" s="65">
        <v>0</v>
      </c>
      <c r="S9" s="65">
        <v>0</v>
      </c>
      <c r="T9" s="65">
        <v>0</v>
      </c>
      <c r="U9" s="65">
        <v>0</v>
      </c>
      <c r="V9" s="65">
        <v>0</v>
      </c>
      <c r="W9" s="67">
        <v>18836433.852277495</v>
      </c>
      <c r="X9" s="67">
        <v>0</v>
      </c>
      <c r="AB9" s="54"/>
    </row>
    <row r="10" spans="1:30" ht="15.75">
      <c r="A10" s="64" t="s">
        <v>401</v>
      </c>
      <c r="B10" s="133" t="s">
        <v>464</v>
      </c>
      <c r="C10" s="65">
        <v>172078.136</v>
      </c>
      <c r="D10" s="65">
        <v>0</v>
      </c>
      <c r="E10" s="65">
        <v>474139</v>
      </c>
      <c r="F10" s="65">
        <v>0</v>
      </c>
      <c r="G10" s="65">
        <v>3004678.1389715853</v>
      </c>
      <c r="H10" s="65">
        <v>0</v>
      </c>
      <c r="I10" s="65">
        <v>1158258.81</v>
      </c>
      <c r="J10" s="65">
        <v>0</v>
      </c>
      <c r="K10" s="65">
        <v>0</v>
      </c>
      <c r="L10" s="65">
        <v>0</v>
      </c>
      <c r="M10" s="65">
        <v>97717.26</v>
      </c>
      <c r="N10" s="65">
        <v>0</v>
      </c>
      <c r="O10" s="66">
        <v>308820.69000000006</v>
      </c>
      <c r="P10" s="66">
        <v>0</v>
      </c>
      <c r="Q10" s="65">
        <v>0</v>
      </c>
      <c r="R10" s="65">
        <v>0</v>
      </c>
      <c r="S10" s="65">
        <v>0</v>
      </c>
      <c r="T10" s="65">
        <v>0</v>
      </c>
      <c r="U10" s="65">
        <v>0</v>
      </c>
      <c r="V10" s="65">
        <v>0</v>
      </c>
      <c r="W10" s="67">
        <v>5215692.0349715855</v>
      </c>
      <c r="X10" s="67">
        <v>0</v>
      </c>
      <c r="AA10" s="47"/>
      <c r="AB10" s="54"/>
    </row>
    <row r="11" spans="1:30" ht="15.75">
      <c r="A11" s="64" t="s">
        <v>402</v>
      </c>
      <c r="B11" s="133" t="s">
        <v>465</v>
      </c>
      <c r="C11" s="65">
        <v>30743908.3215</v>
      </c>
      <c r="D11" s="65">
        <v>0</v>
      </c>
      <c r="E11" s="65">
        <v>4945573</v>
      </c>
      <c r="F11" s="65">
        <v>0</v>
      </c>
      <c r="G11" s="65">
        <v>34851436.135310277</v>
      </c>
      <c r="H11" s="65">
        <v>0</v>
      </c>
      <c r="I11" s="65">
        <v>1013947.8599999999</v>
      </c>
      <c r="J11" s="65">
        <v>0</v>
      </c>
      <c r="K11" s="65">
        <v>2095584.6700000002</v>
      </c>
      <c r="L11" s="65">
        <v>0</v>
      </c>
      <c r="M11" s="65">
        <v>-1.9999999999413376E-2</v>
      </c>
      <c r="N11" s="65">
        <v>0</v>
      </c>
      <c r="O11" s="66">
        <v>341923.35999999987</v>
      </c>
      <c r="P11" s="66">
        <v>0</v>
      </c>
      <c r="Q11" s="65">
        <v>0</v>
      </c>
      <c r="R11" s="65">
        <v>0</v>
      </c>
      <c r="S11" s="65">
        <v>6136</v>
      </c>
      <c r="T11" s="65">
        <v>0</v>
      </c>
      <c r="U11" s="65">
        <v>0</v>
      </c>
      <c r="V11" s="65">
        <v>0</v>
      </c>
      <c r="W11" s="67">
        <v>73998509.326810285</v>
      </c>
      <c r="X11" s="67">
        <v>0</v>
      </c>
      <c r="AA11" s="47"/>
      <c r="AB11" s="54"/>
    </row>
    <row r="12" spans="1:30" ht="15.75">
      <c r="A12" s="64" t="s">
        <v>403</v>
      </c>
      <c r="B12" s="135" t="s">
        <v>466</v>
      </c>
      <c r="C12" s="65">
        <v>0</v>
      </c>
      <c r="D12" s="65">
        <v>0</v>
      </c>
      <c r="E12" s="65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  <c r="K12" s="65">
        <v>0</v>
      </c>
      <c r="L12" s="65">
        <v>0</v>
      </c>
      <c r="M12" s="65">
        <v>0</v>
      </c>
      <c r="N12" s="65">
        <v>0</v>
      </c>
      <c r="O12" s="66">
        <v>0</v>
      </c>
      <c r="P12" s="66">
        <v>0</v>
      </c>
      <c r="Q12" s="65">
        <v>0</v>
      </c>
      <c r="R12" s="65">
        <v>0</v>
      </c>
      <c r="S12" s="65">
        <v>0</v>
      </c>
      <c r="T12" s="65">
        <v>0</v>
      </c>
      <c r="U12" s="65">
        <v>0</v>
      </c>
      <c r="V12" s="65">
        <v>0</v>
      </c>
      <c r="W12" s="67">
        <v>0</v>
      </c>
      <c r="X12" s="67">
        <v>0</v>
      </c>
      <c r="AA12" s="47"/>
      <c r="AB12" s="54"/>
    </row>
    <row r="13" spans="1:30" ht="15.75">
      <c r="A13" s="64" t="s">
        <v>404</v>
      </c>
      <c r="B13" s="136" t="s">
        <v>467</v>
      </c>
      <c r="C13" s="65">
        <v>9024528.8510000035</v>
      </c>
      <c r="D13" s="65">
        <v>0</v>
      </c>
      <c r="E13" s="65">
        <v>12612790</v>
      </c>
      <c r="F13" s="65">
        <v>7442706</v>
      </c>
      <c r="G13" s="65">
        <v>0</v>
      </c>
      <c r="H13" s="65">
        <v>0</v>
      </c>
      <c r="I13" s="65">
        <v>0</v>
      </c>
      <c r="J13" s="65">
        <v>0</v>
      </c>
      <c r="K13" s="65">
        <v>1169043.81</v>
      </c>
      <c r="L13" s="65">
        <v>0</v>
      </c>
      <c r="M13" s="65">
        <v>0</v>
      </c>
      <c r="N13" s="65">
        <v>0</v>
      </c>
      <c r="O13" s="66">
        <v>132741.73000000001</v>
      </c>
      <c r="P13" s="66">
        <v>0</v>
      </c>
      <c r="Q13" s="65">
        <v>0</v>
      </c>
      <c r="R13" s="65">
        <v>0</v>
      </c>
      <c r="S13" s="65">
        <v>426678.18289999984</v>
      </c>
      <c r="T13" s="65">
        <v>0</v>
      </c>
      <c r="U13" s="65">
        <v>1785625.94</v>
      </c>
      <c r="V13" s="65">
        <v>0</v>
      </c>
      <c r="W13" s="67">
        <v>25151408.513900004</v>
      </c>
      <c r="X13" s="67">
        <v>7442706</v>
      </c>
      <c r="AA13" s="47"/>
      <c r="AB13" s="54"/>
    </row>
    <row r="14" spans="1:30" s="53" customFormat="1" ht="15.75">
      <c r="A14" s="68" t="s">
        <v>405</v>
      </c>
      <c r="B14" s="136" t="s">
        <v>468</v>
      </c>
      <c r="C14" s="65">
        <v>5325688.4000000004</v>
      </c>
      <c r="D14" s="65">
        <v>0</v>
      </c>
      <c r="E14" s="65">
        <v>1424445</v>
      </c>
      <c r="F14" s="65">
        <v>0</v>
      </c>
      <c r="G14" s="65">
        <v>659373.88</v>
      </c>
      <c r="H14" s="65">
        <v>0</v>
      </c>
      <c r="I14" s="65">
        <v>2224840.46</v>
      </c>
      <c r="J14" s="65">
        <v>0</v>
      </c>
      <c r="K14" s="65">
        <v>0</v>
      </c>
      <c r="L14" s="65">
        <v>0</v>
      </c>
      <c r="M14" s="65">
        <v>1217341.75</v>
      </c>
      <c r="N14" s="65">
        <v>0</v>
      </c>
      <c r="O14" s="65">
        <v>78092.399999999994</v>
      </c>
      <c r="P14" s="65">
        <v>0</v>
      </c>
      <c r="Q14" s="65">
        <v>800930</v>
      </c>
      <c r="R14" s="65">
        <v>0</v>
      </c>
      <c r="S14" s="65">
        <v>0</v>
      </c>
      <c r="T14" s="65">
        <v>0</v>
      </c>
      <c r="U14" s="65">
        <v>0</v>
      </c>
      <c r="V14" s="65">
        <v>0</v>
      </c>
      <c r="W14" s="67">
        <v>11730711.890000001</v>
      </c>
      <c r="X14" s="67">
        <v>0</v>
      </c>
      <c r="AB14" s="55"/>
    </row>
    <row r="15" spans="1:30" ht="31.5">
      <c r="A15" s="68" t="s">
        <v>457</v>
      </c>
      <c r="B15" s="69" t="s">
        <v>469</v>
      </c>
      <c r="C15" s="65">
        <v>0</v>
      </c>
      <c r="D15" s="65">
        <v>0</v>
      </c>
      <c r="E15" s="66">
        <v>0</v>
      </c>
      <c r="F15" s="66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65">
        <v>0</v>
      </c>
      <c r="Q15" s="65">
        <v>0</v>
      </c>
      <c r="R15" s="65">
        <v>0</v>
      </c>
      <c r="S15" s="65">
        <v>0</v>
      </c>
      <c r="T15" s="65">
        <v>0</v>
      </c>
      <c r="U15" s="65">
        <v>0</v>
      </c>
      <c r="V15" s="65">
        <v>0</v>
      </c>
      <c r="W15" s="67">
        <v>0</v>
      </c>
      <c r="X15" s="67">
        <v>0</v>
      </c>
      <c r="AB15" s="54"/>
    </row>
    <row r="16" spans="1:30" ht="15.75">
      <c r="A16" s="68" t="s">
        <v>406</v>
      </c>
      <c r="B16" s="136" t="s">
        <v>470</v>
      </c>
      <c r="C16" s="65">
        <v>12237744.389999997</v>
      </c>
      <c r="D16" s="65">
        <v>0</v>
      </c>
      <c r="E16" s="66">
        <v>25064911</v>
      </c>
      <c r="F16" s="66">
        <v>0</v>
      </c>
      <c r="G16" s="65">
        <v>3058610.29</v>
      </c>
      <c r="H16" s="65">
        <v>0</v>
      </c>
      <c r="I16" s="65">
        <v>10727294.379999999</v>
      </c>
      <c r="J16" s="65">
        <v>0</v>
      </c>
      <c r="K16" s="65">
        <v>141498.66</v>
      </c>
      <c r="L16" s="65">
        <v>0</v>
      </c>
      <c r="M16" s="65">
        <v>0</v>
      </c>
      <c r="N16" s="65">
        <v>0</v>
      </c>
      <c r="O16" s="65">
        <v>0</v>
      </c>
      <c r="P16" s="65">
        <v>0</v>
      </c>
      <c r="Q16" s="65">
        <v>1114487</v>
      </c>
      <c r="R16" s="65">
        <v>0</v>
      </c>
      <c r="S16" s="65">
        <v>0</v>
      </c>
      <c r="T16" s="65">
        <v>0</v>
      </c>
      <c r="U16" s="65">
        <v>146760.67000000001</v>
      </c>
      <c r="V16" s="65">
        <v>0</v>
      </c>
      <c r="W16" s="67">
        <v>52491306.390000001</v>
      </c>
      <c r="X16" s="67">
        <v>0</v>
      </c>
      <c r="AA16" s="48"/>
    </row>
    <row r="17" spans="1:27" ht="15.75">
      <c r="A17" s="226" t="s">
        <v>471</v>
      </c>
      <c r="B17" s="227"/>
      <c r="C17" s="86">
        <v>85677129.460000008</v>
      </c>
      <c r="D17" s="86">
        <v>0</v>
      </c>
      <c r="E17" s="86">
        <v>83250784</v>
      </c>
      <c r="F17" s="86">
        <v>16190027</v>
      </c>
      <c r="G17" s="86">
        <v>68770085.620000005</v>
      </c>
      <c r="H17" s="86">
        <v>0</v>
      </c>
      <c r="I17" s="86">
        <v>38899899.150000006</v>
      </c>
      <c r="J17" s="86">
        <v>0</v>
      </c>
      <c r="K17" s="86">
        <v>23374822.239999998</v>
      </c>
      <c r="L17" s="86">
        <v>0</v>
      </c>
      <c r="M17" s="86">
        <v>16601112.779999996</v>
      </c>
      <c r="N17" s="86">
        <v>612134.11</v>
      </c>
      <c r="O17" s="86">
        <v>3310654.1099999994</v>
      </c>
      <c r="P17" s="86">
        <v>0</v>
      </c>
      <c r="Q17" s="86">
        <v>2998805</v>
      </c>
      <c r="R17" s="86">
        <v>0</v>
      </c>
      <c r="S17" s="86">
        <v>2283979.6328771999</v>
      </c>
      <c r="T17" s="86">
        <v>0</v>
      </c>
      <c r="U17" s="86">
        <v>2135609.38</v>
      </c>
      <c r="V17" s="86">
        <v>0</v>
      </c>
      <c r="W17" s="67">
        <v>327302881.37287718</v>
      </c>
      <c r="X17" s="67">
        <v>16802161.109999999</v>
      </c>
      <c r="AA17" s="59"/>
    </row>
    <row r="18" spans="1:27" ht="33.75" customHeight="1">
      <c r="A18" s="228" t="s">
        <v>472</v>
      </c>
      <c r="B18" s="229"/>
      <c r="C18" s="217">
        <v>0.26176711033103622</v>
      </c>
      <c r="D18" s="218"/>
      <c r="E18" s="217">
        <v>0.25435396001038318</v>
      </c>
      <c r="F18" s="218"/>
      <c r="G18" s="217">
        <v>0.21011145802182607</v>
      </c>
      <c r="H18" s="218"/>
      <c r="I18" s="217">
        <v>0.11884985242669956</v>
      </c>
      <c r="J18" s="218"/>
      <c r="K18" s="217">
        <v>7.1416487816892818E-2</v>
      </c>
      <c r="L18" s="218"/>
      <c r="M18" s="217">
        <v>5.0720949080455269E-2</v>
      </c>
      <c r="N18" s="218"/>
      <c r="O18" s="217">
        <v>1.0114955591326932E-2</v>
      </c>
      <c r="P18" s="218"/>
      <c r="Q18" s="217">
        <v>9.1621710979795361E-3</v>
      </c>
      <c r="R18" s="218"/>
      <c r="S18" s="217">
        <v>6.978183703415658E-3</v>
      </c>
      <c r="T18" s="218"/>
      <c r="U18" s="217">
        <v>6.5248719199847921E-3</v>
      </c>
      <c r="V18" s="218"/>
      <c r="W18" s="217">
        <v>0.99999999999999989</v>
      </c>
      <c r="X18" s="218"/>
    </row>
    <row r="19" spans="1:27" s="61" customFormat="1" ht="11.25">
      <c r="A19" s="60" t="s">
        <v>473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Q19" s="62"/>
      <c r="R19" s="63"/>
    </row>
    <row r="20" spans="1:27" s="61" customFormat="1" ht="11.25">
      <c r="A20" s="60" t="s">
        <v>474</v>
      </c>
      <c r="R20" s="63"/>
    </row>
    <row r="22" spans="1:27">
      <c r="Q22" s="200"/>
      <c r="R22" s="200"/>
    </row>
    <row r="23" spans="1:27">
      <c r="Q23" s="222"/>
      <c r="R23" s="222"/>
    </row>
    <row r="24" spans="1:27">
      <c r="Q24" s="200"/>
      <c r="R24" s="200"/>
    </row>
    <row r="66" spans="1:5">
      <c r="A66" s="203"/>
      <c r="B66" s="204"/>
      <c r="C66" s="204"/>
      <c r="D66" s="204"/>
      <c r="E66" s="204"/>
    </row>
    <row r="67" spans="1:5">
      <c r="A67" s="203"/>
      <c r="B67" s="204"/>
      <c r="C67" s="204"/>
      <c r="D67" s="204"/>
      <c r="E67" s="204"/>
    </row>
    <row r="68" spans="1:5">
      <c r="A68" s="204"/>
      <c r="B68" s="204"/>
      <c r="C68" s="204"/>
      <c r="D68" s="204"/>
      <c r="E68" s="204"/>
    </row>
    <row r="69" spans="1:5">
      <c r="A69" s="204"/>
      <c r="B69" s="204"/>
      <c r="C69" s="204"/>
      <c r="D69" s="204"/>
      <c r="E69" s="204"/>
    </row>
    <row r="70" spans="1:5">
      <c r="A70" s="212">
        <f>C70/$C$77</f>
        <v>0.48491859451851332</v>
      </c>
      <c r="B70" s="204" t="str">
        <f>B5</f>
        <v>Life insurance and annuities</v>
      </c>
      <c r="C70" s="204">
        <f>W5</f>
        <v>158715253.21719533</v>
      </c>
      <c r="D70" s="204"/>
      <c r="E70" s="204"/>
    </row>
    <row r="71" spans="1:5" ht="12" customHeight="1">
      <c r="A71" s="212">
        <f t="shared" ref="A71:A76" si="0">C71/$C$77</f>
        <v>1.5935368528056583E-2</v>
      </c>
      <c r="B71" s="204" t="str">
        <f>B10</f>
        <v>Marriage and birth insurance</v>
      </c>
      <c r="C71" s="204">
        <f>W10</f>
        <v>5215692.0349715855</v>
      </c>
      <c r="D71" s="204"/>
      <c r="E71" s="204"/>
    </row>
    <row r="72" spans="1:5">
      <c r="A72" s="212">
        <f t="shared" si="0"/>
        <v>0.22608572529646651</v>
      </c>
      <c r="B72" s="204" t="str">
        <f>B11</f>
        <v>Unit linked life insurance</v>
      </c>
      <c r="C72" s="204">
        <f>W11</f>
        <v>73998509.326810285</v>
      </c>
      <c r="D72" s="204"/>
      <c r="E72" s="204"/>
    </row>
    <row r="73" spans="1:5">
      <c r="A73" s="212">
        <f t="shared" si="0"/>
        <v>0</v>
      </c>
      <c r="B73" s="204" t="str">
        <f>B12</f>
        <v>Capital redemption</v>
      </c>
      <c r="C73" s="204">
        <f>W12</f>
        <v>0</v>
      </c>
      <c r="D73" s="204"/>
      <c r="E73" s="204"/>
    </row>
    <row r="74" spans="1:5">
      <c r="A74" s="212">
        <f t="shared" si="0"/>
        <v>7.6844445757403707E-2</v>
      </c>
      <c r="B74" s="204" t="str">
        <f>B13</f>
        <v>Supplementary insurance</v>
      </c>
      <c r="C74" s="204">
        <f>W13</f>
        <v>25151408.513900004</v>
      </c>
      <c r="D74" s="204"/>
      <c r="E74" s="204"/>
    </row>
    <row r="75" spans="1:5">
      <c r="A75" s="212">
        <f t="shared" si="0"/>
        <v>3.5840539627379202E-2</v>
      </c>
      <c r="B75" s="204" t="str">
        <f>B14</f>
        <v>Accident insurance</v>
      </c>
      <c r="C75" s="204">
        <f>W14</f>
        <v>11730711.890000001</v>
      </c>
      <c r="D75" s="204"/>
      <c r="E75" s="204"/>
    </row>
    <row r="76" spans="1:5">
      <c r="A76" s="212">
        <f t="shared" si="0"/>
        <v>0.16037532627218057</v>
      </c>
      <c r="B76" s="204" t="str">
        <f>B16</f>
        <v>Sickness insurance</v>
      </c>
      <c r="C76" s="204">
        <f>W16</f>
        <v>52491306.390000001</v>
      </c>
      <c r="D76" s="204"/>
      <c r="E76" s="204"/>
    </row>
    <row r="77" spans="1:5">
      <c r="A77" s="204"/>
      <c r="B77" s="204"/>
      <c r="C77" s="204">
        <f>SUM(C70:C76)</f>
        <v>327302881.37287724</v>
      </c>
      <c r="D77" s="204"/>
      <c r="E77" s="204"/>
    </row>
    <row r="78" spans="1:5">
      <c r="A78" s="204"/>
      <c r="B78" s="204"/>
      <c r="C78" s="204"/>
      <c r="D78" s="204"/>
      <c r="E78" s="204"/>
    </row>
    <row r="79" spans="1:5">
      <c r="A79" s="203"/>
      <c r="B79" s="204"/>
      <c r="C79" s="204"/>
      <c r="D79" s="204"/>
      <c r="E79" s="204"/>
    </row>
    <row r="80" spans="1:5">
      <c r="A80" s="203"/>
      <c r="B80" s="204"/>
      <c r="C80" s="204"/>
      <c r="D80" s="204"/>
      <c r="E80" s="204"/>
    </row>
    <row r="81" spans="1:6">
      <c r="A81" s="203"/>
      <c r="B81" s="204"/>
      <c r="C81" s="204"/>
      <c r="D81" s="204"/>
      <c r="E81" s="204"/>
    </row>
    <row r="86" spans="1:6">
      <c r="A86" s="203"/>
      <c r="B86" s="204"/>
      <c r="C86" s="204"/>
      <c r="D86" s="204"/>
      <c r="E86" s="204"/>
      <c r="F86" s="204"/>
    </row>
    <row r="87" spans="1:6">
      <c r="A87" s="203"/>
      <c r="B87" s="204"/>
      <c r="C87" s="204"/>
      <c r="D87" s="204"/>
      <c r="E87" s="204"/>
      <c r="F87" s="204"/>
    </row>
    <row r="88" spans="1:6">
      <c r="A88" s="203"/>
      <c r="B88" s="204"/>
      <c r="C88" s="204"/>
      <c r="D88" s="204"/>
      <c r="E88" s="204"/>
      <c r="F88" s="204"/>
    </row>
    <row r="89" spans="1:6">
      <c r="A89" s="203"/>
      <c r="B89" s="204"/>
      <c r="C89" s="204"/>
      <c r="D89" s="204"/>
      <c r="E89" s="204"/>
      <c r="F89" s="204"/>
    </row>
    <row r="90" spans="1:6">
      <c r="A90" s="203"/>
      <c r="B90" s="204"/>
      <c r="C90" s="204"/>
      <c r="D90" s="204"/>
      <c r="E90" s="204"/>
      <c r="F90" s="204"/>
    </row>
    <row r="91" spans="1:6">
      <c r="A91" s="205">
        <f>E91/$W$14</f>
        <v>13.529890999411062</v>
      </c>
      <c r="B91" s="203" t="str">
        <f>B5</f>
        <v>Life insurance and annuities</v>
      </c>
      <c r="C91" s="203"/>
      <c r="D91" s="203"/>
      <c r="E91" s="206">
        <f>W5</f>
        <v>158715253.21719533</v>
      </c>
      <c r="F91" s="204"/>
    </row>
    <row r="92" spans="1:6">
      <c r="A92" s="205">
        <f>E92/$W$14</f>
        <v>0.44461854351889513</v>
      </c>
      <c r="B92" s="203" t="str">
        <f>B10</f>
        <v>Marriage and birth insurance</v>
      </c>
      <c r="C92" s="203"/>
      <c r="D92" s="203"/>
      <c r="E92" s="206">
        <f>W10</f>
        <v>5215692.0349715855</v>
      </c>
      <c r="F92" s="204"/>
    </row>
    <row r="93" spans="1:6">
      <c r="A93" s="203"/>
      <c r="B93" s="204"/>
      <c r="C93" s="204"/>
      <c r="D93" s="204"/>
      <c r="E93" s="204"/>
      <c r="F93" s="204"/>
    </row>
    <row r="94" spans="1:6">
      <c r="A94" s="203"/>
      <c r="B94" s="204"/>
      <c r="C94" s="204"/>
      <c r="D94" s="204"/>
      <c r="E94" s="204"/>
      <c r="F94" s="204"/>
    </row>
    <row r="95" spans="1:6">
      <c r="A95" s="203"/>
      <c r="B95" s="204"/>
      <c r="C95" s="204"/>
      <c r="D95" s="204"/>
      <c r="E95" s="204"/>
      <c r="F95" s="204"/>
    </row>
    <row r="96" spans="1:6">
      <c r="A96" s="203"/>
      <c r="B96" s="204"/>
      <c r="C96" s="204"/>
      <c r="D96" s="204"/>
      <c r="E96" s="204"/>
      <c r="F96" s="204"/>
    </row>
    <row r="97" spans="1:6">
      <c r="A97" s="203"/>
      <c r="B97" s="204"/>
      <c r="C97" s="204"/>
      <c r="D97" s="204"/>
      <c r="E97" s="204"/>
      <c r="F97" s="204"/>
    </row>
    <row r="98" spans="1:6">
      <c r="A98" s="203"/>
      <c r="B98" s="204"/>
      <c r="C98" s="204"/>
      <c r="D98" s="204"/>
      <c r="E98" s="204"/>
      <c r="F98" s="204"/>
    </row>
    <row r="99" spans="1:6">
      <c r="A99" s="203"/>
      <c r="B99" s="204"/>
      <c r="C99" s="204"/>
      <c r="D99" s="204"/>
      <c r="E99" s="204"/>
      <c r="F99" s="204"/>
    </row>
  </sheetData>
  <mergeCells count="29">
    <mergeCell ref="U3:V3"/>
    <mergeCell ref="C3:D3"/>
    <mergeCell ref="S3:T3"/>
    <mergeCell ref="Q3:R3"/>
    <mergeCell ref="K3:L3"/>
    <mergeCell ref="M3:N3"/>
    <mergeCell ref="O3:P3"/>
    <mergeCell ref="A1:AB1"/>
    <mergeCell ref="W3:X3"/>
    <mergeCell ref="Q23:R23"/>
    <mergeCell ref="W18:X18"/>
    <mergeCell ref="W2:X2"/>
    <mergeCell ref="C18:D18"/>
    <mergeCell ref="A3:A4"/>
    <mergeCell ref="B3:B4"/>
    <mergeCell ref="A17:B17"/>
    <mergeCell ref="A18:B18"/>
    <mergeCell ref="E18:F18"/>
    <mergeCell ref="I18:J18"/>
    <mergeCell ref="E3:F3"/>
    <mergeCell ref="G3:H3"/>
    <mergeCell ref="I3:J3"/>
    <mergeCell ref="G18:H18"/>
    <mergeCell ref="O18:P18"/>
    <mergeCell ref="S18:T18"/>
    <mergeCell ref="K18:L18"/>
    <mergeCell ref="U18:V18"/>
    <mergeCell ref="Q18:R18"/>
    <mergeCell ref="M18:N18"/>
  </mergeCells>
  <conditionalFormatting sqref="K18:V18">
    <cfRule type="cellIs" dxfId="3" priority="2" operator="greaterThan">
      <formula>#REF!</formula>
    </cfRule>
  </conditionalFormatting>
  <conditionalFormatting sqref="E18:J18">
    <cfRule type="cellIs" dxfId="2" priority="56" operator="greaterThan">
      <formula>A18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4" orientation="landscape" r:id="rId1"/>
  <colBreaks count="1" manualBreakCount="1">
    <brk id="14" max="19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M766"/>
  <sheetViews>
    <sheetView view="pageBreakPreview" zoomScaleNormal="60" zoomScaleSheetLayoutView="100" workbookViewId="0">
      <pane xSplit="2" ySplit="4" topLeftCell="C5" activePane="bottomRight" state="frozen"/>
      <selection activeCell="C18" sqref="C18:D18"/>
      <selection pane="topRight" activeCell="C18" sqref="C18:D18"/>
      <selection pane="bottomLeft" activeCell="C18" sqref="C18:D18"/>
      <selection pane="bottomRight" activeCell="C18" sqref="C18:D18"/>
    </sheetView>
  </sheetViews>
  <sheetFormatPr defaultRowHeight="11.25"/>
  <cols>
    <col min="1" max="1" width="9.140625" style="103" customWidth="1"/>
    <col min="2" max="2" width="74.42578125" style="103" customWidth="1"/>
    <col min="3" max="5" width="16.7109375" style="103" customWidth="1"/>
    <col min="6" max="8" width="15.7109375" style="103" customWidth="1"/>
    <col min="9" max="9" width="16.7109375" style="103" customWidth="1"/>
    <col min="10" max="12" width="15.7109375" style="103" customWidth="1"/>
    <col min="13" max="13" width="17.140625" style="103" bestFit="1" customWidth="1"/>
    <col min="14" max="16384" width="9.140625" style="103"/>
  </cols>
  <sheetData>
    <row r="1" spans="1:13" s="102" customFormat="1" ht="20.25" customHeight="1">
      <c r="A1" s="293" t="s">
        <v>824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172" t="s">
        <v>720</v>
      </c>
    </row>
    <row r="2" spans="1:13" ht="21" customHeight="1">
      <c r="A2" s="297"/>
      <c r="B2" s="298"/>
      <c r="C2" s="294" t="s">
        <v>478</v>
      </c>
      <c r="D2" s="294" t="s">
        <v>477</v>
      </c>
      <c r="E2" s="294" t="s">
        <v>479</v>
      </c>
      <c r="F2" s="294" t="s">
        <v>481</v>
      </c>
      <c r="G2" s="294" t="s">
        <v>480</v>
      </c>
      <c r="H2" s="294" t="s">
        <v>482</v>
      </c>
      <c r="I2" s="294" t="s">
        <v>486</v>
      </c>
      <c r="J2" s="294" t="s">
        <v>483</v>
      </c>
      <c r="K2" s="294" t="s">
        <v>484</v>
      </c>
      <c r="L2" s="294" t="s">
        <v>485</v>
      </c>
      <c r="M2" s="286" t="s">
        <v>471</v>
      </c>
    </row>
    <row r="3" spans="1:13" ht="20.25" customHeight="1">
      <c r="A3" s="299"/>
      <c r="B3" s="300"/>
      <c r="C3" s="295"/>
      <c r="D3" s="295"/>
      <c r="E3" s="295"/>
      <c r="F3" s="295"/>
      <c r="G3" s="295"/>
      <c r="H3" s="295"/>
      <c r="I3" s="295"/>
      <c r="J3" s="295"/>
      <c r="K3" s="295"/>
      <c r="L3" s="295"/>
      <c r="M3" s="287"/>
    </row>
    <row r="4" spans="1:13" ht="39.75" customHeight="1">
      <c r="A4" s="301"/>
      <c r="B4" s="302"/>
      <c r="C4" s="296"/>
      <c r="D4" s="296"/>
      <c r="E4" s="296"/>
      <c r="F4" s="296"/>
      <c r="G4" s="296"/>
      <c r="H4" s="296"/>
      <c r="I4" s="296"/>
      <c r="J4" s="296"/>
      <c r="K4" s="296"/>
      <c r="L4" s="296"/>
      <c r="M4" s="288"/>
    </row>
    <row r="5" spans="1:13" ht="15.75">
      <c r="A5" s="291" t="s">
        <v>719</v>
      </c>
      <c r="B5" s="292"/>
      <c r="C5" s="115"/>
      <c r="D5" s="115"/>
      <c r="E5" s="115"/>
      <c r="F5" s="115"/>
      <c r="G5" s="115"/>
      <c r="H5" s="115"/>
      <c r="I5" s="115"/>
      <c r="J5" s="115"/>
      <c r="K5" s="115"/>
      <c r="L5" s="115"/>
      <c r="M5" s="104"/>
    </row>
    <row r="6" spans="1:13" ht="15.75">
      <c r="A6" s="150" t="s">
        <v>399</v>
      </c>
      <c r="B6" s="151" t="s">
        <v>605</v>
      </c>
      <c r="C6" s="119">
        <v>5441.7029999999995</v>
      </c>
      <c r="D6" s="119">
        <v>1872</v>
      </c>
      <c r="E6" s="119">
        <v>246</v>
      </c>
      <c r="F6" s="119">
        <v>10</v>
      </c>
      <c r="G6" s="119">
        <v>11120.25979</v>
      </c>
      <c r="H6" s="119">
        <v>449.92300999999986</v>
      </c>
      <c r="I6" s="119">
        <v>0</v>
      </c>
      <c r="J6" s="119">
        <v>1</v>
      </c>
      <c r="K6" s="119">
        <v>160</v>
      </c>
      <c r="L6" s="119">
        <v>155</v>
      </c>
      <c r="M6" s="117">
        <v>19455.885799999996</v>
      </c>
    </row>
    <row r="7" spans="1:13" ht="15.75">
      <c r="A7" s="150" t="s">
        <v>421</v>
      </c>
      <c r="B7" s="152" t="s">
        <v>606</v>
      </c>
      <c r="C7" s="119">
        <v>64.930999999999997</v>
      </c>
      <c r="D7" s="119">
        <v>1508</v>
      </c>
      <c r="E7" s="119">
        <v>223</v>
      </c>
      <c r="F7" s="119">
        <v>10</v>
      </c>
      <c r="G7" s="119">
        <v>1920.5053400000002</v>
      </c>
      <c r="H7" s="119">
        <v>439.67958999999985</v>
      </c>
      <c r="I7" s="119">
        <v>0</v>
      </c>
      <c r="J7" s="119">
        <v>1</v>
      </c>
      <c r="K7" s="119">
        <v>160</v>
      </c>
      <c r="L7" s="119">
        <v>60</v>
      </c>
      <c r="M7" s="117">
        <v>4387.1159299999999</v>
      </c>
    </row>
    <row r="8" spans="1:13" ht="15.75">
      <c r="A8" s="150" t="s">
        <v>421</v>
      </c>
      <c r="B8" s="152" t="s">
        <v>607</v>
      </c>
      <c r="C8" s="119">
        <v>0</v>
      </c>
      <c r="D8" s="119">
        <v>0</v>
      </c>
      <c r="E8" s="119">
        <v>0</v>
      </c>
      <c r="F8" s="119">
        <v>0</v>
      </c>
      <c r="G8" s="119">
        <v>2023.02583</v>
      </c>
      <c r="H8" s="119">
        <v>0</v>
      </c>
      <c r="I8" s="119">
        <v>0</v>
      </c>
      <c r="J8" s="119">
        <v>0</v>
      </c>
      <c r="K8" s="119">
        <v>0</v>
      </c>
      <c r="L8" s="119">
        <v>0</v>
      </c>
      <c r="M8" s="117">
        <v>2023.02583</v>
      </c>
    </row>
    <row r="9" spans="1:13" ht="15.75">
      <c r="A9" s="150" t="s">
        <v>421</v>
      </c>
      <c r="B9" s="152" t="s">
        <v>608</v>
      </c>
      <c r="C9" s="119">
        <v>5376.7719999999999</v>
      </c>
      <c r="D9" s="119">
        <v>364</v>
      </c>
      <c r="E9" s="119">
        <v>23</v>
      </c>
      <c r="F9" s="119">
        <v>0</v>
      </c>
      <c r="G9" s="119">
        <v>7176.728619999999</v>
      </c>
      <c r="H9" s="119">
        <v>10.243420000000013</v>
      </c>
      <c r="I9" s="119">
        <v>0</v>
      </c>
      <c r="J9" s="119">
        <v>0</v>
      </c>
      <c r="K9" s="119">
        <v>0</v>
      </c>
      <c r="L9" s="119">
        <v>95</v>
      </c>
      <c r="M9" s="117">
        <v>13045.74404</v>
      </c>
    </row>
    <row r="10" spans="1:13" ht="15.75">
      <c r="A10" s="153" t="s">
        <v>609</v>
      </c>
      <c r="B10" s="154" t="s">
        <v>610</v>
      </c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17"/>
    </row>
    <row r="11" spans="1:13" ht="15.75">
      <c r="A11" s="150" t="s">
        <v>422</v>
      </c>
      <c r="B11" s="152" t="s">
        <v>611</v>
      </c>
      <c r="C11" s="119">
        <v>16672.656999999999</v>
      </c>
      <c r="D11" s="119">
        <v>4482</v>
      </c>
      <c r="E11" s="119">
        <v>0</v>
      </c>
      <c r="F11" s="119">
        <v>7951</v>
      </c>
      <c r="G11" s="119">
        <v>21172.089389999997</v>
      </c>
      <c r="H11" s="119">
        <v>0</v>
      </c>
      <c r="I11" s="119">
        <v>0</v>
      </c>
      <c r="J11" s="119">
        <v>100</v>
      </c>
      <c r="K11" s="119">
        <v>633</v>
      </c>
      <c r="L11" s="119">
        <v>0</v>
      </c>
      <c r="M11" s="117">
        <v>51010.74639</v>
      </c>
    </row>
    <row r="12" spans="1:13" ht="15.75">
      <c r="A12" s="155">
        <v>1</v>
      </c>
      <c r="B12" s="156" t="s">
        <v>612</v>
      </c>
      <c r="C12" s="119">
        <v>0</v>
      </c>
      <c r="D12" s="119">
        <v>4482</v>
      </c>
      <c r="E12" s="119">
        <v>0</v>
      </c>
      <c r="F12" s="119">
        <v>0</v>
      </c>
      <c r="G12" s="119">
        <v>8537.2648800000006</v>
      </c>
      <c r="H12" s="119">
        <v>0</v>
      </c>
      <c r="I12" s="119">
        <v>0</v>
      </c>
      <c r="J12" s="119">
        <v>0</v>
      </c>
      <c r="K12" s="119">
        <v>251</v>
      </c>
      <c r="L12" s="119">
        <v>0</v>
      </c>
      <c r="M12" s="117">
        <v>13270.264880000001</v>
      </c>
    </row>
    <row r="13" spans="1:13" ht="25.5">
      <c r="A13" s="150" t="s">
        <v>423</v>
      </c>
      <c r="B13" s="157" t="s">
        <v>613</v>
      </c>
      <c r="C13" s="119">
        <v>0</v>
      </c>
      <c r="D13" s="119">
        <v>199</v>
      </c>
      <c r="E13" s="119">
        <v>61</v>
      </c>
      <c r="F13" s="119">
        <v>0</v>
      </c>
      <c r="G13" s="119">
        <v>115613.45926999999</v>
      </c>
      <c r="H13" s="119">
        <v>0</v>
      </c>
      <c r="I13" s="119">
        <v>7791</v>
      </c>
      <c r="J13" s="119">
        <v>0</v>
      </c>
      <c r="K13" s="119">
        <v>0</v>
      </c>
      <c r="L13" s="119">
        <v>0</v>
      </c>
      <c r="M13" s="117">
        <v>123664.45926999999</v>
      </c>
    </row>
    <row r="14" spans="1:13" ht="15.75">
      <c r="A14" s="150" t="s">
        <v>400</v>
      </c>
      <c r="B14" s="152" t="s">
        <v>614</v>
      </c>
      <c r="C14" s="119">
        <v>0</v>
      </c>
      <c r="D14" s="119">
        <v>169</v>
      </c>
      <c r="E14" s="119">
        <v>61</v>
      </c>
      <c r="F14" s="119">
        <v>0</v>
      </c>
      <c r="G14" s="119">
        <v>115425.211</v>
      </c>
      <c r="H14" s="119">
        <v>0</v>
      </c>
      <c r="I14" s="119">
        <v>7791</v>
      </c>
      <c r="J14" s="119">
        <v>0</v>
      </c>
      <c r="K14" s="119">
        <v>0</v>
      </c>
      <c r="L14" s="119">
        <v>0</v>
      </c>
      <c r="M14" s="117">
        <v>123446.211</v>
      </c>
    </row>
    <row r="15" spans="1:13" ht="30">
      <c r="A15" s="150" t="s">
        <v>401</v>
      </c>
      <c r="B15" s="152" t="s">
        <v>615</v>
      </c>
      <c r="C15" s="119">
        <v>0</v>
      </c>
      <c r="D15" s="119">
        <v>0</v>
      </c>
      <c r="E15" s="119">
        <v>0</v>
      </c>
      <c r="F15" s="119">
        <v>0</v>
      </c>
      <c r="G15" s="119">
        <v>0</v>
      </c>
      <c r="H15" s="119">
        <v>0</v>
      </c>
      <c r="I15" s="119">
        <v>0</v>
      </c>
      <c r="J15" s="119">
        <v>0</v>
      </c>
      <c r="K15" s="119">
        <v>0</v>
      </c>
      <c r="L15" s="119">
        <v>0</v>
      </c>
      <c r="M15" s="117">
        <v>0</v>
      </c>
    </row>
    <row r="16" spans="1:13" ht="15.75">
      <c r="A16" s="150" t="s">
        <v>402</v>
      </c>
      <c r="B16" s="152" t="s">
        <v>616</v>
      </c>
      <c r="C16" s="119">
        <v>0</v>
      </c>
      <c r="D16" s="119">
        <v>30</v>
      </c>
      <c r="E16" s="119">
        <v>0</v>
      </c>
      <c r="F16" s="119">
        <v>0</v>
      </c>
      <c r="G16" s="119">
        <v>188.24826999999999</v>
      </c>
      <c r="H16" s="119">
        <v>0</v>
      </c>
      <c r="I16" s="119">
        <v>0</v>
      </c>
      <c r="J16" s="119">
        <v>0</v>
      </c>
      <c r="K16" s="119">
        <v>0</v>
      </c>
      <c r="L16" s="119">
        <v>0</v>
      </c>
      <c r="M16" s="117">
        <v>218.24826999999999</v>
      </c>
    </row>
    <row r="17" spans="1:13" ht="30">
      <c r="A17" s="150" t="s">
        <v>403</v>
      </c>
      <c r="B17" s="152" t="s">
        <v>617</v>
      </c>
      <c r="C17" s="119">
        <v>0</v>
      </c>
      <c r="D17" s="119">
        <v>0</v>
      </c>
      <c r="E17" s="119">
        <v>0</v>
      </c>
      <c r="F17" s="119">
        <v>0</v>
      </c>
      <c r="G17" s="119">
        <v>0</v>
      </c>
      <c r="H17" s="119">
        <v>0</v>
      </c>
      <c r="I17" s="119">
        <v>0</v>
      </c>
      <c r="J17" s="119">
        <v>0</v>
      </c>
      <c r="K17" s="119">
        <v>0</v>
      </c>
      <c r="L17" s="119">
        <v>0</v>
      </c>
      <c r="M17" s="117">
        <v>0</v>
      </c>
    </row>
    <row r="18" spans="1:13" ht="15.75">
      <c r="A18" s="150" t="s">
        <v>424</v>
      </c>
      <c r="B18" s="152" t="s">
        <v>618</v>
      </c>
      <c r="C18" s="119">
        <v>394438.78</v>
      </c>
      <c r="D18" s="119">
        <v>154965</v>
      </c>
      <c r="E18" s="119">
        <v>132677</v>
      </c>
      <c r="F18" s="119">
        <v>262416</v>
      </c>
      <c r="G18" s="119">
        <v>191788.9578478318</v>
      </c>
      <c r="H18" s="119">
        <v>50097.032259999993</v>
      </c>
      <c r="I18" s="119">
        <v>5506</v>
      </c>
      <c r="J18" s="119">
        <v>24655</v>
      </c>
      <c r="K18" s="119">
        <v>6734</v>
      </c>
      <c r="L18" s="119">
        <v>12098</v>
      </c>
      <c r="M18" s="117">
        <v>1235375.7701078318</v>
      </c>
    </row>
    <row r="19" spans="1:13" ht="15.75">
      <c r="A19" s="150" t="s">
        <v>400</v>
      </c>
      <c r="B19" s="152" t="s">
        <v>619</v>
      </c>
      <c r="C19" s="119">
        <v>78732.607000000004</v>
      </c>
      <c r="D19" s="119">
        <v>9022</v>
      </c>
      <c r="E19" s="119">
        <v>14152</v>
      </c>
      <c r="F19" s="119">
        <v>34349</v>
      </c>
      <c r="G19" s="119">
        <v>0</v>
      </c>
      <c r="H19" s="119">
        <v>285</v>
      </c>
      <c r="I19" s="119">
        <v>0</v>
      </c>
      <c r="J19" s="119">
        <v>15216</v>
      </c>
      <c r="K19" s="119">
        <v>4947</v>
      </c>
      <c r="L19" s="119">
        <v>4343</v>
      </c>
      <c r="M19" s="117">
        <v>161046.60700000002</v>
      </c>
    </row>
    <row r="20" spans="1:13" ht="15.75">
      <c r="A20" s="150" t="s">
        <v>401</v>
      </c>
      <c r="B20" s="152" t="s">
        <v>620</v>
      </c>
      <c r="C20" s="119">
        <v>315303.728</v>
      </c>
      <c r="D20" s="119">
        <v>144169</v>
      </c>
      <c r="E20" s="119">
        <v>114108</v>
      </c>
      <c r="F20" s="119">
        <v>227494</v>
      </c>
      <c r="G20" s="119">
        <v>189766.13928783181</v>
      </c>
      <c r="H20" s="119">
        <v>38226.059729999994</v>
      </c>
      <c r="I20" s="119">
        <v>5506</v>
      </c>
      <c r="J20" s="119">
        <v>9439</v>
      </c>
      <c r="K20" s="119">
        <v>804</v>
      </c>
      <c r="L20" s="119">
        <v>105</v>
      </c>
      <c r="M20" s="117">
        <v>1044920.9270178318</v>
      </c>
    </row>
    <row r="21" spans="1:13" ht="15.75">
      <c r="A21" s="150"/>
      <c r="B21" s="152" t="s">
        <v>621</v>
      </c>
      <c r="C21" s="119">
        <v>315303.728</v>
      </c>
      <c r="D21" s="119">
        <v>109183</v>
      </c>
      <c r="E21" s="119">
        <v>74682</v>
      </c>
      <c r="F21" s="119">
        <v>194995</v>
      </c>
      <c r="G21" s="119">
        <v>127665.77662783182</v>
      </c>
      <c r="H21" s="119">
        <v>38226.059729999994</v>
      </c>
      <c r="I21" s="119">
        <v>1967</v>
      </c>
      <c r="J21" s="119">
        <v>6396</v>
      </c>
      <c r="K21" s="119">
        <v>804</v>
      </c>
      <c r="L21" s="119">
        <v>0</v>
      </c>
      <c r="M21" s="117">
        <v>869222.56435783184</v>
      </c>
    </row>
    <row r="22" spans="1:13" ht="15.75">
      <c r="A22" s="150" t="s">
        <v>402</v>
      </c>
      <c r="B22" s="152" t="s">
        <v>622</v>
      </c>
      <c r="C22" s="119">
        <v>0</v>
      </c>
      <c r="D22" s="119">
        <v>0</v>
      </c>
      <c r="E22" s="119">
        <v>0</v>
      </c>
      <c r="F22" s="119">
        <v>0</v>
      </c>
      <c r="G22" s="119">
        <v>0</v>
      </c>
      <c r="H22" s="119">
        <v>0</v>
      </c>
      <c r="I22" s="119">
        <v>0</v>
      </c>
      <c r="J22" s="119">
        <v>0</v>
      </c>
      <c r="K22" s="119">
        <v>0</v>
      </c>
      <c r="L22" s="119">
        <v>0</v>
      </c>
      <c r="M22" s="117">
        <v>0</v>
      </c>
    </row>
    <row r="23" spans="1:13" ht="15.75">
      <c r="A23" s="150" t="s">
        <v>403</v>
      </c>
      <c r="B23" s="152" t="s">
        <v>623</v>
      </c>
      <c r="C23" s="119">
        <v>0</v>
      </c>
      <c r="D23" s="119">
        <v>0</v>
      </c>
      <c r="E23" s="119">
        <v>0</v>
      </c>
      <c r="F23" s="119">
        <v>0</v>
      </c>
      <c r="G23" s="119">
        <v>0</v>
      </c>
      <c r="H23" s="119">
        <v>0</v>
      </c>
      <c r="I23" s="119">
        <v>0</v>
      </c>
      <c r="J23" s="119">
        <v>0</v>
      </c>
      <c r="K23" s="119">
        <v>0</v>
      </c>
      <c r="L23" s="119">
        <v>0</v>
      </c>
      <c r="M23" s="117">
        <v>0</v>
      </c>
    </row>
    <row r="24" spans="1:13" ht="15.75">
      <c r="A24" s="150" t="s">
        <v>404</v>
      </c>
      <c r="B24" s="152" t="s">
        <v>624</v>
      </c>
      <c r="C24" s="119">
        <v>207.79499999999999</v>
      </c>
      <c r="D24" s="119">
        <v>1774</v>
      </c>
      <c r="E24" s="119">
        <v>0</v>
      </c>
      <c r="F24" s="119">
        <v>0</v>
      </c>
      <c r="G24" s="119">
        <v>2022.81855</v>
      </c>
      <c r="H24" s="119">
        <v>0</v>
      </c>
      <c r="I24" s="119">
        <v>0</v>
      </c>
      <c r="J24" s="119">
        <v>0</v>
      </c>
      <c r="K24" s="119">
        <v>920</v>
      </c>
      <c r="L24" s="119">
        <v>0</v>
      </c>
      <c r="M24" s="117">
        <v>4924.61355</v>
      </c>
    </row>
    <row r="25" spans="1:13" ht="15.75">
      <c r="A25" s="150" t="s">
        <v>405</v>
      </c>
      <c r="B25" s="152" t="s">
        <v>625</v>
      </c>
      <c r="C25" s="119">
        <v>0</v>
      </c>
      <c r="D25" s="119">
        <v>0</v>
      </c>
      <c r="E25" s="119">
        <v>4417</v>
      </c>
      <c r="F25" s="119">
        <v>0</v>
      </c>
      <c r="G25" s="119">
        <v>1.0000000000000001E-5</v>
      </c>
      <c r="H25" s="119">
        <v>11585.972530000001</v>
      </c>
      <c r="I25" s="119">
        <v>0</v>
      </c>
      <c r="J25" s="119">
        <v>0</v>
      </c>
      <c r="K25" s="119">
        <v>63</v>
      </c>
      <c r="L25" s="119">
        <v>0</v>
      </c>
      <c r="M25" s="117">
        <v>16065.972540000001</v>
      </c>
    </row>
    <row r="26" spans="1:13" ht="15.75">
      <c r="A26" s="150" t="s">
        <v>406</v>
      </c>
      <c r="B26" s="152" t="s">
        <v>608</v>
      </c>
      <c r="C26" s="119">
        <v>194.65</v>
      </c>
      <c r="D26" s="119">
        <v>0</v>
      </c>
      <c r="E26" s="119">
        <v>0</v>
      </c>
      <c r="F26" s="119">
        <v>573</v>
      </c>
      <c r="G26" s="119">
        <v>0</v>
      </c>
      <c r="H26" s="119">
        <v>0</v>
      </c>
      <c r="I26" s="119">
        <v>0</v>
      </c>
      <c r="J26" s="119">
        <v>0</v>
      </c>
      <c r="K26" s="119">
        <v>0</v>
      </c>
      <c r="L26" s="119">
        <v>7650</v>
      </c>
      <c r="M26" s="117">
        <v>8417.65</v>
      </c>
    </row>
    <row r="27" spans="1:13" ht="15.75">
      <c r="A27" s="150" t="s">
        <v>414</v>
      </c>
      <c r="B27" s="152" t="s">
        <v>626</v>
      </c>
      <c r="C27" s="119">
        <v>0</v>
      </c>
      <c r="D27" s="119">
        <v>0</v>
      </c>
      <c r="E27" s="119">
        <v>0</v>
      </c>
      <c r="F27" s="119">
        <v>0</v>
      </c>
      <c r="G27" s="119">
        <v>0</v>
      </c>
      <c r="H27" s="119">
        <v>0</v>
      </c>
      <c r="I27" s="119">
        <v>0</v>
      </c>
      <c r="J27" s="119">
        <v>0</v>
      </c>
      <c r="K27" s="119">
        <v>0</v>
      </c>
      <c r="L27" s="119">
        <v>0</v>
      </c>
      <c r="M27" s="117">
        <v>0</v>
      </c>
    </row>
    <row r="28" spans="1:13" ht="15.75">
      <c r="A28" s="150"/>
      <c r="B28" s="154" t="s">
        <v>627</v>
      </c>
      <c r="C28" s="119">
        <v>411111.43700000003</v>
      </c>
      <c r="D28" s="119">
        <v>159646</v>
      </c>
      <c r="E28" s="119">
        <v>132738</v>
      </c>
      <c r="F28" s="119">
        <v>270367</v>
      </c>
      <c r="G28" s="119">
        <v>328574.50650783174</v>
      </c>
      <c r="H28" s="119">
        <v>50097.032259999993</v>
      </c>
      <c r="I28" s="119">
        <v>13297</v>
      </c>
      <c r="J28" s="119">
        <v>24755</v>
      </c>
      <c r="K28" s="119">
        <v>7367</v>
      </c>
      <c r="L28" s="119">
        <v>12098</v>
      </c>
      <c r="M28" s="117">
        <v>1410050.9757678318</v>
      </c>
    </row>
    <row r="29" spans="1:13" ht="15.75">
      <c r="A29" s="153" t="s">
        <v>628</v>
      </c>
      <c r="B29" s="154" t="s">
        <v>629</v>
      </c>
      <c r="C29" s="119">
        <v>201582.48800000001</v>
      </c>
      <c r="D29" s="119">
        <v>27280</v>
      </c>
      <c r="E29" s="119">
        <v>16202</v>
      </c>
      <c r="F29" s="119">
        <v>14787</v>
      </c>
      <c r="G29" s="119">
        <v>109820.06237216819</v>
      </c>
      <c r="H29" s="119">
        <v>5201.6709800000008</v>
      </c>
      <c r="I29" s="119">
        <v>0</v>
      </c>
      <c r="J29" s="119">
        <v>5109</v>
      </c>
      <c r="K29" s="119">
        <v>0</v>
      </c>
      <c r="L29" s="119">
        <v>96</v>
      </c>
      <c r="M29" s="117">
        <v>380078.22135216818</v>
      </c>
    </row>
    <row r="30" spans="1:13" s="105" customFormat="1" ht="15.75">
      <c r="A30" s="153" t="s">
        <v>630</v>
      </c>
      <c r="B30" s="154" t="s">
        <v>631</v>
      </c>
      <c r="C30" s="119">
        <v>542.28500000000008</v>
      </c>
      <c r="D30" s="119">
        <v>23651</v>
      </c>
      <c r="E30" s="119">
        <v>10716</v>
      </c>
      <c r="F30" s="119">
        <v>2343</v>
      </c>
      <c r="G30" s="119">
        <v>11703.982729999998</v>
      </c>
      <c r="H30" s="119">
        <v>7854.6415799999995</v>
      </c>
      <c r="I30" s="119">
        <v>2092</v>
      </c>
      <c r="J30" s="119">
        <v>393</v>
      </c>
      <c r="K30" s="119">
        <v>4229</v>
      </c>
      <c r="L30" s="119">
        <v>917</v>
      </c>
      <c r="M30" s="117">
        <v>64441.909310000003</v>
      </c>
    </row>
    <row r="31" spans="1:13" s="105" customFormat="1" ht="15.75">
      <c r="A31" s="153" t="s">
        <v>422</v>
      </c>
      <c r="B31" s="152" t="s">
        <v>632</v>
      </c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6"/>
    </row>
    <row r="32" spans="1:13" s="105" customFormat="1" ht="15.75">
      <c r="A32" s="153" t="s">
        <v>400</v>
      </c>
      <c r="B32" s="152" t="s">
        <v>633</v>
      </c>
      <c r="C32" s="119">
        <v>385.87400000000002</v>
      </c>
      <c r="D32" s="119">
        <v>20806</v>
      </c>
      <c r="E32" s="119">
        <v>10072</v>
      </c>
      <c r="F32" s="119">
        <v>800</v>
      </c>
      <c r="G32" s="119">
        <v>11228.260139999999</v>
      </c>
      <c r="H32" s="119">
        <v>7598.7468699999999</v>
      </c>
      <c r="I32" s="119">
        <v>1692</v>
      </c>
      <c r="J32" s="119">
        <v>192</v>
      </c>
      <c r="K32" s="119">
        <v>720</v>
      </c>
      <c r="L32" s="119">
        <v>406</v>
      </c>
      <c r="M32" s="117">
        <v>53900.881009999997</v>
      </c>
    </row>
    <row r="33" spans="1:13" s="105" customFormat="1" ht="15.75">
      <c r="A33" s="153" t="s">
        <v>421</v>
      </c>
      <c r="B33" s="152" t="s">
        <v>634</v>
      </c>
      <c r="C33" s="119">
        <v>0</v>
      </c>
      <c r="D33" s="119">
        <v>0</v>
      </c>
      <c r="E33" s="119">
        <v>0</v>
      </c>
      <c r="F33" s="119">
        <v>0</v>
      </c>
      <c r="G33" s="119">
        <v>0</v>
      </c>
      <c r="H33" s="119">
        <v>0</v>
      </c>
      <c r="I33" s="119">
        <v>0</v>
      </c>
      <c r="J33" s="119">
        <v>0</v>
      </c>
      <c r="K33" s="119">
        <v>0</v>
      </c>
      <c r="L33" s="119">
        <v>0</v>
      </c>
      <c r="M33" s="117">
        <v>0</v>
      </c>
    </row>
    <row r="34" spans="1:13" s="105" customFormat="1" ht="15.75">
      <c r="A34" s="153" t="s">
        <v>421</v>
      </c>
      <c r="B34" s="152" t="s">
        <v>635</v>
      </c>
      <c r="C34" s="119">
        <v>0</v>
      </c>
      <c r="D34" s="119">
        <v>0</v>
      </c>
      <c r="E34" s="119">
        <v>0</v>
      </c>
      <c r="F34" s="119">
        <v>0</v>
      </c>
      <c r="G34" s="119">
        <v>0</v>
      </c>
      <c r="H34" s="119">
        <v>0</v>
      </c>
      <c r="I34" s="119">
        <v>0</v>
      </c>
      <c r="J34" s="119">
        <v>0</v>
      </c>
      <c r="K34" s="119">
        <v>0</v>
      </c>
      <c r="L34" s="119">
        <v>0</v>
      </c>
      <c r="M34" s="117">
        <v>0</v>
      </c>
    </row>
    <row r="35" spans="1:13" ht="15.75">
      <c r="A35" s="153" t="s">
        <v>401</v>
      </c>
      <c r="B35" s="152" t="s">
        <v>636</v>
      </c>
      <c r="C35" s="119">
        <v>0</v>
      </c>
      <c r="D35" s="119">
        <v>0</v>
      </c>
      <c r="E35" s="119">
        <v>0</v>
      </c>
      <c r="F35" s="119">
        <v>0</v>
      </c>
      <c r="G35" s="119">
        <v>0</v>
      </c>
      <c r="H35" s="119">
        <v>0</v>
      </c>
      <c r="I35" s="119">
        <v>0</v>
      </c>
      <c r="J35" s="119">
        <v>0</v>
      </c>
      <c r="K35" s="119">
        <v>0</v>
      </c>
      <c r="L35" s="119">
        <v>0</v>
      </c>
      <c r="M35" s="117">
        <v>0</v>
      </c>
    </row>
    <row r="36" spans="1:13" ht="15.75">
      <c r="A36" s="153" t="s">
        <v>421</v>
      </c>
      <c r="B36" s="152" t="s">
        <v>634</v>
      </c>
      <c r="C36" s="119">
        <v>0</v>
      </c>
      <c r="D36" s="119">
        <v>0</v>
      </c>
      <c r="E36" s="119">
        <v>0</v>
      </c>
      <c r="F36" s="119">
        <v>0</v>
      </c>
      <c r="G36" s="119">
        <v>0</v>
      </c>
      <c r="H36" s="119">
        <v>0</v>
      </c>
      <c r="I36" s="119">
        <v>0</v>
      </c>
      <c r="J36" s="119">
        <v>0</v>
      </c>
      <c r="K36" s="119">
        <v>0</v>
      </c>
      <c r="L36" s="119">
        <v>0</v>
      </c>
      <c r="M36" s="117">
        <v>0</v>
      </c>
    </row>
    <row r="37" spans="1:13" ht="15.75">
      <c r="A37" s="153" t="s">
        <v>421</v>
      </c>
      <c r="B37" s="152" t="s">
        <v>635</v>
      </c>
      <c r="C37" s="119">
        <v>0</v>
      </c>
      <c r="D37" s="119">
        <v>0</v>
      </c>
      <c r="E37" s="119">
        <v>0</v>
      </c>
      <c r="F37" s="119">
        <v>0</v>
      </c>
      <c r="G37" s="119">
        <v>0</v>
      </c>
      <c r="H37" s="119">
        <v>0</v>
      </c>
      <c r="I37" s="119">
        <v>0</v>
      </c>
      <c r="J37" s="119">
        <v>0</v>
      </c>
      <c r="K37" s="119">
        <v>0</v>
      </c>
      <c r="L37" s="119">
        <v>0</v>
      </c>
      <c r="M37" s="117">
        <v>0</v>
      </c>
    </row>
    <row r="38" spans="1:13" ht="15.75">
      <c r="A38" s="153" t="s">
        <v>419</v>
      </c>
      <c r="B38" s="154" t="s">
        <v>637</v>
      </c>
      <c r="C38" s="119">
        <v>385.87400000000002</v>
      </c>
      <c r="D38" s="119">
        <v>20806</v>
      </c>
      <c r="E38" s="119">
        <v>10072</v>
      </c>
      <c r="F38" s="119">
        <v>800</v>
      </c>
      <c r="G38" s="119">
        <v>11228.260139999999</v>
      </c>
      <c r="H38" s="119">
        <v>7598.7468699999999</v>
      </c>
      <c r="I38" s="119">
        <v>1692</v>
      </c>
      <c r="J38" s="119">
        <v>192</v>
      </c>
      <c r="K38" s="119">
        <v>720</v>
      </c>
      <c r="L38" s="119">
        <v>406</v>
      </c>
      <c r="M38" s="117">
        <v>53900.881009999997</v>
      </c>
    </row>
    <row r="39" spans="1:13" ht="15.75">
      <c r="A39" s="150" t="s">
        <v>423</v>
      </c>
      <c r="B39" s="152" t="s">
        <v>638</v>
      </c>
      <c r="C39" s="119">
        <v>0</v>
      </c>
      <c r="D39" s="119">
        <v>2058</v>
      </c>
      <c r="E39" s="119">
        <v>334</v>
      </c>
      <c r="F39" s="119">
        <v>0</v>
      </c>
      <c r="G39" s="119">
        <v>103.09204</v>
      </c>
      <c r="H39" s="119">
        <v>105.6675</v>
      </c>
      <c r="I39" s="119">
        <v>0</v>
      </c>
      <c r="J39" s="119">
        <v>68</v>
      </c>
      <c r="K39" s="119">
        <v>0</v>
      </c>
      <c r="L39" s="119">
        <v>0</v>
      </c>
      <c r="M39" s="117">
        <v>2668.75954</v>
      </c>
    </row>
    <row r="40" spans="1:13" ht="15.75">
      <c r="A40" s="150" t="s">
        <v>421</v>
      </c>
      <c r="B40" s="152" t="s">
        <v>634</v>
      </c>
      <c r="C40" s="119">
        <v>0</v>
      </c>
      <c r="D40" s="119">
        <v>0</v>
      </c>
      <c r="E40" s="119">
        <v>0</v>
      </c>
      <c r="F40" s="119">
        <v>0</v>
      </c>
      <c r="G40" s="119">
        <v>0</v>
      </c>
      <c r="H40" s="119">
        <v>0</v>
      </c>
      <c r="I40" s="119">
        <v>0</v>
      </c>
      <c r="J40" s="119">
        <v>0</v>
      </c>
      <c r="K40" s="119">
        <v>0</v>
      </c>
      <c r="L40" s="119">
        <v>0</v>
      </c>
      <c r="M40" s="117">
        <v>0</v>
      </c>
    </row>
    <row r="41" spans="1:13" ht="15.75">
      <c r="A41" s="150" t="s">
        <v>421</v>
      </c>
      <c r="B41" s="152" t="s">
        <v>635</v>
      </c>
      <c r="C41" s="119">
        <v>0</v>
      </c>
      <c r="D41" s="119">
        <v>0</v>
      </c>
      <c r="E41" s="119">
        <v>0</v>
      </c>
      <c r="F41" s="119">
        <v>0</v>
      </c>
      <c r="G41" s="119">
        <v>0</v>
      </c>
      <c r="H41" s="119">
        <v>0</v>
      </c>
      <c r="I41" s="119">
        <v>0</v>
      </c>
      <c r="J41" s="119">
        <v>0</v>
      </c>
      <c r="K41" s="119">
        <v>0</v>
      </c>
      <c r="L41" s="119">
        <v>0</v>
      </c>
      <c r="M41" s="117">
        <v>0</v>
      </c>
    </row>
    <row r="42" spans="1:13" ht="15.75">
      <c r="A42" s="150" t="s">
        <v>424</v>
      </c>
      <c r="B42" s="152" t="s">
        <v>639</v>
      </c>
      <c r="C42" s="119">
        <v>156.411</v>
      </c>
      <c r="D42" s="119">
        <v>787</v>
      </c>
      <c r="E42" s="119">
        <v>310</v>
      </c>
      <c r="F42" s="119">
        <v>1543</v>
      </c>
      <c r="G42" s="119">
        <v>372.63054999999997</v>
      </c>
      <c r="H42" s="119">
        <v>150.22720999999999</v>
      </c>
      <c r="I42" s="119">
        <v>400</v>
      </c>
      <c r="J42" s="119">
        <v>133</v>
      </c>
      <c r="K42" s="119">
        <v>3509</v>
      </c>
      <c r="L42" s="119">
        <v>511</v>
      </c>
      <c r="M42" s="117">
        <v>7872.2687599999999</v>
      </c>
    </row>
    <row r="43" spans="1:13" ht="15.75">
      <c r="A43" s="150" t="s">
        <v>421</v>
      </c>
      <c r="B43" s="152" t="s">
        <v>634</v>
      </c>
      <c r="C43" s="119">
        <v>0</v>
      </c>
      <c r="D43" s="119">
        <v>0</v>
      </c>
      <c r="E43" s="119">
        <v>21</v>
      </c>
      <c r="F43" s="119">
        <v>0</v>
      </c>
      <c r="G43" s="119">
        <v>0</v>
      </c>
      <c r="H43" s="119">
        <v>0</v>
      </c>
      <c r="I43" s="119">
        <v>0</v>
      </c>
      <c r="J43" s="119">
        <v>0</v>
      </c>
      <c r="K43" s="119">
        <v>0</v>
      </c>
      <c r="L43" s="119">
        <v>0</v>
      </c>
      <c r="M43" s="117">
        <v>21</v>
      </c>
    </row>
    <row r="44" spans="1:13" ht="15.75">
      <c r="A44" s="150" t="s">
        <v>421</v>
      </c>
      <c r="B44" s="152" t="s">
        <v>635</v>
      </c>
      <c r="C44" s="119">
        <v>0</v>
      </c>
      <c r="D44" s="119">
        <v>0</v>
      </c>
      <c r="E44" s="119">
        <v>0</v>
      </c>
      <c r="F44" s="119">
        <v>0</v>
      </c>
      <c r="G44" s="119">
        <v>0</v>
      </c>
      <c r="H44" s="119">
        <v>0</v>
      </c>
      <c r="I44" s="119">
        <v>0</v>
      </c>
      <c r="J44" s="119">
        <v>0</v>
      </c>
      <c r="K44" s="119">
        <v>0</v>
      </c>
      <c r="L44" s="119">
        <v>0</v>
      </c>
      <c r="M44" s="117">
        <v>0</v>
      </c>
    </row>
    <row r="45" spans="1:13" ht="15.75">
      <c r="A45" s="150" t="s">
        <v>640</v>
      </c>
      <c r="B45" s="158" t="s">
        <v>641</v>
      </c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17"/>
    </row>
    <row r="46" spans="1:13" ht="15.75">
      <c r="A46" s="150" t="s">
        <v>400</v>
      </c>
      <c r="B46" s="159" t="s">
        <v>642</v>
      </c>
      <c r="C46" s="119">
        <v>642.89</v>
      </c>
      <c r="D46" s="119">
        <v>5520.5797031526445</v>
      </c>
      <c r="E46" s="119">
        <v>379</v>
      </c>
      <c r="F46" s="119">
        <v>588</v>
      </c>
      <c r="G46" s="119">
        <v>1265.0557200000001</v>
      </c>
      <c r="H46" s="119">
        <v>0</v>
      </c>
      <c r="I46" s="119">
        <v>0</v>
      </c>
      <c r="J46" s="119">
        <v>0</v>
      </c>
      <c r="K46" s="119">
        <v>0</v>
      </c>
      <c r="L46" s="119">
        <v>74</v>
      </c>
      <c r="M46" s="117">
        <v>8469.5254231526451</v>
      </c>
    </row>
    <row r="47" spans="1:13" ht="15.75">
      <c r="A47" s="150">
        <v>2</v>
      </c>
      <c r="B47" s="159" t="s">
        <v>643</v>
      </c>
      <c r="C47" s="119">
        <v>0</v>
      </c>
      <c r="D47" s="119">
        <v>0</v>
      </c>
      <c r="E47" s="119">
        <v>0</v>
      </c>
      <c r="F47" s="119">
        <v>0</v>
      </c>
      <c r="G47" s="119">
        <v>0</v>
      </c>
      <c r="H47" s="119">
        <v>0</v>
      </c>
      <c r="I47" s="119">
        <v>0</v>
      </c>
      <c r="J47" s="119">
        <v>0</v>
      </c>
      <c r="K47" s="119">
        <v>0</v>
      </c>
      <c r="L47" s="119">
        <v>0</v>
      </c>
      <c r="M47" s="117">
        <v>0</v>
      </c>
    </row>
    <row r="48" spans="1:13" ht="15.75">
      <c r="A48" s="150">
        <v>3</v>
      </c>
      <c r="B48" s="159" t="s">
        <v>644</v>
      </c>
      <c r="C48" s="119">
        <v>0</v>
      </c>
      <c r="D48" s="119">
        <v>228</v>
      </c>
      <c r="E48" s="119">
        <v>0</v>
      </c>
      <c r="F48" s="119">
        <v>0</v>
      </c>
      <c r="G48" s="119">
        <v>0</v>
      </c>
      <c r="H48" s="119">
        <v>0</v>
      </c>
      <c r="I48" s="119">
        <v>0</v>
      </c>
      <c r="J48" s="119">
        <v>18</v>
      </c>
      <c r="K48" s="119">
        <v>0</v>
      </c>
      <c r="L48" s="119">
        <v>0</v>
      </c>
      <c r="M48" s="117">
        <v>246</v>
      </c>
    </row>
    <row r="49" spans="1:13" ht="15.75">
      <c r="A49" s="150">
        <v>4</v>
      </c>
      <c r="B49" s="159" t="s">
        <v>645</v>
      </c>
      <c r="C49" s="119">
        <v>2690.45</v>
      </c>
      <c r="D49" s="119">
        <v>2250</v>
      </c>
      <c r="E49" s="119">
        <v>37</v>
      </c>
      <c r="F49" s="119">
        <v>224</v>
      </c>
      <c r="G49" s="119">
        <v>0</v>
      </c>
      <c r="H49" s="119">
        <v>167.4546</v>
      </c>
      <c r="I49" s="119">
        <v>0</v>
      </c>
      <c r="J49" s="119">
        <v>0</v>
      </c>
      <c r="K49" s="119">
        <v>0</v>
      </c>
      <c r="L49" s="119">
        <v>273</v>
      </c>
      <c r="M49" s="117">
        <v>5641.9045999999998</v>
      </c>
    </row>
    <row r="50" spans="1:13" ht="15.75">
      <c r="A50" s="150">
        <v>5</v>
      </c>
      <c r="B50" s="159" t="s">
        <v>646</v>
      </c>
      <c r="C50" s="119">
        <v>0</v>
      </c>
      <c r="D50" s="119">
        <v>0</v>
      </c>
      <c r="E50" s="119">
        <v>0</v>
      </c>
      <c r="F50" s="119">
        <v>0</v>
      </c>
      <c r="G50" s="119">
        <v>0</v>
      </c>
      <c r="H50" s="119">
        <v>0</v>
      </c>
      <c r="I50" s="119">
        <v>0</v>
      </c>
      <c r="J50" s="119">
        <v>0</v>
      </c>
      <c r="K50" s="119">
        <v>0</v>
      </c>
      <c r="L50" s="119">
        <v>0</v>
      </c>
      <c r="M50" s="117">
        <v>0</v>
      </c>
    </row>
    <row r="51" spans="1:13" ht="15.75">
      <c r="A51" s="150">
        <v>6</v>
      </c>
      <c r="B51" s="159" t="s">
        <v>647</v>
      </c>
      <c r="C51" s="119">
        <v>0</v>
      </c>
      <c r="D51" s="119">
        <v>0</v>
      </c>
      <c r="E51" s="119">
        <v>0</v>
      </c>
      <c r="F51" s="119">
        <v>0</v>
      </c>
      <c r="G51" s="119">
        <v>0</v>
      </c>
      <c r="H51" s="119">
        <v>0</v>
      </c>
      <c r="I51" s="119">
        <v>0</v>
      </c>
      <c r="J51" s="119">
        <v>0</v>
      </c>
      <c r="K51" s="119">
        <v>0</v>
      </c>
      <c r="L51" s="119">
        <v>0</v>
      </c>
      <c r="M51" s="117">
        <v>0</v>
      </c>
    </row>
    <row r="52" spans="1:13" ht="31.5">
      <c r="A52" s="150">
        <v>7</v>
      </c>
      <c r="B52" s="159" t="s">
        <v>648</v>
      </c>
      <c r="C52" s="119">
        <v>0</v>
      </c>
      <c r="D52" s="119">
        <v>0</v>
      </c>
      <c r="E52" s="119">
        <v>0</v>
      </c>
      <c r="F52" s="119">
        <v>0</v>
      </c>
      <c r="G52" s="119">
        <v>0</v>
      </c>
      <c r="H52" s="119">
        <v>0</v>
      </c>
      <c r="I52" s="119">
        <v>0</v>
      </c>
      <c r="J52" s="119">
        <v>0</v>
      </c>
      <c r="K52" s="119">
        <v>0</v>
      </c>
      <c r="L52" s="119">
        <v>0</v>
      </c>
      <c r="M52" s="117">
        <v>0</v>
      </c>
    </row>
    <row r="53" spans="1:13" ht="15.75">
      <c r="A53" s="150">
        <v>8</v>
      </c>
      <c r="B53" s="159" t="s">
        <v>649</v>
      </c>
      <c r="C53" s="119">
        <v>0</v>
      </c>
      <c r="D53" s="119">
        <v>0</v>
      </c>
      <c r="E53" s="119">
        <v>0</v>
      </c>
      <c r="F53" s="119">
        <v>0</v>
      </c>
      <c r="G53" s="119">
        <v>0</v>
      </c>
      <c r="H53" s="119">
        <v>0</v>
      </c>
      <c r="I53" s="119">
        <v>0</v>
      </c>
      <c r="J53" s="119">
        <v>0</v>
      </c>
      <c r="K53" s="119">
        <v>0</v>
      </c>
      <c r="L53" s="119">
        <v>0</v>
      </c>
      <c r="M53" s="117">
        <v>0</v>
      </c>
    </row>
    <row r="54" spans="1:13" ht="15.75">
      <c r="A54" s="150"/>
      <c r="B54" s="160" t="s">
        <v>650</v>
      </c>
      <c r="C54" s="119">
        <v>3333.3399999999997</v>
      </c>
      <c r="D54" s="119">
        <v>7998.5797031526445</v>
      </c>
      <c r="E54" s="119">
        <v>416</v>
      </c>
      <c r="F54" s="119">
        <v>812</v>
      </c>
      <c r="G54" s="119">
        <v>1265.0557200000001</v>
      </c>
      <c r="H54" s="119">
        <v>167.4546</v>
      </c>
      <c r="I54" s="119">
        <v>0</v>
      </c>
      <c r="J54" s="119">
        <v>18</v>
      </c>
      <c r="K54" s="119">
        <v>0</v>
      </c>
      <c r="L54" s="119">
        <v>347</v>
      </c>
      <c r="M54" s="117">
        <v>14357.430023152643</v>
      </c>
    </row>
    <row r="55" spans="1:13" ht="15.75">
      <c r="A55" s="153" t="s">
        <v>651</v>
      </c>
      <c r="B55" s="154" t="s">
        <v>652</v>
      </c>
      <c r="C55" s="120"/>
      <c r="D55" s="120"/>
      <c r="E55" s="120"/>
      <c r="F55" s="120"/>
      <c r="G55" s="120"/>
      <c r="H55" s="120"/>
      <c r="I55" s="120"/>
      <c r="J55" s="120"/>
      <c r="K55" s="120"/>
      <c r="L55" s="120"/>
      <c r="M55" s="121"/>
    </row>
    <row r="56" spans="1:13" ht="15.75">
      <c r="A56" s="153" t="s">
        <v>422</v>
      </c>
      <c r="B56" s="152" t="s">
        <v>653</v>
      </c>
      <c r="C56" s="119">
        <v>1488.4969999999998</v>
      </c>
      <c r="D56" s="119">
        <v>823</v>
      </c>
      <c r="E56" s="119">
        <v>1031</v>
      </c>
      <c r="F56" s="119">
        <v>108</v>
      </c>
      <c r="G56" s="119">
        <v>1081.1180299999999</v>
      </c>
      <c r="H56" s="119">
        <v>451.61538000000024</v>
      </c>
      <c r="I56" s="119">
        <v>0</v>
      </c>
      <c r="J56" s="119">
        <v>836</v>
      </c>
      <c r="K56" s="119">
        <v>6</v>
      </c>
      <c r="L56" s="119">
        <v>484</v>
      </c>
      <c r="M56" s="117">
        <v>6309.2304100000001</v>
      </c>
    </row>
    <row r="57" spans="1:13" ht="15.75">
      <c r="A57" s="153" t="s">
        <v>400</v>
      </c>
      <c r="B57" s="152" t="s">
        <v>654</v>
      </c>
      <c r="C57" s="119">
        <v>24.484999999999999</v>
      </c>
      <c r="D57" s="119">
        <v>357</v>
      </c>
      <c r="E57" s="119">
        <v>121</v>
      </c>
      <c r="F57" s="119">
        <v>41</v>
      </c>
      <c r="G57" s="119">
        <v>1013.3087299999999</v>
      </c>
      <c r="H57" s="119">
        <v>65.322879999999998</v>
      </c>
      <c r="I57" s="119">
        <v>0</v>
      </c>
      <c r="J57" s="119">
        <v>0</v>
      </c>
      <c r="K57" s="119">
        <v>0</v>
      </c>
      <c r="L57" s="119">
        <v>2</v>
      </c>
      <c r="M57" s="117">
        <v>1624.1166099999998</v>
      </c>
    </row>
    <row r="58" spans="1:13" ht="15.75">
      <c r="A58" s="153" t="s">
        <v>401</v>
      </c>
      <c r="B58" s="152" t="s">
        <v>608</v>
      </c>
      <c r="C58" s="119">
        <v>1464.0119999999999</v>
      </c>
      <c r="D58" s="119">
        <v>466</v>
      </c>
      <c r="E58" s="119">
        <v>910</v>
      </c>
      <c r="F58" s="119">
        <v>67</v>
      </c>
      <c r="G58" s="119">
        <v>67.809299999999951</v>
      </c>
      <c r="H58" s="119">
        <v>386.29250000000025</v>
      </c>
      <c r="I58" s="119">
        <v>0</v>
      </c>
      <c r="J58" s="119">
        <v>836</v>
      </c>
      <c r="K58" s="119">
        <v>6</v>
      </c>
      <c r="L58" s="119">
        <v>482</v>
      </c>
      <c r="M58" s="117">
        <v>4685.1138000000001</v>
      </c>
    </row>
    <row r="59" spans="1:13" ht="15.75">
      <c r="A59" s="153" t="s">
        <v>423</v>
      </c>
      <c r="B59" s="152" t="s">
        <v>655</v>
      </c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6"/>
    </row>
    <row r="60" spans="1:13" ht="15.75">
      <c r="A60" s="153" t="s">
        <v>400</v>
      </c>
      <c r="B60" s="152" t="s">
        <v>656</v>
      </c>
      <c r="C60" s="119">
        <v>22519.616000000002</v>
      </c>
      <c r="D60" s="119">
        <v>14080</v>
      </c>
      <c r="E60" s="119">
        <v>4296</v>
      </c>
      <c r="F60" s="119">
        <v>1461</v>
      </c>
      <c r="G60" s="119">
        <v>8720.2457400000094</v>
      </c>
      <c r="H60" s="119">
        <v>11519.71998</v>
      </c>
      <c r="I60" s="119">
        <v>1213</v>
      </c>
      <c r="J60" s="119">
        <v>294</v>
      </c>
      <c r="K60" s="119">
        <v>73</v>
      </c>
      <c r="L60" s="119">
        <v>122</v>
      </c>
      <c r="M60" s="117">
        <v>64298.581720000009</v>
      </c>
    </row>
    <row r="61" spans="1:13" ht="15.75">
      <c r="A61" s="153" t="s">
        <v>401</v>
      </c>
      <c r="B61" s="152" t="s">
        <v>657</v>
      </c>
      <c r="C61" s="119">
        <v>0.13600000000000001</v>
      </c>
      <c r="D61" s="119">
        <v>7</v>
      </c>
      <c r="E61" s="119">
        <v>9</v>
      </c>
      <c r="F61" s="119">
        <v>5</v>
      </c>
      <c r="G61" s="119">
        <v>12.383080000000001</v>
      </c>
      <c r="H61" s="119">
        <v>4.7492399999999995</v>
      </c>
      <c r="I61" s="119">
        <v>377</v>
      </c>
      <c r="J61" s="119">
        <v>1</v>
      </c>
      <c r="K61" s="119">
        <v>1</v>
      </c>
      <c r="L61" s="119">
        <v>2</v>
      </c>
      <c r="M61" s="117">
        <v>419.26832000000002</v>
      </c>
    </row>
    <row r="62" spans="1:13" ht="15.75">
      <c r="A62" s="153" t="s">
        <v>402</v>
      </c>
      <c r="B62" s="152" t="s">
        <v>658</v>
      </c>
      <c r="C62" s="119">
        <v>0</v>
      </c>
      <c r="D62" s="119">
        <v>0</v>
      </c>
      <c r="E62" s="119">
        <v>0</v>
      </c>
      <c r="F62" s="119">
        <v>0</v>
      </c>
      <c r="G62" s="119">
        <v>0</v>
      </c>
      <c r="H62" s="119">
        <v>0</v>
      </c>
      <c r="I62" s="119" t="s">
        <v>419</v>
      </c>
      <c r="J62" s="119">
        <v>0</v>
      </c>
      <c r="K62" s="119">
        <v>5</v>
      </c>
      <c r="L62" s="119">
        <v>0</v>
      </c>
      <c r="M62" s="117">
        <v>5</v>
      </c>
    </row>
    <row r="63" spans="1:13" ht="15.75">
      <c r="A63" s="150"/>
      <c r="B63" s="154" t="s">
        <v>659</v>
      </c>
      <c r="C63" s="119">
        <v>22519.752</v>
      </c>
      <c r="D63" s="119">
        <v>14087</v>
      </c>
      <c r="E63" s="119">
        <v>4305</v>
      </c>
      <c r="F63" s="119">
        <v>1466</v>
      </c>
      <c r="G63" s="119">
        <v>8732.628820000009</v>
      </c>
      <c r="H63" s="119">
        <v>11524.469219999999</v>
      </c>
      <c r="I63" s="119">
        <v>1590</v>
      </c>
      <c r="J63" s="119">
        <v>295</v>
      </c>
      <c r="K63" s="119">
        <v>79</v>
      </c>
      <c r="L63" s="119">
        <v>124</v>
      </c>
      <c r="M63" s="117">
        <v>64722.850040000005</v>
      </c>
    </row>
    <row r="64" spans="1:13" ht="15.75">
      <c r="A64" s="150" t="s">
        <v>413</v>
      </c>
      <c r="B64" s="152" t="s">
        <v>608</v>
      </c>
      <c r="C64" s="119">
        <v>0</v>
      </c>
      <c r="D64" s="119">
        <v>0</v>
      </c>
      <c r="E64" s="119">
        <v>0</v>
      </c>
      <c r="F64" s="119">
        <v>0</v>
      </c>
      <c r="G64" s="119">
        <v>0</v>
      </c>
      <c r="H64" s="119">
        <v>92.982150000000004</v>
      </c>
      <c r="I64" s="119">
        <v>86</v>
      </c>
      <c r="J64" s="119">
        <v>0</v>
      </c>
      <c r="K64" s="119">
        <v>0</v>
      </c>
      <c r="L64" s="119">
        <v>137</v>
      </c>
      <c r="M64" s="117">
        <v>315.98214999999999</v>
      </c>
    </row>
    <row r="65" spans="1:13" ht="15.75">
      <c r="A65" s="150"/>
      <c r="B65" s="154" t="s">
        <v>660</v>
      </c>
      <c r="C65" s="119">
        <v>24008.249</v>
      </c>
      <c r="D65" s="119">
        <v>14910</v>
      </c>
      <c r="E65" s="119">
        <v>5336</v>
      </c>
      <c r="F65" s="119">
        <v>1574</v>
      </c>
      <c r="G65" s="119">
        <v>9813.7468500000086</v>
      </c>
      <c r="H65" s="119">
        <v>12069.06675</v>
      </c>
      <c r="I65" s="119">
        <v>1676</v>
      </c>
      <c r="J65" s="119">
        <v>1131</v>
      </c>
      <c r="K65" s="119">
        <v>85</v>
      </c>
      <c r="L65" s="119">
        <v>745</v>
      </c>
      <c r="M65" s="117">
        <v>71348.062600000005</v>
      </c>
    </row>
    <row r="66" spans="1:13" ht="15.75">
      <c r="A66" s="153" t="s">
        <v>661</v>
      </c>
      <c r="B66" s="154" t="s">
        <v>662</v>
      </c>
      <c r="C66" s="120"/>
      <c r="D66" s="120"/>
      <c r="E66" s="120"/>
      <c r="F66" s="120"/>
      <c r="G66" s="120"/>
      <c r="H66" s="120"/>
      <c r="I66" s="120"/>
      <c r="J66" s="120"/>
      <c r="K66" s="120"/>
      <c r="L66" s="120"/>
      <c r="M66" s="121"/>
    </row>
    <row r="67" spans="1:13" ht="15.75">
      <c r="A67" s="153" t="s">
        <v>422</v>
      </c>
      <c r="B67" s="152" t="s">
        <v>663</v>
      </c>
      <c r="C67" s="119">
        <v>0</v>
      </c>
      <c r="D67" s="119">
        <v>0</v>
      </c>
      <c r="E67" s="119">
        <v>0</v>
      </c>
      <c r="F67" s="119">
        <v>0</v>
      </c>
      <c r="G67" s="119">
        <v>0</v>
      </c>
      <c r="H67" s="119">
        <v>0</v>
      </c>
      <c r="I67" s="119">
        <v>0</v>
      </c>
      <c r="J67" s="119">
        <v>0</v>
      </c>
      <c r="K67" s="119">
        <v>0</v>
      </c>
      <c r="L67" s="119">
        <v>0</v>
      </c>
      <c r="M67" s="117">
        <v>0</v>
      </c>
    </row>
    <row r="68" spans="1:13" ht="15.75">
      <c r="A68" s="153" t="s">
        <v>423</v>
      </c>
      <c r="B68" s="152" t="s">
        <v>664</v>
      </c>
      <c r="C68" s="119">
        <v>12019.046</v>
      </c>
      <c r="D68" s="119">
        <v>24525.916204825535</v>
      </c>
      <c r="E68" s="119">
        <v>0</v>
      </c>
      <c r="F68" s="119">
        <v>0</v>
      </c>
      <c r="G68" s="119">
        <v>4026.1754900000001</v>
      </c>
      <c r="H68" s="119">
        <v>1445.03279</v>
      </c>
      <c r="I68" s="119">
        <v>0</v>
      </c>
      <c r="J68" s="119">
        <v>0</v>
      </c>
      <c r="K68" s="119">
        <v>0</v>
      </c>
      <c r="L68" s="119">
        <v>0</v>
      </c>
      <c r="M68" s="117">
        <v>42016.170484825532</v>
      </c>
    </row>
    <row r="69" spans="1:13" ht="15.75">
      <c r="A69" s="153" t="s">
        <v>424</v>
      </c>
      <c r="B69" s="152" t="s">
        <v>665</v>
      </c>
      <c r="C69" s="119">
        <v>51.420999999999999</v>
      </c>
      <c r="D69" s="119">
        <v>178</v>
      </c>
      <c r="E69" s="119">
        <v>48</v>
      </c>
      <c r="F69" s="119">
        <v>64</v>
      </c>
      <c r="G69" s="119">
        <v>383.88203999999996</v>
      </c>
      <c r="H69" s="119">
        <v>98.197279999999992</v>
      </c>
      <c r="I69" s="119">
        <v>0</v>
      </c>
      <c r="J69" s="119">
        <v>10</v>
      </c>
      <c r="K69" s="119">
        <v>36</v>
      </c>
      <c r="L69" s="119">
        <v>68</v>
      </c>
      <c r="M69" s="117">
        <v>937.50031999999999</v>
      </c>
    </row>
    <row r="70" spans="1:13" ht="15.75">
      <c r="A70" s="153"/>
      <c r="B70" s="154" t="s">
        <v>666</v>
      </c>
      <c r="C70" s="119">
        <v>12070.467000000001</v>
      </c>
      <c r="D70" s="119">
        <v>24703.916204825535</v>
      </c>
      <c r="E70" s="119">
        <v>48</v>
      </c>
      <c r="F70" s="119">
        <v>64</v>
      </c>
      <c r="G70" s="119">
        <v>4410.05753</v>
      </c>
      <c r="H70" s="119">
        <v>1543.2300700000001</v>
      </c>
      <c r="I70" s="119">
        <v>0</v>
      </c>
      <c r="J70" s="119">
        <v>10</v>
      </c>
      <c r="K70" s="119">
        <v>36</v>
      </c>
      <c r="L70" s="119">
        <v>68</v>
      </c>
      <c r="M70" s="117">
        <v>42953.670804825531</v>
      </c>
    </row>
    <row r="71" spans="1:13" ht="15.75">
      <c r="A71" s="153"/>
      <c r="B71" s="161" t="s">
        <v>667</v>
      </c>
      <c r="C71" s="119">
        <v>658089.96899999992</v>
      </c>
      <c r="D71" s="119">
        <v>260061.49590797818</v>
      </c>
      <c r="E71" s="119">
        <v>165702</v>
      </c>
      <c r="F71" s="119">
        <v>289957</v>
      </c>
      <c r="G71" s="119">
        <v>476707.67149999988</v>
      </c>
      <c r="H71" s="119">
        <v>77383.019249999998</v>
      </c>
      <c r="I71" s="119">
        <v>17065</v>
      </c>
      <c r="J71" s="119">
        <v>31417</v>
      </c>
      <c r="K71" s="119">
        <v>11877</v>
      </c>
      <c r="L71" s="119">
        <v>14426</v>
      </c>
      <c r="M71" s="117">
        <v>2002686.155657978</v>
      </c>
    </row>
    <row r="72" spans="1:13" ht="15.75">
      <c r="A72" s="153" t="s">
        <v>668</v>
      </c>
      <c r="B72" s="154" t="s">
        <v>669</v>
      </c>
      <c r="C72" s="119">
        <v>0</v>
      </c>
      <c r="D72" s="119">
        <v>28</v>
      </c>
      <c r="E72" s="119">
        <v>0</v>
      </c>
      <c r="F72" s="119">
        <v>0</v>
      </c>
      <c r="G72" s="119">
        <v>359.93700000000001</v>
      </c>
      <c r="H72" s="119">
        <v>0</v>
      </c>
      <c r="I72" s="119">
        <v>0</v>
      </c>
      <c r="J72" s="119">
        <v>0</v>
      </c>
      <c r="K72" s="119">
        <v>0</v>
      </c>
      <c r="L72" s="119">
        <v>0</v>
      </c>
      <c r="M72" s="117">
        <v>387.93700000000001</v>
      </c>
    </row>
    <row r="73" spans="1:13" ht="15.75" customHeight="1">
      <c r="A73" s="289" t="s">
        <v>670</v>
      </c>
      <c r="B73" s="289"/>
      <c r="C73" s="118"/>
      <c r="D73" s="118"/>
      <c r="E73" s="118"/>
      <c r="F73" s="118"/>
      <c r="G73" s="118"/>
      <c r="H73" s="118"/>
      <c r="I73" s="118"/>
      <c r="J73" s="118"/>
      <c r="K73" s="118"/>
      <c r="L73" s="118"/>
      <c r="M73" s="116"/>
    </row>
    <row r="74" spans="1:13" ht="15.75">
      <c r="A74" s="162" t="s">
        <v>671</v>
      </c>
      <c r="B74" s="163" t="s">
        <v>672</v>
      </c>
      <c r="C74" s="120"/>
      <c r="D74" s="120"/>
      <c r="E74" s="120"/>
      <c r="F74" s="120"/>
      <c r="G74" s="120"/>
      <c r="H74" s="120"/>
      <c r="I74" s="120"/>
      <c r="J74" s="120"/>
      <c r="K74" s="120"/>
      <c r="L74" s="120"/>
      <c r="M74" s="121"/>
    </row>
    <row r="75" spans="1:13" ht="15.75">
      <c r="A75" s="153" t="s">
        <v>422</v>
      </c>
      <c r="B75" s="164" t="s">
        <v>673</v>
      </c>
      <c r="C75" s="119">
        <v>18640.008000000002</v>
      </c>
      <c r="D75" s="119">
        <v>32136</v>
      </c>
      <c r="E75" s="119">
        <v>13652</v>
      </c>
      <c r="F75" s="119">
        <v>12400</v>
      </c>
      <c r="G75" s="119">
        <v>38600</v>
      </c>
      <c r="H75" s="119">
        <v>7400</v>
      </c>
      <c r="I75" s="119">
        <v>12769</v>
      </c>
      <c r="J75" s="119">
        <v>11800</v>
      </c>
      <c r="K75" s="119">
        <v>7400</v>
      </c>
      <c r="L75" s="119">
        <v>11375</v>
      </c>
      <c r="M75" s="117">
        <v>166172.008</v>
      </c>
    </row>
    <row r="76" spans="1:13" ht="15.75">
      <c r="A76" s="165" t="s">
        <v>421</v>
      </c>
      <c r="B76" s="152" t="s">
        <v>674</v>
      </c>
      <c r="C76" s="119">
        <v>0</v>
      </c>
      <c r="D76" s="119">
        <v>0</v>
      </c>
      <c r="E76" s="119">
        <v>0</v>
      </c>
      <c r="F76" s="119">
        <v>0</v>
      </c>
      <c r="G76" s="119">
        <v>0</v>
      </c>
      <c r="H76" s="119">
        <v>0</v>
      </c>
      <c r="I76" s="119">
        <v>0</v>
      </c>
      <c r="J76" s="119">
        <v>0</v>
      </c>
      <c r="K76" s="119">
        <v>0</v>
      </c>
      <c r="L76" s="119">
        <v>0</v>
      </c>
      <c r="M76" s="117">
        <v>0</v>
      </c>
    </row>
    <row r="77" spans="1:13" ht="15.75">
      <c r="A77" s="165" t="s">
        <v>421</v>
      </c>
      <c r="B77" s="152" t="s">
        <v>675</v>
      </c>
      <c r="C77" s="119">
        <v>0</v>
      </c>
      <c r="D77" s="119">
        <v>0</v>
      </c>
      <c r="E77" s="119">
        <v>0</v>
      </c>
      <c r="F77" s="119">
        <v>0</v>
      </c>
      <c r="G77" s="119">
        <v>0</v>
      </c>
      <c r="H77" s="119">
        <v>0</v>
      </c>
      <c r="I77" s="119">
        <v>0</v>
      </c>
      <c r="J77" s="119">
        <v>0</v>
      </c>
      <c r="K77" s="119">
        <v>0</v>
      </c>
      <c r="L77" s="119">
        <v>0</v>
      </c>
      <c r="M77" s="117">
        <v>0</v>
      </c>
    </row>
    <row r="78" spans="1:13" ht="15.75">
      <c r="A78" s="153" t="s">
        <v>423</v>
      </c>
      <c r="B78" s="152" t="s">
        <v>676</v>
      </c>
      <c r="C78" s="119">
        <v>0</v>
      </c>
      <c r="D78" s="119">
        <v>0</v>
      </c>
      <c r="E78" s="119">
        <v>0</v>
      </c>
      <c r="F78" s="119">
        <v>0</v>
      </c>
      <c r="G78" s="119">
        <v>0</v>
      </c>
      <c r="H78" s="119">
        <v>0</v>
      </c>
      <c r="I78" s="119">
        <v>0</v>
      </c>
      <c r="J78" s="119">
        <v>0</v>
      </c>
      <c r="K78" s="119">
        <v>0</v>
      </c>
      <c r="L78" s="119">
        <v>0</v>
      </c>
      <c r="M78" s="117">
        <v>0</v>
      </c>
    </row>
    <row r="79" spans="1:13" ht="15.75">
      <c r="A79" s="153" t="s">
        <v>424</v>
      </c>
      <c r="B79" s="152" t="s">
        <v>677</v>
      </c>
      <c r="C79" s="119">
        <v>38503.714999999997</v>
      </c>
      <c r="D79" s="119">
        <v>12717</v>
      </c>
      <c r="E79" s="119">
        <v>0</v>
      </c>
      <c r="F79" s="119">
        <v>23379</v>
      </c>
      <c r="G79" s="119">
        <v>14192.088740000001</v>
      </c>
      <c r="H79" s="119">
        <v>2483.0016000000001</v>
      </c>
      <c r="I79" s="119">
        <v>0</v>
      </c>
      <c r="J79" s="119">
        <v>-24</v>
      </c>
      <c r="K79" s="119">
        <v>30</v>
      </c>
      <c r="L79" s="119">
        <v>0</v>
      </c>
      <c r="M79" s="117">
        <v>91280.805340000006</v>
      </c>
    </row>
    <row r="80" spans="1:13" ht="15.75">
      <c r="A80" s="153" t="s">
        <v>414</v>
      </c>
      <c r="B80" s="152" t="s">
        <v>678</v>
      </c>
      <c r="C80" s="119">
        <v>4929.1890000000003</v>
      </c>
      <c r="D80" s="119">
        <v>6880</v>
      </c>
      <c r="E80" s="119">
        <v>1831</v>
      </c>
      <c r="F80" s="119">
        <v>14965</v>
      </c>
      <c r="G80" s="119">
        <v>34541.297180000001</v>
      </c>
      <c r="H80" s="119">
        <v>14408.10238</v>
      </c>
      <c r="I80" s="119">
        <v>25</v>
      </c>
      <c r="J80" s="119">
        <v>242</v>
      </c>
      <c r="K80" s="119">
        <v>1772</v>
      </c>
      <c r="L80" s="119">
        <v>0</v>
      </c>
      <c r="M80" s="117">
        <v>79593.588560000004</v>
      </c>
    </row>
    <row r="81" spans="1:13" ht="15.75">
      <c r="A81" s="153" t="s">
        <v>415</v>
      </c>
      <c r="B81" s="152" t="s">
        <v>679</v>
      </c>
      <c r="C81" s="119">
        <v>37371.756000000001</v>
      </c>
      <c r="D81" s="119">
        <v>0</v>
      </c>
      <c r="E81" s="119">
        <v>12513</v>
      </c>
      <c r="F81" s="119">
        <v>20314</v>
      </c>
      <c r="G81" s="119">
        <v>96987.068850000011</v>
      </c>
      <c r="H81" s="119">
        <v>2705.9331989999973</v>
      </c>
      <c r="I81" s="119">
        <v>29</v>
      </c>
      <c r="J81" s="119">
        <v>1607</v>
      </c>
      <c r="K81" s="119">
        <v>0</v>
      </c>
      <c r="L81" s="119">
        <v>0</v>
      </c>
      <c r="M81" s="117">
        <v>171527.758049</v>
      </c>
    </row>
    <row r="82" spans="1:13" ht="15.75">
      <c r="A82" s="153" t="s">
        <v>416</v>
      </c>
      <c r="B82" s="152" t="s">
        <v>680</v>
      </c>
      <c r="C82" s="119">
        <v>0</v>
      </c>
      <c r="D82" s="119">
        <v>0</v>
      </c>
      <c r="E82" s="119">
        <v>0</v>
      </c>
      <c r="F82" s="119">
        <v>0</v>
      </c>
      <c r="G82" s="119">
        <v>-148.32167999999999</v>
      </c>
      <c r="H82" s="119">
        <v>0</v>
      </c>
      <c r="I82" s="119">
        <v>-284</v>
      </c>
      <c r="J82" s="119">
        <v>0</v>
      </c>
      <c r="K82" s="119">
        <v>0</v>
      </c>
      <c r="L82" s="119">
        <v>-3733</v>
      </c>
      <c r="M82" s="117">
        <v>-4165.32168</v>
      </c>
    </row>
    <row r="83" spans="1:13" ht="15.75">
      <c r="A83" s="153" t="s">
        <v>425</v>
      </c>
      <c r="B83" s="152" t="s">
        <v>681</v>
      </c>
      <c r="C83" s="119">
        <v>5647.1675700000023</v>
      </c>
      <c r="D83" s="119">
        <v>3757</v>
      </c>
      <c r="E83" s="119">
        <v>2272</v>
      </c>
      <c r="F83" s="119">
        <v>3386</v>
      </c>
      <c r="G83" s="119">
        <v>4246.1132276464077</v>
      </c>
      <c r="H83" s="119">
        <v>779.50277738711361</v>
      </c>
      <c r="I83" s="119">
        <v>88</v>
      </c>
      <c r="J83" s="119">
        <v>83</v>
      </c>
      <c r="K83" s="119">
        <v>-108</v>
      </c>
      <c r="L83" s="119">
        <v>-329</v>
      </c>
      <c r="M83" s="117">
        <v>19821.783575033525</v>
      </c>
    </row>
    <row r="84" spans="1:13" ht="15.75">
      <c r="A84" s="165"/>
      <c r="B84" s="154" t="s">
        <v>682</v>
      </c>
      <c r="C84" s="119">
        <v>105091.83557000001</v>
      </c>
      <c r="D84" s="119">
        <v>55490</v>
      </c>
      <c r="E84" s="119">
        <v>30268</v>
      </c>
      <c r="F84" s="119">
        <v>74444</v>
      </c>
      <c r="G84" s="119">
        <v>188418.24631764644</v>
      </c>
      <c r="H84" s="119">
        <v>27776.539956387114</v>
      </c>
      <c r="I84" s="119">
        <v>12627</v>
      </c>
      <c r="J84" s="119">
        <v>13708</v>
      </c>
      <c r="K84" s="119">
        <v>9094</v>
      </c>
      <c r="L84" s="119">
        <v>7313</v>
      </c>
      <c r="M84" s="117">
        <v>524230.62184403359</v>
      </c>
    </row>
    <row r="85" spans="1:13" ht="15.75">
      <c r="A85" s="153" t="s">
        <v>609</v>
      </c>
      <c r="B85" s="154" t="s">
        <v>683</v>
      </c>
      <c r="C85" s="119">
        <v>0</v>
      </c>
      <c r="D85" s="119">
        <v>0</v>
      </c>
      <c r="E85" s="119">
        <v>0</v>
      </c>
      <c r="F85" s="119">
        <v>0</v>
      </c>
      <c r="G85" s="119">
        <v>0</v>
      </c>
      <c r="H85" s="119">
        <v>0</v>
      </c>
      <c r="I85" s="119">
        <v>700</v>
      </c>
      <c r="J85" s="119">
        <v>0</v>
      </c>
      <c r="K85" s="119">
        <v>0</v>
      </c>
      <c r="L85" s="119">
        <v>0</v>
      </c>
      <c r="M85" s="117">
        <v>700</v>
      </c>
    </row>
    <row r="86" spans="1:13" ht="15.75">
      <c r="A86" s="150" t="s">
        <v>684</v>
      </c>
      <c r="B86" s="158" t="s">
        <v>685</v>
      </c>
      <c r="C86" s="119">
        <v>0</v>
      </c>
      <c r="D86" s="119">
        <v>0</v>
      </c>
      <c r="E86" s="119">
        <v>0</v>
      </c>
      <c r="F86" s="119">
        <v>0</v>
      </c>
      <c r="G86" s="119">
        <v>0</v>
      </c>
      <c r="H86" s="119">
        <v>0</v>
      </c>
      <c r="I86" s="119">
        <v>0</v>
      </c>
      <c r="J86" s="119">
        <v>0</v>
      </c>
      <c r="K86" s="119">
        <v>0</v>
      </c>
      <c r="L86" s="119">
        <v>0</v>
      </c>
      <c r="M86" s="117">
        <v>0</v>
      </c>
    </row>
    <row r="87" spans="1:13" ht="15.75">
      <c r="A87" s="150" t="s">
        <v>628</v>
      </c>
      <c r="B87" s="154" t="s">
        <v>686</v>
      </c>
      <c r="C87" s="120"/>
      <c r="D87" s="120"/>
      <c r="E87" s="120"/>
      <c r="F87" s="120"/>
      <c r="G87" s="120"/>
      <c r="H87" s="120"/>
      <c r="I87" s="120"/>
      <c r="J87" s="120"/>
      <c r="K87" s="120"/>
      <c r="L87" s="120"/>
      <c r="M87" s="121"/>
    </row>
    <row r="88" spans="1:13" ht="15.75">
      <c r="A88" s="150" t="s">
        <v>400</v>
      </c>
      <c r="B88" s="159" t="s">
        <v>687</v>
      </c>
      <c r="C88" s="119">
        <v>2976.951</v>
      </c>
      <c r="D88" s="119">
        <v>39996</v>
      </c>
      <c r="E88" s="119">
        <v>17515</v>
      </c>
      <c r="F88" s="119">
        <v>12501</v>
      </c>
      <c r="G88" s="119">
        <v>8117.8997300000001</v>
      </c>
      <c r="H88" s="119">
        <v>4374.2530700000007</v>
      </c>
      <c r="I88" s="119">
        <v>1380</v>
      </c>
      <c r="J88" s="119">
        <v>612</v>
      </c>
      <c r="K88" s="119">
        <v>942</v>
      </c>
      <c r="L88" s="119">
        <v>607</v>
      </c>
      <c r="M88" s="117">
        <v>89022.103800000012</v>
      </c>
    </row>
    <row r="89" spans="1:13" ht="15.75">
      <c r="A89" s="150" t="s">
        <v>401</v>
      </c>
      <c r="B89" s="159" t="s">
        <v>688</v>
      </c>
      <c r="C89" s="119">
        <v>0</v>
      </c>
      <c r="D89" s="119">
        <v>0</v>
      </c>
      <c r="E89" s="119">
        <v>0</v>
      </c>
      <c r="F89" s="119">
        <v>0</v>
      </c>
      <c r="G89" s="119">
        <v>0</v>
      </c>
      <c r="H89" s="119">
        <v>0</v>
      </c>
      <c r="I89" s="119">
        <v>0</v>
      </c>
      <c r="J89" s="119">
        <v>0</v>
      </c>
      <c r="K89" s="119">
        <v>0</v>
      </c>
      <c r="L89" s="119">
        <v>0</v>
      </c>
      <c r="M89" s="117">
        <v>0</v>
      </c>
    </row>
    <row r="90" spans="1:13" ht="15.75">
      <c r="A90" s="150" t="s">
        <v>402</v>
      </c>
      <c r="B90" s="159" t="s">
        <v>494</v>
      </c>
      <c r="C90" s="119">
        <v>234377.96400000004</v>
      </c>
      <c r="D90" s="119">
        <v>103194</v>
      </c>
      <c r="E90" s="119">
        <v>86691</v>
      </c>
      <c r="F90" s="119">
        <v>180234</v>
      </c>
      <c r="G90" s="119">
        <v>136438.39665000001</v>
      </c>
      <c r="H90" s="119">
        <v>13633.290580000001</v>
      </c>
      <c r="I90" s="119">
        <v>1028</v>
      </c>
      <c r="J90" s="119">
        <v>8028</v>
      </c>
      <c r="K90" s="119">
        <v>697</v>
      </c>
      <c r="L90" s="119">
        <v>4624</v>
      </c>
      <c r="M90" s="117">
        <v>768945.65123000008</v>
      </c>
    </row>
    <row r="91" spans="1:13" ht="15.75">
      <c r="A91" s="150" t="s">
        <v>403</v>
      </c>
      <c r="B91" s="159" t="s">
        <v>689</v>
      </c>
      <c r="C91" s="119">
        <v>12212.413</v>
      </c>
      <c r="D91" s="119">
        <v>16939</v>
      </c>
      <c r="E91" s="119">
        <v>6914</v>
      </c>
      <c r="F91" s="119">
        <v>1768</v>
      </c>
      <c r="G91" s="119">
        <v>11914.729306747951</v>
      </c>
      <c r="H91" s="119">
        <v>9252.7240299999994</v>
      </c>
      <c r="I91" s="119">
        <v>582</v>
      </c>
      <c r="J91" s="119">
        <v>219</v>
      </c>
      <c r="K91" s="119">
        <v>321</v>
      </c>
      <c r="L91" s="119">
        <v>755</v>
      </c>
      <c r="M91" s="117">
        <v>60877.866336747946</v>
      </c>
    </row>
    <row r="92" spans="1:13" ht="15.75">
      <c r="A92" s="150" t="s">
        <v>404</v>
      </c>
      <c r="B92" s="159" t="s">
        <v>513</v>
      </c>
      <c r="C92" s="119">
        <v>0</v>
      </c>
      <c r="D92" s="119">
        <v>172</v>
      </c>
      <c r="E92" s="119">
        <v>0</v>
      </c>
      <c r="F92" s="119">
        <v>0</v>
      </c>
      <c r="G92" s="119">
        <v>0</v>
      </c>
      <c r="H92" s="119">
        <v>0</v>
      </c>
      <c r="I92" s="119">
        <v>2</v>
      </c>
      <c r="J92" s="119">
        <v>0</v>
      </c>
      <c r="K92" s="119">
        <v>0</v>
      </c>
      <c r="L92" s="119">
        <v>0</v>
      </c>
      <c r="M92" s="117">
        <v>174</v>
      </c>
    </row>
    <row r="93" spans="1:13" ht="15.75">
      <c r="A93" s="150" t="s">
        <v>405</v>
      </c>
      <c r="B93" s="159" t="s">
        <v>495</v>
      </c>
      <c r="C93" s="119">
        <v>78672.001999999993</v>
      </c>
      <c r="D93" s="119">
        <v>3508</v>
      </c>
      <c r="E93" s="119">
        <v>22</v>
      </c>
      <c r="F93" s="119">
        <v>0</v>
      </c>
      <c r="G93" s="119">
        <v>741.77684999999997</v>
      </c>
      <c r="H93" s="119">
        <v>0</v>
      </c>
      <c r="I93" s="119">
        <v>0</v>
      </c>
      <c r="J93" s="119">
        <v>16</v>
      </c>
      <c r="K93" s="119">
        <v>0</v>
      </c>
      <c r="L93" s="119">
        <v>0</v>
      </c>
      <c r="M93" s="117">
        <v>82959.778849999988</v>
      </c>
    </row>
    <row r="94" spans="1:13" ht="15.75">
      <c r="A94" s="150" t="s">
        <v>406</v>
      </c>
      <c r="B94" s="159" t="s">
        <v>515</v>
      </c>
      <c r="C94" s="119">
        <v>0</v>
      </c>
      <c r="D94" s="119">
        <v>281</v>
      </c>
      <c r="E94" s="119">
        <v>0</v>
      </c>
      <c r="F94" s="119">
        <v>872</v>
      </c>
      <c r="G94" s="119">
        <v>2250.3568599999999</v>
      </c>
      <c r="H94" s="119">
        <v>0</v>
      </c>
      <c r="I94" s="119">
        <v>0</v>
      </c>
      <c r="J94" s="119">
        <v>4</v>
      </c>
      <c r="K94" s="119">
        <v>0</v>
      </c>
      <c r="L94" s="119">
        <v>0</v>
      </c>
      <c r="M94" s="117">
        <v>3407.3568599999999</v>
      </c>
    </row>
    <row r="95" spans="1:13" ht="15.75">
      <c r="A95" s="150" t="s">
        <v>407</v>
      </c>
      <c r="B95" s="159" t="s">
        <v>690</v>
      </c>
      <c r="C95" s="119">
        <v>0</v>
      </c>
      <c r="D95" s="119">
        <v>1156</v>
      </c>
      <c r="E95" s="119">
        <v>0</v>
      </c>
      <c r="F95" s="119">
        <v>0</v>
      </c>
      <c r="G95" s="119">
        <v>13.498292353589651</v>
      </c>
      <c r="H95" s="119">
        <v>0</v>
      </c>
      <c r="I95" s="119">
        <v>0</v>
      </c>
      <c r="J95" s="119">
        <v>0</v>
      </c>
      <c r="K95" s="119">
        <v>0</v>
      </c>
      <c r="L95" s="119">
        <v>0</v>
      </c>
      <c r="M95" s="117">
        <v>1169.4982923535897</v>
      </c>
    </row>
    <row r="96" spans="1:13" ht="15.75">
      <c r="A96" s="150" t="s">
        <v>408</v>
      </c>
      <c r="B96" s="159" t="s">
        <v>691</v>
      </c>
      <c r="C96" s="119">
        <v>0</v>
      </c>
      <c r="D96" s="119">
        <v>277</v>
      </c>
      <c r="E96" s="119">
        <v>0</v>
      </c>
      <c r="F96" s="119">
        <v>0</v>
      </c>
      <c r="G96" s="119">
        <v>8844.1763699999992</v>
      </c>
      <c r="H96" s="119">
        <v>0</v>
      </c>
      <c r="I96" s="119">
        <v>0</v>
      </c>
      <c r="J96" s="119">
        <v>0</v>
      </c>
      <c r="K96" s="119">
        <v>0</v>
      </c>
      <c r="L96" s="119">
        <v>0</v>
      </c>
      <c r="M96" s="117">
        <v>9121.1763699999992</v>
      </c>
    </row>
    <row r="97" spans="1:13" ht="15.75">
      <c r="A97" s="166"/>
      <c r="B97" s="158" t="s">
        <v>692</v>
      </c>
      <c r="C97" s="119">
        <v>328239.33</v>
      </c>
      <c r="D97" s="119">
        <v>165523</v>
      </c>
      <c r="E97" s="119">
        <v>111142</v>
      </c>
      <c r="F97" s="119">
        <v>195375</v>
      </c>
      <c r="G97" s="119">
        <v>168320.83405910156</v>
      </c>
      <c r="H97" s="119">
        <v>27260.267679999997</v>
      </c>
      <c r="I97" s="119">
        <v>2992</v>
      </c>
      <c r="J97" s="119">
        <v>8879</v>
      </c>
      <c r="K97" s="119">
        <v>1960</v>
      </c>
      <c r="L97" s="119">
        <v>5986</v>
      </c>
      <c r="M97" s="117">
        <v>1015677.4317391017</v>
      </c>
    </row>
    <row r="98" spans="1:13" ht="15.75">
      <c r="A98" s="150" t="s">
        <v>630</v>
      </c>
      <c r="B98" s="158" t="s">
        <v>514</v>
      </c>
      <c r="C98" s="119">
        <v>201582.671</v>
      </c>
      <c r="D98" s="119">
        <v>27280</v>
      </c>
      <c r="E98" s="119">
        <v>16304</v>
      </c>
      <c r="F98" s="119">
        <v>14787</v>
      </c>
      <c r="G98" s="119">
        <v>110145.42737325205</v>
      </c>
      <c r="H98" s="119">
        <v>5201.5883600000006</v>
      </c>
      <c r="I98" s="119">
        <v>0</v>
      </c>
      <c r="J98" s="119">
        <v>4129</v>
      </c>
      <c r="K98" s="119">
        <v>0</v>
      </c>
      <c r="L98" s="119">
        <v>96</v>
      </c>
      <c r="M98" s="117">
        <v>379525.68673325208</v>
      </c>
    </row>
    <row r="99" spans="1:13" s="101" customFormat="1" ht="15.75">
      <c r="A99" s="155" t="s">
        <v>693</v>
      </c>
      <c r="B99" s="160" t="s">
        <v>694</v>
      </c>
      <c r="C99" s="119">
        <v>0</v>
      </c>
      <c r="D99" s="119">
        <v>194</v>
      </c>
      <c r="E99" s="119">
        <v>0</v>
      </c>
      <c r="F99" s="119">
        <v>0</v>
      </c>
      <c r="G99" s="119">
        <v>0</v>
      </c>
      <c r="H99" s="119">
        <v>0</v>
      </c>
      <c r="I99" s="119">
        <v>0</v>
      </c>
      <c r="J99" s="119">
        <v>0</v>
      </c>
      <c r="K99" s="119">
        <v>0</v>
      </c>
      <c r="L99" s="119">
        <v>0</v>
      </c>
      <c r="M99" s="117">
        <v>194</v>
      </c>
    </row>
    <row r="100" spans="1:13" s="101" customFormat="1" ht="15.75">
      <c r="A100" s="167" t="s">
        <v>400</v>
      </c>
      <c r="B100" s="156" t="s">
        <v>695</v>
      </c>
      <c r="C100" s="119">
        <v>0</v>
      </c>
      <c r="D100" s="119">
        <v>194</v>
      </c>
      <c r="E100" s="119">
        <v>0</v>
      </c>
      <c r="F100" s="119">
        <v>0</v>
      </c>
      <c r="G100" s="119">
        <v>0</v>
      </c>
      <c r="H100" s="119">
        <v>0</v>
      </c>
      <c r="I100" s="119">
        <v>0</v>
      </c>
      <c r="J100" s="119">
        <v>0</v>
      </c>
      <c r="K100" s="119">
        <v>0</v>
      </c>
      <c r="L100" s="119">
        <v>0</v>
      </c>
      <c r="M100" s="117">
        <v>194</v>
      </c>
    </row>
    <row r="101" spans="1:13" s="101" customFormat="1" ht="15.75">
      <c r="A101" s="167" t="s">
        <v>401</v>
      </c>
      <c r="B101" s="156" t="s">
        <v>696</v>
      </c>
      <c r="C101" s="119">
        <v>0</v>
      </c>
      <c r="D101" s="119">
        <v>0</v>
      </c>
      <c r="E101" s="119">
        <v>0</v>
      </c>
      <c r="F101" s="119">
        <v>0</v>
      </c>
      <c r="G101" s="119">
        <v>0</v>
      </c>
      <c r="H101" s="119">
        <v>0</v>
      </c>
      <c r="I101" s="119">
        <v>0</v>
      </c>
      <c r="J101" s="119">
        <v>0</v>
      </c>
      <c r="K101" s="119">
        <v>0</v>
      </c>
      <c r="L101" s="119">
        <v>0</v>
      </c>
      <c r="M101" s="117">
        <v>0</v>
      </c>
    </row>
    <row r="102" spans="1:13" s="101" customFormat="1" ht="15.75">
      <c r="A102" s="167" t="s">
        <v>402</v>
      </c>
      <c r="B102" s="156" t="s">
        <v>697</v>
      </c>
      <c r="C102" s="119">
        <v>0</v>
      </c>
      <c r="D102" s="119">
        <v>0</v>
      </c>
      <c r="E102" s="119">
        <v>0</v>
      </c>
      <c r="F102" s="119">
        <v>0</v>
      </c>
      <c r="G102" s="119">
        <v>0</v>
      </c>
      <c r="H102" s="119">
        <v>0</v>
      </c>
      <c r="I102" s="119">
        <v>0</v>
      </c>
      <c r="J102" s="119">
        <v>0</v>
      </c>
      <c r="K102" s="119">
        <v>0</v>
      </c>
      <c r="L102" s="119">
        <v>0</v>
      </c>
      <c r="M102" s="117">
        <v>0</v>
      </c>
    </row>
    <row r="103" spans="1:13" ht="15.75">
      <c r="A103" s="153" t="s">
        <v>651</v>
      </c>
      <c r="B103" s="154" t="s">
        <v>698</v>
      </c>
      <c r="C103" s="119">
        <v>0</v>
      </c>
      <c r="D103" s="119">
        <v>1328</v>
      </c>
      <c r="E103" s="119">
        <v>0</v>
      </c>
      <c r="F103" s="119">
        <v>0</v>
      </c>
      <c r="G103" s="119">
        <v>0</v>
      </c>
      <c r="H103" s="119">
        <v>0</v>
      </c>
      <c r="I103" s="119">
        <v>0</v>
      </c>
      <c r="J103" s="119">
        <v>0</v>
      </c>
      <c r="K103" s="119">
        <v>0</v>
      </c>
      <c r="L103" s="119">
        <v>0</v>
      </c>
      <c r="M103" s="117">
        <v>1328</v>
      </c>
    </row>
    <row r="104" spans="1:13" ht="15.75">
      <c r="A104" s="153" t="s">
        <v>661</v>
      </c>
      <c r="B104" s="154" t="s">
        <v>699</v>
      </c>
      <c r="C104" s="119">
        <v>23176.144</v>
      </c>
      <c r="D104" s="119">
        <v>9991</v>
      </c>
      <c r="E104" s="119">
        <v>7988</v>
      </c>
      <c r="F104" s="119">
        <v>5351</v>
      </c>
      <c r="G104" s="119">
        <v>9823.16374</v>
      </c>
      <c r="H104" s="119">
        <v>17144.61851</v>
      </c>
      <c r="I104" s="119">
        <v>746</v>
      </c>
      <c r="J104" s="119">
        <v>4701</v>
      </c>
      <c r="K104" s="119">
        <v>823</v>
      </c>
      <c r="L104" s="119">
        <v>1031</v>
      </c>
      <c r="M104" s="117">
        <v>80774.926250000004</v>
      </c>
    </row>
    <row r="105" spans="1:13" ht="15.75">
      <c r="A105" s="153" t="s">
        <v>422</v>
      </c>
      <c r="B105" s="152" t="s">
        <v>700</v>
      </c>
      <c r="C105" s="119">
        <v>6495.3850000000002</v>
      </c>
      <c r="D105" s="119">
        <v>5959</v>
      </c>
      <c r="E105" s="119">
        <v>3806</v>
      </c>
      <c r="F105" s="119">
        <v>4805</v>
      </c>
      <c r="G105" s="119">
        <v>3314.9916600000001</v>
      </c>
      <c r="H105" s="119">
        <v>4928.4374800000005</v>
      </c>
      <c r="I105" s="119">
        <v>0</v>
      </c>
      <c r="J105" s="119">
        <v>260</v>
      </c>
      <c r="K105" s="119">
        <v>311</v>
      </c>
      <c r="L105" s="119">
        <v>364</v>
      </c>
      <c r="M105" s="117">
        <v>30243.814140000002</v>
      </c>
    </row>
    <row r="106" spans="1:13" ht="15.75">
      <c r="A106" s="153" t="s">
        <v>421</v>
      </c>
      <c r="B106" s="152" t="s">
        <v>701</v>
      </c>
      <c r="C106" s="119">
        <v>0</v>
      </c>
      <c r="D106" s="119">
        <v>0</v>
      </c>
      <c r="E106" s="119">
        <v>0</v>
      </c>
      <c r="F106" s="119">
        <v>0</v>
      </c>
      <c r="G106" s="119">
        <v>0</v>
      </c>
      <c r="H106" s="119">
        <v>0</v>
      </c>
      <c r="I106" s="119">
        <v>0</v>
      </c>
      <c r="J106" s="119">
        <v>0</v>
      </c>
      <c r="K106" s="119">
        <v>0</v>
      </c>
      <c r="L106" s="119">
        <v>0</v>
      </c>
      <c r="M106" s="117">
        <v>0</v>
      </c>
    </row>
    <row r="107" spans="1:13" ht="15.75">
      <c r="A107" s="153" t="s">
        <v>421</v>
      </c>
      <c r="B107" s="152" t="s">
        <v>702</v>
      </c>
      <c r="C107" s="119">
        <v>0</v>
      </c>
      <c r="D107" s="119">
        <v>0</v>
      </c>
      <c r="E107" s="119">
        <v>0</v>
      </c>
      <c r="F107" s="119">
        <v>0</v>
      </c>
      <c r="G107" s="119">
        <v>0</v>
      </c>
      <c r="H107" s="119">
        <v>0</v>
      </c>
      <c r="I107" s="119">
        <v>0</v>
      </c>
      <c r="J107" s="119">
        <v>0</v>
      </c>
      <c r="K107" s="119">
        <v>0</v>
      </c>
      <c r="L107" s="119">
        <v>0</v>
      </c>
      <c r="M107" s="117">
        <v>0</v>
      </c>
    </row>
    <row r="108" spans="1:13" ht="15.75">
      <c r="A108" s="153" t="s">
        <v>423</v>
      </c>
      <c r="B108" s="152" t="s">
        <v>703</v>
      </c>
      <c r="C108" s="119">
        <v>614.44799999999998</v>
      </c>
      <c r="D108" s="119">
        <v>2066</v>
      </c>
      <c r="E108" s="119">
        <v>879</v>
      </c>
      <c r="F108" s="119">
        <v>205</v>
      </c>
      <c r="G108" s="119">
        <v>1495.0158899999999</v>
      </c>
      <c r="H108" s="119">
        <v>124.42252000000001</v>
      </c>
      <c r="I108" s="119">
        <v>0</v>
      </c>
      <c r="J108" s="119">
        <v>0</v>
      </c>
      <c r="K108" s="119">
        <v>80</v>
      </c>
      <c r="L108" s="119">
        <v>74</v>
      </c>
      <c r="M108" s="117">
        <v>5537.8864100000001</v>
      </c>
    </row>
    <row r="109" spans="1:13" ht="15.75">
      <c r="A109" s="153" t="s">
        <v>421</v>
      </c>
      <c r="B109" s="152" t="s">
        <v>701</v>
      </c>
      <c r="C109" s="119">
        <v>0</v>
      </c>
      <c r="D109" s="119">
        <v>0</v>
      </c>
      <c r="E109" s="119">
        <v>0</v>
      </c>
      <c r="F109" s="119">
        <v>0</v>
      </c>
      <c r="G109" s="119">
        <v>0</v>
      </c>
      <c r="H109" s="119">
        <v>0</v>
      </c>
      <c r="I109" s="119">
        <v>0</v>
      </c>
      <c r="J109" s="119">
        <v>0</v>
      </c>
      <c r="K109" s="119">
        <v>0</v>
      </c>
      <c r="L109" s="119">
        <v>0</v>
      </c>
      <c r="M109" s="117">
        <v>0</v>
      </c>
    </row>
    <row r="110" spans="1:13" ht="15.75">
      <c r="A110" s="153" t="s">
        <v>421</v>
      </c>
      <c r="B110" s="152" t="s">
        <v>702</v>
      </c>
      <c r="C110" s="119">
        <v>0</v>
      </c>
      <c r="D110" s="119">
        <v>0</v>
      </c>
      <c r="E110" s="119">
        <v>0</v>
      </c>
      <c r="F110" s="119">
        <v>0</v>
      </c>
      <c r="G110" s="119">
        <v>0</v>
      </c>
      <c r="H110" s="119">
        <v>0</v>
      </c>
      <c r="I110" s="119">
        <v>0</v>
      </c>
      <c r="J110" s="119">
        <v>0</v>
      </c>
      <c r="K110" s="119">
        <v>0</v>
      </c>
      <c r="L110" s="119">
        <v>0</v>
      </c>
      <c r="M110" s="117">
        <v>0</v>
      </c>
    </row>
    <row r="111" spans="1:13" ht="15.75">
      <c r="A111" s="153" t="s">
        <v>424</v>
      </c>
      <c r="B111" s="152" t="s">
        <v>704</v>
      </c>
      <c r="C111" s="119">
        <v>0</v>
      </c>
      <c r="D111" s="119">
        <v>0</v>
      </c>
      <c r="E111" s="119">
        <v>0</v>
      </c>
      <c r="F111" s="119">
        <v>0</v>
      </c>
      <c r="G111" s="119">
        <v>0</v>
      </c>
      <c r="H111" s="119">
        <v>0</v>
      </c>
      <c r="I111" s="119">
        <v>0</v>
      </c>
      <c r="J111" s="119">
        <v>0</v>
      </c>
      <c r="K111" s="119">
        <v>0</v>
      </c>
      <c r="L111" s="119">
        <v>0</v>
      </c>
      <c r="M111" s="117">
        <v>0</v>
      </c>
    </row>
    <row r="112" spans="1:13" ht="15.75">
      <c r="A112" s="153" t="s">
        <v>400</v>
      </c>
      <c r="B112" s="152" t="s">
        <v>705</v>
      </c>
      <c r="C112" s="119">
        <v>0</v>
      </c>
      <c r="D112" s="119">
        <v>0</v>
      </c>
      <c r="E112" s="119">
        <v>0</v>
      </c>
      <c r="F112" s="119">
        <v>0</v>
      </c>
      <c r="G112" s="119">
        <v>0</v>
      </c>
      <c r="H112" s="119">
        <v>0</v>
      </c>
      <c r="I112" s="119">
        <v>0</v>
      </c>
      <c r="J112" s="119">
        <v>0</v>
      </c>
      <c r="K112" s="119">
        <v>0</v>
      </c>
      <c r="L112" s="119">
        <v>0</v>
      </c>
      <c r="M112" s="117">
        <v>0</v>
      </c>
    </row>
    <row r="113" spans="1:13" ht="15.75">
      <c r="A113" s="153" t="s">
        <v>421</v>
      </c>
      <c r="B113" s="152" t="s">
        <v>701</v>
      </c>
      <c r="C113" s="119">
        <v>0</v>
      </c>
      <c r="D113" s="119">
        <v>0</v>
      </c>
      <c r="E113" s="119">
        <v>0</v>
      </c>
      <c r="F113" s="119">
        <v>0</v>
      </c>
      <c r="G113" s="119">
        <v>0</v>
      </c>
      <c r="H113" s="119">
        <v>0</v>
      </c>
      <c r="I113" s="119">
        <v>0</v>
      </c>
      <c r="J113" s="119">
        <v>0</v>
      </c>
      <c r="K113" s="119">
        <v>0</v>
      </c>
      <c r="L113" s="119">
        <v>0</v>
      </c>
      <c r="M113" s="117">
        <v>0</v>
      </c>
    </row>
    <row r="114" spans="1:13" ht="15.75">
      <c r="A114" s="153" t="s">
        <v>421</v>
      </c>
      <c r="B114" s="152" t="s">
        <v>702</v>
      </c>
      <c r="C114" s="119">
        <v>0</v>
      </c>
      <c r="D114" s="119">
        <v>0</v>
      </c>
      <c r="E114" s="119">
        <v>0</v>
      </c>
      <c r="F114" s="119">
        <v>0</v>
      </c>
      <c r="G114" s="119">
        <v>0</v>
      </c>
      <c r="H114" s="119">
        <v>0</v>
      </c>
      <c r="I114" s="119">
        <v>0</v>
      </c>
      <c r="J114" s="119">
        <v>0</v>
      </c>
      <c r="K114" s="119">
        <v>0</v>
      </c>
      <c r="L114" s="119">
        <v>0</v>
      </c>
      <c r="M114" s="117">
        <v>0</v>
      </c>
    </row>
    <row r="115" spans="1:13" ht="15.75">
      <c r="A115" s="153" t="s">
        <v>401</v>
      </c>
      <c r="B115" s="152" t="s">
        <v>706</v>
      </c>
      <c r="C115" s="119">
        <v>0</v>
      </c>
      <c r="D115" s="119">
        <v>0</v>
      </c>
      <c r="E115" s="119">
        <v>0</v>
      </c>
      <c r="F115" s="119">
        <v>0</v>
      </c>
      <c r="G115" s="119">
        <v>0</v>
      </c>
      <c r="H115" s="119">
        <v>0</v>
      </c>
      <c r="I115" s="119">
        <v>0</v>
      </c>
      <c r="J115" s="119">
        <v>0</v>
      </c>
      <c r="K115" s="119">
        <v>0</v>
      </c>
      <c r="L115" s="119">
        <v>0</v>
      </c>
      <c r="M115" s="117">
        <v>0</v>
      </c>
    </row>
    <row r="116" spans="1:13" ht="15.75">
      <c r="A116" s="153" t="s">
        <v>421</v>
      </c>
      <c r="B116" s="152" t="s">
        <v>701</v>
      </c>
      <c r="C116" s="119">
        <v>0</v>
      </c>
      <c r="D116" s="119">
        <v>0</v>
      </c>
      <c r="E116" s="119">
        <v>0</v>
      </c>
      <c r="F116" s="119">
        <v>0</v>
      </c>
      <c r="G116" s="119">
        <v>0</v>
      </c>
      <c r="H116" s="119">
        <v>0</v>
      </c>
      <c r="I116" s="119">
        <v>0</v>
      </c>
      <c r="J116" s="119">
        <v>0</v>
      </c>
      <c r="K116" s="119">
        <v>0</v>
      </c>
      <c r="L116" s="119">
        <v>0</v>
      </c>
      <c r="M116" s="117">
        <v>0</v>
      </c>
    </row>
    <row r="117" spans="1:13" ht="15.75">
      <c r="A117" s="153" t="s">
        <v>421</v>
      </c>
      <c r="B117" s="152" t="s">
        <v>702</v>
      </c>
      <c r="C117" s="119">
        <v>0</v>
      </c>
      <c r="D117" s="119">
        <v>0</v>
      </c>
      <c r="E117" s="119">
        <v>0</v>
      </c>
      <c r="F117" s="119">
        <v>0</v>
      </c>
      <c r="G117" s="119">
        <v>0</v>
      </c>
      <c r="H117" s="119">
        <v>0</v>
      </c>
      <c r="I117" s="119">
        <v>0</v>
      </c>
      <c r="J117" s="119">
        <v>0</v>
      </c>
      <c r="K117" s="119">
        <v>0</v>
      </c>
      <c r="L117" s="119">
        <v>0</v>
      </c>
      <c r="M117" s="117">
        <v>0</v>
      </c>
    </row>
    <row r="118" spans="1:13" ht="15.75">
      <c r="A118" s="153" t="s">
        <v>414</v>
      </c>
      <c r="B118" s="152" t="s">
        <v>707</v>
      </c>
      <c r="C118" s="119">
        <v>0</v>
      </c>
      <c r="D118" s="119">
        <v>0</v>
      </c>
      <c r="E118" s="119">
        <v>0</v>
      </c>
      <c r="F118" s="119">
        <v>0</v>
      </c>
      <c r="G118" s="119">
        <v>0</v>
      </c>
      <c r="H118" s="119">
        <v>0</v>
      </c>
      <c r="I118" s="119">
        <v>0</v>
      </c>
      <c r="J118" s="119">
        <v>0</v>
      </c>
      <c r="K118" s="119">
        <v>0</v>
      </c>
      <c r="L118" s="119">
        <v>0</v>
      </c>
      <c r="M118" s="117">
        <v>0</v>
      </c>
    </row>
    <row r="119" spans="1:13" ht="15.75">
      <c r="A119" s="153" t="s">
        <v>421</v>
      </c>
      <c r="B119" s="152" t="s">
        <v>701</v>
      </c>
      <c r="C119" s="119">
        <v>0</v>
      </c>
      <c r="D119" s="119">
        <v>0</v>
      </c>
      <c r="E119" s="119">
        <v>0</v>
      </c>
      <c r="F119" s="119">
        <v>0</v>
      </c>
      <c r="G119" s="119">
        <v>0</v>
      </c>
      <c r="H119" s="119">
        <v>0</v>
      </c>
      <c r="I119" s="119">
        <v>0</v>
      </c>
      <c r="J119" s="119">
        <v>0</v>
      </c>
      <c r="K119" s="119">
        <v>0</v>
      </c>
      <c r="L119" s="119">
        <v>0</v>
      </c>
      <c r="M119" s="117">
        <v>0</v>
      </c>
    </row>
    <row r="120" spans="1:13" ht="15.75">
      <c r="A120" s="153" t="s">
        <v>421</v>
      </c>
      <c r="B120" s="152" t="s">
        <v>702</v>
      </c>
      <c r="C120" s="119">
        <v>0</v>
      </c>
      <c r="D120" s="119">
        <v>0</v>
      </c>
      <c r="E120" s="119">
        <v>0</v>
      </c>
      <c r="F120" s="119">
        <v>0</v>
      </c>
      <c r="G120" s="119">
        <v>0</v>
      </c>
      <c r="H120" s="119">
        <v>0</v>
      </c>
      <c r="I120" s="119">
        <v>0</v>
      </c>
      <c r="J120" s="119">
        <v>0</v>
      </c>
      <c r="K120" s="119">
        <v>0</v>
      </c>
      <c r="L120" s="119">
        <v>0</v>
      </c>
      <c r="M120" s="117">
        <v>0</v>
      </c>
    </row>
    <row r="121" spans="1:13" ht="15.75">
      <c r="A121" s="153" t="s">
        <v>415</v>
      </c>
      <c r="B121" s="152" t="s">
        <v>708</v>
      </c>
      <c r="C121" s="119">
        <v>16066.311</v>
      </c>
      <c r="D121" s="119">
        <v>1966</v>
      </c>
      <c r="E121" s="119">
        <v>3303</v>
      </c>
      <c r="F121" s="119">
        <v>341</v>
      </c>
      <c r="G121" s="119">
        <v>5013.1561900000006</v>
      </c>
      <c r="H121" s="119">
        <v>12091.758510000001</v>
      </c>
      <c r="I121" s="119">
        <v>746</v>
      </c>
      <c r="J121" s="119">
        <v>4441</v>
      </c>
      <c r="K121" s="119">
        <v>432</v>
      </c>
      <c r="L121" s="119">
        <v>593</v>
      </c>
      <c r="M121" s="117">
        <v>44993.225700000003</v>
      </c>
    </row>
    <row r="122" spans="1:13" ht="15.75">
      <c r="A122" s="153" t="s">
        <v>421</v>
      </c>
      <c r="B122" s="152" t="s">
        <v>701</v>
      </c>
      <c r="C122" s="119">
        <v>0</v>
      </c>
      <c r="D122" s="119">
        <v>0</v>
      </c>
      <c r="E122" s="119">
        <v>0</v>
      </c>
      <c r="F122" s="119">
        <v>0</v>
      </c>
      <c r="G122" s="119">
        <v>0</v>
      </c>
      <c r="H122" s="119">
        <v>0</v>
      </c>
      <c r="I122" s="119">
        <v>0</v>
      </c>
      <c r="J122" s="119">
        <v>3</v>
      </c>
      <c r="K122" s="119">
        <v>0</v>
      </c>
      <c r="L122" s="119">
        <v>0</v>
      </c>
      <c r="M122" s="117">
        <v>3</v>
      </c>
    </row>
    <row r="123" spans="1:13" ht="15.75">
      <c r="A123" s="153" t="s">
        <v>421</v>
      </c>
      <c r="B123" s="152" t="s">
        <v>702</v>
      </c>
      <c r="C123" s="119">
        <v>0</v>
      </c>
      <c r="D123" s="119">
        <v>0</v>
      </c>
      <c r="E123" s="119">
        <v>0</v>
      </c>
      <c r="F123" s="119">
        <v>0</v>
      </c>
      <c r="G123" s="119">
        <v>0</v>
      </c>
      <c r="H123" s="119">
        <v>0</v>
      </c>
      <c r="I123" s="119">
        <v>0</v>
      </c>
      <c r="J123" s="119">
        <v>0</v>
      </c>
      <c r="K123" s="119">
        <v>0</v>
      </c>
      <c r="L123" s="119">
        <v>0</v>
      </c>
      <c r="M123" s="117">
        <v>0</v>
      </c>
    </row>
    <row r="124" spans="1:13" ht="15.75">
      <c r="A124" s="153" t="s">
        <v>421</v>
      </c>
      <c r="B124" s="152" t="s">
        <v>709</v>
      </c>
      <c r="C124" s="119">
        <v>22.73</v>
      </c>
      <c r="D124" s="119">
        <v>297</v>
      </c>
      <c r="E124" s="119">
        <v>981</v>
      </c>
      <c r="F124" s="119">
        <v>5</v>
      </c>
      <c r="G124" s="119">
        <v>1460.4105400000001</v>
      </c>
      <c r="H124" s="119">
        <v>526.87311</v>
      </c>
      <c r="I124" s="119">
        <v>0</v>
      </c>
      <c r="J124" s="119">
        <v>76</v>
      </c>
      <c r="K124" s="119">
        <v>98</v>
      </c>
      <c r="L124" s="119">
        <v>13</v>
      </c>
      <c r="M124" s="117">
        <v>3480.0136500000003</v>
      </c>
    </row>
    <row r="125" spans="1:13" ht="15.75">
      <c r="A125" s="153" t="s">
        <v>421</v>
      </c>
      <c r="B125" s="152" t="s">
        <v>710</v>
      </c>
      <c r="C125" s="119">
        <v>1119.0350000000001</v>
      </c>
      <c r="D125" s="119">
        <v>328</v>
      </c>
      <c r="E125" s="119">
        <v>129</v>
      </c>
      <c r="F125" s="119">
        <v>31</v>
      </c>
      <c r="G125" s="119">
        <v>849.89836000000014</v>
      </c>
      <c r="H125" s="119">
        <v>5.2601800000000001</v>
      </c>
      <c r="I125" s="119">
        <v>0</v>
      </c>
      <c r="J125" s="119">
        <v>26</v>
      </c>
      <c r="K125" s="119">
        <v>18</v>
      </c>
      <c r="L125" s="119">
        <v>4</v>
      </c>
      <c r="M125" s="117">
        <v>2510.1935400000002</v>
      </c>
    </row>
    <row r="126" spans="1:13" ht="15.75">
      <c r="A126" s="153" t="s">
        <v>421</v>
      </c>
      <c r="B126" s="152" t="s">
        <v>711</v>
      </c>
      <c r="C126" s="119">
        <v>52.902999999999999</v>
      </c>
      <c r="D126" s="119">
        <v>0</v>
      </c>
      <c r="E126" s="119">
        <v>17</v>
      </c>
      <c r="F126" s="119">
        <v>26</v>
      </c>
      <c r="G126" s="119">
        <v>283.59127000000001</v>
      </c>
      <c r="H126" s="119">
        <v>0</v>
      </c>
      <c r="I126" s="119">
        <v>0</v>
      </c>
      <c r="J126" s="119">
        <v>9</v>
      </c>
      <c r="K126" s="119">
        <v>15</v>
      </c>
      <c r="L126" s="119">
        <v>8</v>
      </c>
      <c r="M126" s="117">
        <v>411.49427000000003</v>
      </c>
    </row>
    <row r="127" spans="1:13" ht="15.75">
      <c r="A127" s="153" t="s">
        <v>668</v>
      </c>
      <c r="B127" s="168" t="s">
        <v>712</v>
      </c>
      <c r="C127" s="118"/>
      <c r="D127" s="118"/>
      <c r="E127" s="118"/>
      <c r="F127" s="118"/>
      <c r="G127" s="118"/>
      <c r="H127" s="118"/>
      <c r="I127" s="118"/>
      <c r="J127" s="118"/>
      <c r="K127" s="118"/>
      <c r="L127" s="118"/>
      <c r="M127" s="116"/>
    </row>
    <row r="128" spans="1:13" ht="15.75">
      <c r="A128" s="169" t="s">
        <v>422</v>
      </c>
      <c r="B128" s="152" t="s">
        <v>713</v>
      </c>
      <c r="C128" s="119">
        <v>0</v>
      </c>
      <c r="D128" s="119">
        <v>255</v>
      </c>
      <c r="E128" s="119">
        <v>0</v>
      </c>
      <c r="F128" s="119">
        <v>0</v>
      </c>
      <c r="G128" s="119">
        <v>0</v>
      </c>
      <c r="H128" s="119">
        <v>0</v>
      </c>
      <c r="I128" s="119">
        <v>0</v>
      </c>
      <c r="J128" s="119">
        <v>0</v>
      </c>
      <c r="K128" s="119">
        <v>0</v>
      </c>
      <c r="L128" s="119">
        <v>0</v>
      </c>
      <c r="M128" s="117">
        <v>255</v>
      </c>
    </row>
    <row r="129" spans="1:13" ht="15.75">
      <c r="A129" s="169" t="s">
        <v>423</v>
      </c>
      <c r="B129" s="152" t="s">
        <v>714</v>
      </c>
      <c r="C129" s="119">
        <v>0</v>
      </c>
      <c r="D129" s="119">
        <v>0</v>
      </c>
      <c r="E129" s="119">
        <v>0</v>
      </c>
      <c r="F129" s="119">
        <v>0</v>
      </c>
      <c r="G129" s="119">
        <v>0</v>
      </c>
      <c r="H129" s="119">
        <v>0</v>
      </c>
      <c r="I129" s="119">
        <v>0</v>
      </c>
      <c r="J129" s="119">
        <v>0</v>
      </c>
      <c r="K129" s="119">
        <v>0</v>
      </c>
      <c r="L129" s="119">
        <v>0</v>
      </c>
      <c r="M129" s="117">
        <v>0</v>
      </c>
    </row>
    <row r="130" spans="1:13" ht="15.75">
      <c r="A130" s="169"/>
      <c r="B130" s="154" t="s">
        <v>715</v>
      </c>
      <c r="C130" s="119">
        <v>0</v>
      </c>
      <c r="D130" s="119">
        <v>255</v>
      </c>
      <c r="E130" s="119">
        <v>0</v>
      </c>
      <c r="F130" s="119">
        <v>0</v>
      </c>
      <c r="G130" s="119">
        <v>0</v>
      </c>
      <c r="H130" s="119">
        <v>0</v>
      </c>
      <c r="I130" s="119">
        <v>0</v>
      </c>
      <c r="J130" s="119">
        <v>0</v>
      </c>
      <c r="K130" s="119">
        <v>0</v>
      </c>
      <c r="L130" s="119">
        <v>0</v>
      </c>
      <c r="M130" s="117">
        <v>255</v>
      </c>
    </row>
    <row r="131" spans="1:13" ht="15.75">
      <c r="A131" s="170"/>
      <c r="B131" s="168" t="s">
        <v>716</v>
      </c>
      <c r="C131" s="119">
        <v>658089.98057000001</v>
      </c>
      <c r="D131" s="119">
        <v>260061</v>
      </c>
      <c r="E131" s="119">
        <v>165702</v>
      </c>
      <c r="F131" s="119">
        <v>289957</v>
      </c>
      <c r="G131" s="119">
        <v>476707.67149000004</v>
      </c>
      <c r="H131" s="119">
        <v>77383.014506387117</v>
      </c>
      <c r="I131" s="119">
        <v>17065</v>
      </c>
      <c r="J131" s="119">
        <v>31417</v>
      </c>
      <c r="K131" s="119">
        <v>11877</v>
      </c>
      <c r="L131" s="119">
        <v>14426</v>
      </c>
      <c r="M131" s="117">
        <v>2002685.6665663873</v>
      </c>
    </row>
    <row r="132" spans="1:13" ht="15.75">
      <c r="A132" s="171" t="s">
        <v>717</v>
      </c>
      <c r="B132" s="168" t="s">
        <v>718</v>
      </c>
      <c r="C132" s="119">
        <v>0</v>
      </c>
      <c r="D132" s="119">
        <v>28</v>
      </c>
      <c r="E132" s="119">
        <v>0</v>
      </c>
      <c r="F132" s="119">
        <v>0</v>
      </c>
      <c r="G132" s="119">
        <v>359.93700000000001</v>
      </c>
      <c r="H132" s="119">
        <v>0</v>
      </c>
      <c r="I132" s="119">
        <v>0</v>
      </c>
      <c r="J132" s="119">
        <v>0</v>
      </c>
      <c r="K132" s="119">
        <v>0</v>
      </c>
      <c r="L132" s="119">
        <v>0</v>
      </c>
      <c r="M132" s="117">
        <v>387.93700000000001</v>
      </c>
    </row>
    <row r="133" spans="1:13">
      <c r="A133" s="290" t="s">
        <v>604</v>
      </c>
      <c r="B133" s="290"/>
      <c r="C133" s="290"/>
      <c r="D133" s="290"/>
      <c r="E133" s="290"/>
      <c r="F133" s="290"/>
      <c r="G133" s="290"/>
      <c r="H133" s="290"/>
    </row>
    <row r="134" spans="1:13">
      <c r="A134" s="290"/>
      <c r="B134" s="290"/>
      <c r="C134" s="290"/>
      <c r="D134" s="290"/>
      <c r="E134" s="290"/>
      <c r="F134" s="290"/>
      <c r="G134" s="290"/>
      <c r="H134" s="290"/>
    </row>
    <row r="135" spans="1:13">
      <c r="A135" s="106"/>
      <c r="B135" s="106"/>
    </row>
    <row r="136" spans="1:13">
      <c r="A136" s="106"/>
      <c r="B136" s="106"/>
    </row>
    <row r="137" spans="1:13">
      <c r="A137" s="106"/>
      <c r="B137" s="106"/>
    </row>
    <row r="138" spans="1:13">
      <c r="A138" s="106"/>
      <c r="B138" s="106"/>
    </row>
    <row r="139" spans="1:13">
      <c r="A139" s="106"/>
      <c r="B139" s="106"/>
    </row>
    <row r="140" spans="1:13">
      <c r="A140" s="106"/>
      <c r="B140" s="106"/>
    </row>
    <row r="141" spans="1:13">
      <c r="A141" s="106"/>
      <c r="B141" s="106"/>
    </row>
    <row r="142" spans="1:13">
      <c r="A142" s="106"/>
      <c r="B142" s="106"/>
    </row>
    <row r="143" spans="1:13">
      <c r="A143" s="106"/>
      <c r="B143" s="106"/>
    </row>
    <row r="144" spans="1:13">
      <c r="A144" s="106"/>
      <c r="B144" s="106"/>
    </row>
    <row r="145" spans="1:2">
      <c r="A145" s="106"/>
      <c r="B145" s="106"/>
    </row>
    <row r="146" spans="1:2">
      <c r="A146" s="106"/>
      <c r="B146" s="106"/>
    </row>
    <row r="147" spans="1:2">
      <c r="A147" s="106"/>
      <c r="B147" s="106"/>
    </row>
    <row r="148" spans="1:2">
      <c r="A148" s="106"/>
      <c r="B148" s="106"/>
    </row>
    <row r="149" spans="1:2">
      <c r="A149" s="106"/>
      <c r="B149" s="106"/>
    </row>
    <row r="150" spans="1:2">
      <c r="A150" s="106"/>
      <c r="B150" s="106"/>
    </row>
    <row r="151" spans="1:2">
      <c r="A151" s="106"/>
      <c r="B151" s="106"/>
    </row>
    <row r="152" spans="1:2">
      <c r="A152" s="106"/>
      <c r="B152" s="106"/>
    </row>
    <row r="153" spans="1:2">
      <c r="A153" s="106"/>
      <c r="B153" s="106"/>
    </row>
    <row r="154" spans="1:2">
      <c r="A154" s="106"/>
      <c r="B154" s="106"/>
    </row>
    <row r="155" spans="1:2">
      <c r="A155" s="106"/>
      <c r="B155" s="106"/>
    </row>
    <row r="156" spans="1:2">
      <c r="A156" s="106"/>
      <c r="B156" s="106"/>
    </row>
    <row r="157" spans="1:2">
      <c r="A157" s="106"/>
      <c r="B157" s="106"/>
    </row>
    <row r="158" spans="1:2">
      <c r="A158" s="106"/>
      <c r="B158" s="106"/>
    </row>
    <row r="159" spans="1:2">
      <c r="A159" s="106"/>
      <c r="B159" s="106"/>
    </row>
    <row r="160" spans="1:2">
      <c r="A160" s="106"/>
      <c r="B160" s="106"/>
    </row>
    <row r="161" spans="1:2">
      <c r="A161" s="106"/>
      <c r="B161" s="106"/>
    </row>
    <row r="162" spans="1:2">
      <c r="A162" s="106"/>
      <c r="B162" s="106"/>
    </row>
    <row r="163" spans="1:2">
      <c r="A163" s="106"/>
      <c r="B163" s="106"/>
    </row>
    <row r="164" spans="1:2">
      <c r="A164" s="106"/>
      <c r="B164" s="106"/>
    </row>
    <row r="165" spans="1:2">
      <c r="A165" s="106"/>
      <c r="B165" s="106"/>
    </row>
    <row r="166" spans="1:2">
      <c r="A166" s="106"/>
      <c r="B166" s="106"/>
    </row>
    <row r="167" spans="1:2">
      <c r="A167" s="106"/>
      <c r="B167" s="106"/>
    </row>
    <row r="168" spans="1:2">
      <c r="A168" s="106"/>
      <c r="B168" s="106"/>
    </row>
    <row r="169" spans="1:2">
      <c r="A169" s="106"/>
      <c r="B169" s="106"/>
    </row>
    <row r="170" spans="1:2">
      <c r="A170" s="106"/>
      <c r="B170" s="106"/>
    </row>
    <row r="171" spans="1:2">
      <c r="A171" s="106"/>
      <c r="B171" s="106"/>
    </row>
    <row r="172" spans="1:2">
      <c r="A172" s="106"/>
      <c r="B172" s="106"/>
    </row>
    <row r="173" spans="1:2">
      <c r="A173" s="106"/>
      <c r="B173" s="106"/>
    </row>
    <row r="174" spans="1:2">
      <c r="A174" s="106"/>
      <c r="B174" s="106"/>
    </row>
    <row r="175" spans="1:2">
      <c r="A175" s="106"/>
      <c r="B175" s="106"/>
    </row>
    <row r="176" spans="1:2">
      <c r="A176" s="106"/>
      <c r="B176" s="106"/>
    </row>
    <row r="177" spans="1:2">
      <c r="A177" s="106"/>
      <c r="B177" s="106"/>
    </row>
    <row r="178" spans="1:2">
      <c r="A178" s="106"/>
      <c r="B178" s="106"/>
    </row>
    <row r="179" spans="1:2">
      <c r="A179" s="106"/>
      <c r="B179" s="106"/>
    </row>
    <row r="180" spans="1:2">
      <c r="A180" s="106"/>
      <c r="B180" s="106"/>
    </row>
    <row r="181" spans="1:2">
      <c r="A181" s="106"/>
      <c r="B181" s="106"/>
    </row>
    <row r="182" spans="1:2">
      <c r="A182" s="106"/>
      <c r="B182" s="106"/>
    </row>
    <row r="183" spans="1:2">
      <c r="A183" s="106"/>
      <c r="B183" s="106"/>
    </row>
    <row r="184" spans="1:2">
      <c r="A184" s="106"/>
      <c r="B184" s="106"/>
    </row>
    <row r="185" spans="1:2">
      <c r="A185" s="106"/>
      <c r="B185" s="106"/>
    </row>
    <row r="186" spans="1:2">
      <c r="A186" s="106"/>
      <c r="B186" s="106"/>
    </row>
    <row r="187" spans="1:2">
      <c r="A187" s="106"/>
      <c r="B187" s="106"/>
    </row>
    <row r="188" spans="1:2">
      <c r="A188" s="106"/>
      <c r="B188" s="106"/>
    </row>
    <row r="189" spans="1:2">
      <c r="A189" s="106"/>
      <c r="B189" s="106"/>
    </row>
    <row r="190" spans="1:2">
      <c r="A190" s="106"/>
      <c r="B190" s="106"/>
    </row>
    <row r="191" spans="1:2">
      <c r="A191" s="106"/>
      <c r="B191" s="106"/>
    </row>
    <row r="192" spans="1:2">
      <c r="A192" s="106"/>
      <c r="B192" s="106"/>
    </row>
    <row r="193" spans="1:2">
      <c r="A193" s="106"/>
      <c r="B193" s="106"/>
    </row>
    <row r="194" spans="1:2">
      <c r="A194" s="106"/>
      <c r="B194" s="106"/>
    </row>
    <row r="195" spans="1:2">
      <c r="A195" s="106"/>
      <c r="B195" s="106"/>
    </row>
    <row r="196" spans="1:2">
      <c r="A196" s="106"/>
      <c r="B196" s="106"/>
    </row>
    <row r="197" spans="1:2">
      <c r="A197" s="106"/>
      <c r="B197" s="106"/>
    </row>
    <row r="198" spans="1:2">
      <c r="A198" s="106"/>
      <c r="B198" s="106"/>
    </row>
    <row r="199" spans="1:2">
      <c r="A199" s="106"/>
      <c r="B199" s="106"/>
    </row>
    <row r="200" spans="1:2">
      <c r="A200" s="106"/>
      <c r="B200" s="106"/>
    </row>
    <row r="201" spans="1:2">
      <c r="A201" s="106"/>
      <c r="B201" s="106"/>
    </row>
    <row r="202" spans="1:2">
      <c r="A202" s="106"/>
      <c r="B202" s="106"/>
    </row>
    <row r="203" spans="1:2">
      <c r="A203" s="106"/>
      <c r="B203" s="106"/>
    </row>
    <row r="204" spans="1:2">
      <c r="A204" s="106"/>
      <c r="B204" s="106"/>
    </row>
    <row r="205" spans="1:2">
      <c r="A205" s="106"/>
      <c r="B205" s="106"/>
    </row>
    <row r="206" spans="1:2">
      <c r="A206" s="106"/>
      <c r="B206" s="106"/>
    </row>
    <row r="207" spans="1:2">
      <c r="A207" s="106"/>
      <c r="B207" s="106"/>
    </row>
    <row r="208" spans="1:2">
      <c r="A208" s="106"/>
      <c r="B208" s="106"/>
    </row>
    <row r="209" spans="1:2">
      <c r="A209" s="106"/>
      <c r="B209" s="106"/>
    </row>
    <row r="210" spans="1:2">
      <c r="A210" s="106"/>
      <c r="B210" s="106"/>
    </row>
    <row r="211" spans="1:2">
      <c r="A211" s="106"/>
      <c r="B211" s="106"/>
    </row>
    <row r="212" spans="1:2">
      <c r="A212" s="106"/>
      <c r="B212" s="106"/>
    </row>
    <row r="213" spans="1:2">
      <c r="A213" s="106"/>
      <c r="B213" s="106"/>
    </row>
    <row r="214" spans="1:2">
      <c r="A214" s="106"/>
      <c r="B214" s="106"/>
    </row>
    <row r="215" spans="1:2">
      <c r="A215" s="106"/>
      <c r="B215" s="106"/>
    </row>
    <row r="216" spans="1:2">
      <c r="A216" s="106"/>
      <c r="B216" s="106"/>
    </row>
    <row r="217" spans="1:2">
      <c r="A217" s="106"/>
      <c r="B217" s="106"/>
    </row>
    <row r="218" spans="1:2">
      <c r="A218" s="106"/>
      <c r="B218" s="106"/>
    </row>
    <row r="219" spans="1:2">
      <c r="A219" s="106"/>
      <c r="B219" s="106"/>
    </row>
    <row r="220" spans="1:2">
      <c r="A220" s="106"/>
      <c r="B220" s="106"/>
    </row>
    <row r="221" spans="1:2">
      <c r="A221" s="106"/>
      <c r="B221" s="106"/>
    </row>
    <row r="222" spans="1:2">
      <c r="A222" s="106"/>
      <c r="B222" s="106"/>
    </row>
    <row r="223" spans="1:2">
      <c r="A223" s="106"/>
      <c r="B223" s="106"/>
    </row>
    <row r="224" spans="1:2">
      <c r="A224" s="106"/>
      <c r="B224" s="106"/>
    </row>
    <row r="225" spans="1:2">
      <c r="A225" s="106"/>
      <c r="B225" s="106"/>
    </row>
    <row r="226" spans="1:2">
      <c r="A226" s="106"/>
      <c r="B226" s="106"/>
    </row>
    <row r="227" spans="1:2">
      <c r="A227" s="106"/>
      <c r="B227" s="106"/>
    </row>
    <row r="228" spans="1:2">
      <c r="A228" s="106"/>
      <c r="B228" s="106"/>
    </row>
    <row r="229" spans="1:2">
      <c r="A229" s="106"/>
      <c r="B229" s="106"/>
    </row>
    <row r="230" spans="1:2">
      <c r="A230" s="106"/>
      <c r="B230" s="106"/>
    </row>
    <row r="231" spans="1:2">
      <c r="A231" s="106"/>
      <c r="B231" s="106"/>
    </row>
    <row r="232" spans="1:2">
      <c r="A232" s="106"/>
      <c r="B232" s="106"/>
    </row>
    <row r="233" spans="1:2">
      <c r="A233" s="106"/>
      <c r="B233" s="106"/>
    </row>
    <row r="234" spans="1:2">
      <c r="A234" s="106"/>
      <c r="B234" s="106"/>
    </row>
    <row r="235" spans="1:2">
      <c r="A235" s="106"/>
      <c r="B235" s="106"/>
    </row>
    <row r="236" spans="1:2">
      <c r="A236" s="106"/>
      <c r="B236" s="106"/>
    </row>
    <row r="237" spans="1:2">
      <c r="A237" s="106"/>
      <c r="B237" s="106"/>
    </row>
    <row r="238" spans="1:2">
      <c r="A238" s="106"/>
      <c r="B238" s="106"/>
    </row>
    <row r="239" spans="1:2">
      <c r="A239" s="106"/>
      <c r="B239" s="106"/>
    </row>
    <row r="240" spans="1:2">
      <c r="A240" s="106"/>
      <c r="B240" s="106"/>
    </row>
    <row r="241" spans="1:2">
      <c r="A241" s="106"/>
      <c r="B241" s="106"/>
    </row>
    <row r="242" spans="1:2">
      <c r="A242" s="106"/>
      <c r="B242" s="106"/>
    </row>
    <row r="243" spans="1:2">
      <c r="A243" s="106"/>
      <c r="B243" s="106"/>
    </row>
    <row r="244" spans="1:2">
      <c r="A244" s="106"/>
      <c r="B244" s="106"/>
    </row>
    <row r="245" spans="1:2">
      <c r="A245" s="106"/>
      <c r="B245" s="106"/>
    </row>
    <row r="246" spans="1:2">
      <c r="A246" s="106"/>
      <c r="B246" s="106"/>
    </row>
    <row r="247" spans="1:2">
      <c r="A247" s="106"/>
      <c r="B247" s="106"/>
    </row>
    <row r="248" spans="1:2">
      <c r="A248" s="106"/>
      <c r="B248" s="106"/>
    </row>
    <row r="249" spans="1:2">
      <c r="A249" s="106"/>
      <c r="B249" s="106"/>
    </row>
    <row r="250" spans="1:2">
      <c r="A250" s="106"/>
      <c r="B250" s="106"/>
    </row>
    <row r="251" spans="1:2">
      <c r="A251" s="106"/>
      <c r="B251" s="106"/>
    </row>
    <row r="252" spans="1:2">
      <c r="A252" s="106"/>
      <c r="B252" s="106"/>
    </row>
    <row r="253" spans="1:2">
      <c r="A253" s="106"/>
      <c r="B253" s="106"/>
    </row>
    <row r="254" spans="1:2">
      <c r="A254" s="106"/>
      <c r="B254" s="106"/>
    </row>
    <row r="255" spans="1:2">
      <c r="A255" s="106"/>
      <c r="B255" s="106"/>
    </row>
    <row r="256" spans="1:2">
      <c r="A256" s="106"/>
      <c r="B256" s="106"/>
    </row>
    <row r="257" spans="1:2">
      <c r="A257" s="106"/>
      <c r="B257" s="106"/>
    </row>
    <row r="258" spans="1:2">
      <c r="A258" s="106"/>
      <c r="B258" s="106"/>
    </row>
    <row r="259" spans="1:2">
      <c r="A259" s="106"/>
      <c r="B259" s="106"/>
    </row>
    <row r="260" spans="1:2">
      <c r="A260" s="106"/>
      <c r="B260" s="106"/>
    </row>
    <row r="261" spans="1:2">
      <c r="A261" s="106"/>
      <c r="B261" s="106"/>
    </row>
    <row r="262" spans="1:2">
      <c r="A262" s="106"/>
      <c r="B262" s="106"/>
    </row>
    <row r="263" spans="1:2">
      <c r="A263" s="106"/>
      <c r="B263" s="106"/>
    </row>
    <row r="264" spans="1:2">
      <c r="A264" s="106"/>
      <c r="B264" s="106"/>
    </row>
    <row r="265" spans="1:2">
      <c r="A265" s="106"/>
      <c r="B265" s="106"/>
    </row>
    <row r="266" spans="1:2">
      <c r="A266" s="106"/>
      <c r="B266" s="106"/>
    </row>
    <row r="267" spans="1:2">
      <c r="A267" s="106"/>
      <c r="B267" s="106"/>
    </row>
    <row r="268" spans="1:2">
      <c r="A268" s="106"/>
      <c r="B268" s="106"/>
    </row>
    <row r="269" spans="1:2">
      <c r="A269" s="106"/>
      <c r="B269" s="106"/>
    </row>
    <row r="270" spans="1:2">
      <c r="A270" s="106"/>
      <c r="B270" s="106"/>
    </row>
    <row r="271" spans="1:2">
      <c r="A271" s="106"/>
      <c r="B271" s="106"/>
    </row>
    <row r="272" spans="1:2">
      <c r="A272" s="106"/>
      <c r="B272" s="106"/>
    </row>
    <row r="273" spans="1:2">
      <c r="A273" s="106"/>
      <c r="B273" s="106"/>
    </row>
    <row r="274" spans="1:2">
      <c r="A274" s="106"/>
      <c r="B274" s="106"/>
    </row>
    <row r="275" spans="1:2">
      <c r="A275" s="106"/>
      <c r="B275" s="106"/>
    </row>
    <row r="276" spans="1:2">
      <c r="A276" s="106"/>
      <c r="B276" s="106"/>
    </row>
    <row r="277" spans="1:2">
      <c r="A277" s="106"/>
      <c r="B277" s="106"/>
    </row>
    <row r="278" spans="1:2">
      <c r="A278" s="106"/>
      <c r="B278" s="106"/>
    </row>
    <row r="279" spans="1:2">
      <c r="A279" s="106"/>
      <c r="B279" s="106"/>
    </row>
    <row r="280" spans="1:2">
      <c r="A280" s="106"/>
      <c r="B280" s="106"/>
    </row>
    <row r="281" spans="1:2">
      <c r="A281" s="106"/>
      <c r="B281" s="106"/>
    </row>
    <row r="282" spans="1:2">
      <c r="A282" s="106"/>
      <c r="B282" s="106"/>
    </row>
    <row r="283" spans="1:2">
      <c r="A283" s="106"/>
      <c r="B283" s="106"/>
    </row>
    <row r="284" spans="1:2">
      <c r="A284" s="106"/>
      <c r="B284" s="106"/>
    </row>
    <row r="285" spans="1:2">
      <c r="A285" s="106"/>
      <c r="B285" s="106"/>
    </row>
    <row r="286" spans="1:2">
      <c r="A286" s="106"/>
      <c r="B286" s="106"/>
    </row>
    <row r="287" spans="1:2">
      <c r="A287" s="106"/>
      <c r="B287" s="106"/>
    </row>
    <row r="288" spans="1:2">
      <c r="A288" s="106"/>
      <c r="B288" s="106"/>
    </row>
    <row r="289" spans="1:2">
      <c r="A289" s="106"/>
      <c r="B289" s="106"/>
    </row>
    <row r="290" spans="1:2">
      <c r="A290" s="106"/>
      <c r="B290" s="106"/>
    </row>
    <row r="291" spans="1:2">
      <c r="A291" s="106"/>
      <c r="B291" s="106"/>
    </row>
    <row r="292" spans="1:2">
      <c r="A292" s="106"/>
      <c r="B292" s="106"/>
    </row>
    <row r="293" spans="1:2">
      <c r="A293" s="106"/>
      <c r="B293" s="106"/>
    </row>
    <row r="294" spans="1:2">
      <c r="A294" s="106"/>
      <c r="B294" s="106"/>
    </row>
    <row r="295" spans="1:2">
      <c r="A295" s="106"/>
      <c r="B295" s="106"/>
    </row>
    <row r="296" spans="1:2">
      <c r="A296" s="106"/>
      <c r="B296" s="106"/>
    </row>
    <row r="297" spans="1:2">
      <c r="A297" s="106"/>
      <c r="B297" s="106"/>
    </row>
    <row r="298" spans="1:2">
      <c r="A298" s="106"/>
      <c r="B298" s="106"/>
    </row>
    <row r="299" spans="1:2">
      <c r="A299" s="106"/>
      <c r="B299" s="106"/>
    </row>
    <row r="300" spans="1:2">
      <c r="A300" s="106"/>
      <c r="B300" s="106"/>
    </row>
    <row r="301" spans="1:2">
      <c r="A301" s="106"/>
      <c r="B301" s="106"/>
    </row>
    <row r="302" spans="1:2">
      <c r="A302" s="106"/>
      <c r="B302" s="106"/>
    </row>
    <row r="303" spans="1:2">
      <c r="A303" s="106"/>
      <c r="B303" s="106"/>
    </row>
    <row r="304" spans="1:2">
      <c r="A304" s="106"/>
      <c r="B304" s="106"/>
    </row>
    <row r="305" spans="1:2">
      <c r="A305" s="106"/>
      <c r="B305" s="106"/>
    </row>
    <row r="306" spans="1:2">
      <c r="A306" s="106"/>
      <c r="B306" s="106"/>
    </row>
    <row r="307" spans="1:2">
      <c r="A307" s="106"/>
      <c r="B307" s="106"/>
    </row>
    <row r="308" spans="1:2">
      <c r="A308" s="106"/>
      <c r="B308" s="106"/>
    </row>
    <row r="309" spans="1:2">
      <c r="A309" s="106"/>
      <c r="B309" s="106"/>
    </row>
    <row r="310" spans="1:2">
      <c r="A310" s="106"/>
      <c r="B310" s="106"/>
    </row>
    <row r="311" spans="1:2">
      <c r="A311" s="106"/>
      <c r="B311" s="106"/>
    </row>
    <row r="312" spans="1:2">
      <c r="A312" s="106"/>
      <c r="B312" s="106"/>
    </row>
    <row r="313" spans="1:2">
      <c r="A313" s="106"/>
      <c r="B313" s="106"/>
    </row>
    <row r="314" spans="1:2">
      <c r="A314" s="106"/>
      <c r="B314" s="106"/>
    </row>
    <row r="315" spans="1:2">
      <c r="A315" s="106"/>
      <c r="B315" s="106"/>
    </row>
    <row r="316" spans="1:2">
      <c r="A316" s="106"/>
      <c r="B316" s="106"/>
    </row>
    <row r="317" spans="1:2">
      <c r="A317" s="106"/>
      <c r="B317" s="106"/>
    </row>
    <row r="318" spans="1:2">
      <c r="A318" s="106"/>
      <c r="B318" s="106"/>
    </row>
    <row r="319" spans="1:2">
      <c r="A319" s="106"/>
      <c r="B319" s="106"/>
    </row>
    <row r="320" spans="1:2">
      <c r="A320" s="106"/>
      <c r="B320" s="106"/>
    </row>
    <row r="321" spans="1:2">
      <c r="A321" s="106"/>
      <c r="B321" s="106"/>
    </row>
    <row r="322" spans="1:2">
      <c r="A322" s="106"/>
      <c r="B322" s="106"/>
    </row>
    <row r="323" spans="1:2">
      <c r="A323" s="106"/>
      <c r="B323" s="106"/>
    </row>
    <row r="324" spans="1:2">
      <c r="A324" s="106"/>
      <c r="B324" s="106"/>
    </row>
    <row r="325" spans="1:2">
      <c r="A325" s="106"/>
      <c r="B325" s="106"/>
    </row>
    <row r="326" spans="1:2">
      <c r="A326" s="106"/>
      <c r="B326" s="106"/>
    </row>
    <row r="327" spans="1:2">
      <c r="A327" s="106"/>
      <c r="B327" s="106"/>
    </row>
    <row r="328" spans="1:2">
      <c r="A328" s="106"/>
      <c r="B328" s="106"/>
    </row>
    <row r="329" spans="1:2">
      <c r="A329" s="106"/>
      <c r="B329" s="106"/>
    </row>
    <row r="330" spans="1:2">
      <c r="A330" s="106"/>
      <c r="B330" s="106"/>
    </row>
    <row r="331" spans="1:2">
      <c r="A331" s="106"/>
      <c r="B331" s="106"/>
    </row>
    <row r="332" spans="1:2">
      <c r="A332" s="106"/>
      <c r="B332" s="106"/>
    </row>
    <row r="333" spans="1:2">
      <c r="A333" s="106"/>
      <c r="B333" s="106"/>
    </row>
    <row r="334" spans="1:2">
      <c r="A334" s="106"/>
      <c r="B334" s="106"/>
    </row>
    <row r="335" spans="1:2">
      <c r="A335" s="106"/>
      <c r="B335" s="106"/>
    </row>
    <row r="336" spans="1:2">
      <c r="A336" s="106"/>
      <c r="B336" s="106"/>
    </row>
    <row r="337" spans="1:2">
      <c r="A337" s="106"/>
      <c r="B337" s="106"/>
    </row>
    <row r="338" spans="1:2">
      <c r="A338" s="106"/>
      <c r="B338" s="106"/>
    </row>
    <row r="339" spans="1:2">
      <c r="A339" s="106"/>
      <c r="B339" s="106"/>
    </row>
    <row r="340" spans="1:2">
      <c r="A340" s="106"/>
      <c r="B340" s="106"/>
    </row>
    <row r="341" spans="1:2">
      <c r="A341" s="106"/>
      <c r="B341" s="106"/>
    </row>
    <row r="342" spans="1:2">
      <c r="A342" s="106"/>
      <c r="B342" s="106"/>
    </row>
    <row r="343" spans="1:2">
      <c r="A343" s="106"/>
      <c r="B343" s="106"/>
    </row>
    <row r="344" spans="1:2">
      <c r="A344" s="106"/>
      <c r="B344" s="106"/>
    </row>
    <row r="345" spans="1:2">
      <c r="A345" s="106"/>
      <c r="B345" s="106"/>
    </row>
    <row r="346" spans="1:2">
      <c r="A346" s="106"/>
      <c r="B346" s="106"/>
    </row>
    <row r="347" spans="1:2">
      <c r="A347" s="106"/>
      <c r="B347" s="106"/>
    </row>
    <row r="348" spans="1:2">
      <c r="A348" s="106"/>
      <c r="B348" s="106"/>
    </row>
    <row r="349" spans="1:2">
      <c r="A349" s="106"/>
      <c r="B349" s="106"/>
    </row>
    <row r="350" spans="1:2">
      <c r="A350" s="106"/>
      <c r="B350" s="106"/>
    </row>
    <row r="351" spans="1:2">
      <c r="A351" s="106"/>
      <c r="B351" s="106"/>
    </row>
    <row r="352" spans="1:2">
      <c r="A352" s="106"/>
      <c r="B352" s="106"/>
    </row>
    <row r="353" spans="1:2">
      <c r="A353" s="106"/>
      <c r="B353" s="106"/>
    </row>
    <row r="354" spans="1:2">
      <c r="A354" s="106"/>
      <c r="B354" s="106"/>
    </row>
    <row r="355" spans="1:2">
      <c r="A355" s="106"/>
      <c r="B355" s="106"/>
    </row>
    <row r="356" spans="1:2">
      <c r="A356" s="106"/>
      <c r="B356" s="106"/>
    </row>
    <row r="357" spans="1:2">
      <c r="A357" s="106"/>
      <c r="B357" s="106"/>
    </row>
    <row r="358" spans="1:2">
      <c r="A358" s="106"/>
      <c r="B358" s="106"/>
    </row>
    <row r="359" spans="1:2">
      <c r="A359" s="106"/>
      <c r="B359" s="106"/>
    </row>
    <row r="360" spans="1:2">
      <c r="A360" s="106"/>
      <c r="B360" s="106"/>
    </row>
    <row r="361" spans="1:2">
      <c r="A361" s="106"/>
      <c r="B361" s="106"/>
    </row>
    <row r="362" spans="1:2">
      <c r="A362" s="106"/>
      <c r="B362" s="106"/>
    </row>
    <row r="363" spans="1:2">
      <c r="A363" s="106"/>
      <c r="B363" s="106"/>
    </row>
    <row r="364" spans="1:2">
      <c r="A364" s="106"/>
      <c r="B364" s="106"/>
    </row>
    <row r="365" spans="1:2">
      <c r="A365" s="106"/>
      <c r="B365" s="106"/>
    </row>
    <row r="366" spans="1:2">
      <c r="A366" s="106"/>
      <c r="B366" s="106"/>
    </row>
    <row r="367" spans="1:2">
      <c r="A367" s="106"/>
      <c r="B367" s="106"/>
    </row>
    <row r="368" spans="1:2">
      <c r="A368" s="106"/>
      <c r="B368" s="106"/>
    </row>
    <row r="369" spans="1:2">
      <c r="A369" s="106"/>
      <c r="B369" s="106"/>
    </row>
    <row r="370" spans="1:2">
      <c r="A370" s="106"/>
      <c r="B370" s="106"/>
    </row>
    <row r="371" spans="1:2">
      <c r="A371" s="106"/>
      <c r="B371" s="106"/>
    </row>
    <row r="372" spans="1:2">
      <c r="A372" s="106"/>
      <c r="B372" s="106"/>
    </row>
    <row r="373" spans="1:2">
      <c r="A373" s="106"/>
      <c r="B373" s="106"/>
    </row>
    <row r="374" spans="1:2">
      <c r="A374" s="106"/>
      <c r="B374" s="106"/>
    </row>
    <row r="375" spans="1:2">
      <c r="A375" s="106"/>
      <c r="B375" s="106"/>
    </row>
    <row r="376" spans="1:2">
      <c r="A376" s="106"/>
      <c r="B376" s="106"/>
    </row>
    <row r="377" spans="1:2">
      <c r="A377" s="106"/>
      <c r="B377" s="106"/>
    </row>
    <row r="378" spans="1:2">
      <c r="A378" s="106"/>
      <c r="B378" s="106"/>
    </row>
    <row r="379" spans="1:2">
      <c r="A379" s="106"/>
      <c r="B379" s="106"/>
    </row>
    <row r="380" spans="1:2">
      <c r="A380" s="106"/>
      <c r="B380" s="106"/>
    </row>
    <row r="381" spans="1:2">
      <c r="A381" s="106"/>
      <c r="B381" s="106"/>
    </row>
    <row r="382" spans="1:2">
      <c r="A382" s="106"/>
      <c r="B382" s="106"/>
    </row>
    <row r="383" spans="1:2">
      <c r="A383" s="106"/>
      <c r="B383" s="106"/>
    </row>
    <row r="384" spans="1:2">
      <c r="A384" s="106"/>
      <c r="B384" s="106"/>
    </row>
    <row r="385" spans="1:2">
      <c r="A385" s="106"/>
      <c r="B385" s="106"/>
    </row>
    <row r="386" spans="1:2">
      <c r="A386" s="106"/>
      <c r="B386" s="106"/>
    </row>
    <row r="387" spans="1:2">
      <c r="A387" s="106"/>
      <c r="B387" s="106"/>
    </row>
    <row r="388" spans="1:2">
      <c r="A388" s="106"/>
      <c r="B388" s="106"/>
    </row>
    <row r="389" spans="1:2">
      <c r="A389" s="106"/>
      <c r="B389" s="106"/>
    </row>
    <row r="390" spans="1:2">
      <c r="A390" s="106"/>
      <c r="B390" s="106"/>
    </row>
    <row r="391" spans="1:2">
      <c r="A391" s="106"/>
      <c r="B391" s="106"/>
    </row>
    <row r="392" spans="1:2">
      <c r="A392" s="106"/>
      <c r="B392" s="106"/>
    </row>
    <row r="393" spans="1:2">
      <c r="A393" s="106"/>
      <c r="B393" s="106"/>
    </row>
    <row r="394" spans="1:2">
      <c r="A394" s="106"/>
      <c r="B394" s="106"/>
    </row>
    <row r="395" spans="1:2">
      <c r="A395" s="106"/>
      <c r="B395" s="106"/>
    </row>
    <row r="396" spans="1:2">
      <c r="A396" s="106"/>
      <c r="B396" s="106"/>
    </row>
    <row r="397" spans="1:2">
      <c r="A397" s="106"/>
      <c r="B397" s="106"/>
    </row>
    <row r="398" spans="1:2">
      <c r="A398" s="106"/>
      <c r="B398" s="106"/>
    </row>
    <row r="399" spans="1:2">
      <c r="A399" s="106"/>
      <c r="B399" s="106"/>
    </row>
    <row r="400" spans="1:2">
      <c r="A400" s="106"/>
      <c r="B400" s="106"/>
    </row>
    <row r="401" spans="1:2">
      <c r="A401" s="106"/>
      <c r="B401" s="106"/>
    </row>
    <row r="402" spans="1:2">
      <c r="A402" s="106"/>
      <c r="B402" s="106"/>
    </row>
    <row r="403" spans="1:2">
      <c r="A403" s="106"/>
      <c r="B403" s="106"/>
    </row>
    <row r="404" spans="1:2">
      <c r="A404" s="106"/>
      <c r="B404" s="106"/>
    </row>
    <row r="405" spans="1:2">
      <c r="A405" s="106"/>
      <c r="B405" s="106"/>
    </row>
    <row r="406" spans="1:2">
      <c r="A406" s="106"/>
      <c r="B406" s="106"/>
    </row>
    <row r="407" spans="1:2">
      <c r="A407" s="106"/>
      <c r="B407" s="106"/>
    </row>
    <row r="408" spans="1:2">
      <c r="A408" s="106"/>
      <c r="B408" s="106"/>
    </row>
    <row r="409" spans="1:2">
      <c r="A409" s="106"/>
      <c r="B409" s="106"/>
    </row>
    <row r="410" spans="1:2">
      <c r="A410" s="106"/>
      <c r="B410" s="106"/>
    </row>
    <row r="411" spans="1:2">
      <c r="A411" s="106"/>
      <c r="B411" s="106"/>
    </row>
    <row r="412" spans="1:2">
      <c r="A412" s="106"/>
      <c r="B412" s="106"/>
    </row>
    <row r="413" spans="1:2">
      <c r="A413" s="106"/>
      <c r="B413" s="106"/>
    </row>
    <row r="414" spans="1:2">
      <c r="A414" s="106"/>
      <c r="B414" s="106"/>
    </row>
    <row r="415" spans="1:2">
      <c r="A415" s="106"/>
      <c r="B415" s="106"/>
    </row>
    <row r="416" spans="1:2">
      <c r="A416" s="106"/>
      <c r="B416" s="106"/>
    </row>
    <row r="417" spans="1:2">
      <c r="A417" s="106"/>
      <c r="B417" s="106"/>
    </row>
    <row r="418" spans="1:2">
      <c r="A418" s="106"/>
      <c r="B418" s="106"/>
    </row>
    <row r="419" spans="1:2">
      <c r="A419" s="106"/>
      <c r="B419" s="106"/>
    </row>
    <row r="420" spans="1:2">
      <c r="A420" s="106"/>
      <c r="B420" s="106"/>
    </row>
    <row r="421" spans="1:2">
      <c r="A421" s="106"/>
      <c r="B421" s="106"/>
    </row>
    <row r="422" spans="1:2">
      <c r="A422" s="106"/>
      <c r="B422" s="106"/>
    </row>
    <row r="423" spans="1:2">
      <c r="A423" s="106"/>
      <c r="B423" s="106"/>
    </row>
    <row r="424" spans="1:2">
      <c r="A424" s="106"/>
      <c r="B424" s="106"/>
    </row>
    <row r="425" spans="1:2">
      <c r="A425" s="106"/>
      <c r="B425" s="106"/>
    </row>
    <row r="426" spans="1:2">
      <c r="A426" s="106"/>
      <c r="B426" s="106"/>
    </row>
    <row r="427" spans="1:2">
      <c r="A427" s="106"/>
      <c r="B427" s="106"/>
    </row>
    <row r="428" spans="1:2">
      <c r="A428" s="106"/>
      <c r="B428" s="106"/>
    </row>
    <row r="429" spans="1:2">
      <c r="A429" s="106"/>
      <c r="B429" s="106"/>
    </row>
    <row r="430" spans="1:2">
      <c r="A430" s="106"/>
      <c r="B430" s="106"/>
    </row>
    <row r="431" spans="1:2">
      <c r="A431" s="106"/>
      <c r="B431" s="106"/>
    </row>
    <row r="432" spans="1:2">
      <c r="A432" s="106"/>
      <c r="B432" s="106"/>
    </row>
    <row r="433" spans="1:2">
      <c r="A433" s="106"/>
      <c r="B433" s="106"/>
    </row>
    <row r="434" spans="1:2">
      <c r="A434" s="106"/>
      <c r="B434" s="106"/>
    </row>
    <row r="435" spans="1:2">
      <c r="A435" s="106"/>
      <c r="B435" s="106"/>
    </row>
    <row r="436" spans="1:2">
      <c r="A436" s="106"/>
      <c r="B436" s="106"/>
    </row>
    <row r="437" spans="1:2">
      <c r="A437" s="106"/>
      <c r="B437" s="106"/>
    </row>
    <row r="438" spans="1:2">
      <c r="A438" s="106"/>
      <c r="B438" s="106"/>
    </row>
    <row r="439" spans="1:2">
      <c r="A439" s="106"/>
      <c r="B439" s="106"/>
    </row>
    <row r="440" spans="1:2">
      <c r="A440" s="106"/>
      <c r="B440" s="106"/>
    </row>
    <row r="441" spans="1:2">
      <c r="A441" s="106"/>
      <c r="B441" s="106"/>
    </row>
    <row r="442" spans="1:2">
      <c r="A442" s="106"/>
      <c r="B442" s="106"/>
    </row>
    <row r="443" spans="1:2">
      <c r="A443" s="106"/>
      <c r="B443" s="106"/>
    </row>
    <row r="444" spans="1:2">
      <c r="A444" s="106"/>
      <c r="B444" s="106"/>
    </row>
    <row r="445" spans="1:2">
      <c r="A445" s="106"/>
      <c r="B445" s="106"/>
    </row>
    <row r="446" spans="1:2">
      <c r="A446" s="106"/>
      <c r="B446" s="106"/>
    </row>
    <row r="447" spans="1:2">
      <c r="A447" s="106"/>
      <c r="B447" s="106"/>
    </row>
    <row r="448" spans="1:2">
      <c r="A448" s="106"/>
      <c r="B448" s="106"/>
    </row>
    <row r="449" spans="1:2">
      <c r="A449" s="106"/>
      <c r="B449" s="106"/>
    </row>
    <row r="450" spans="1:2">
      <c r="A450" s="106"/>
      <c r="B450" s="106"/>
    </row>
    <row r="451" spans="1:2">
      <c r="A451" s="106"/>
      <c r="B451" s="106"/>
    </row>
    <row r="452" spans="1:2">
      <c r="A452" s="106"/>
      <c r="B452" s="106"/>
    </row>
    <row r="453" spans="1:2">
      <c r="A453" s="106"/>
      <c r="B453" s="106"/>
    </row>
    <row r="454" spans="1:2">
      <c r="A454" s="106"/>
      <c r="B454" s="106"/>
    </row>
    <row r="455" spans="1:2">
      <c r="A455" s="106"/>
      <c r="B455" s="106"/>
    </row>
    <row r="456" spans="1:2">
      <c r="A456" s="106"/>
      <c r="B456" s="106"/>
    </row>
    <row r="457" spans="1:2">
      <c r="A457" s="106"/>
      <c r="B457" s="106"/>
    </row>
    <row r="458" spans="1:2">
      <c r="A458" s="106"/>
      <c r="B458" s="106"/>
    </row>
    <row r="459" spans="1:2">
      <c r="A459" s="106"/>
      <c r="B459" s="106"/>
    </row>
    <row r="460" spans="1:2">
      <c r="A460" s="106"/>
      <c r="B460" s="106"/>
    </row>
    <row r="461" spans="1:2">
      <c r="A461" s="106"/>
      <c r="B461" s="106"/>
    </row>
    <row r="462" spans="1:2">
      <c r="A462" s="106"/>
      <c r="B462" s="106"/>
    </row>
    <row r="463" spans="1:2">
      <c r="A463" s="106"/>
      <c r="B463" s="106"/>
    </row>
    <row r="464" spans="1:2">
      <c r="A464" s="106"/>
      <c r="B464" s="106"/>
    </row>
    <row r="465" spans="1:2">
      <c r="A465" s="106"/>
      <c r="B465" s="106"/>
    </row>
    <row r="466" spans="1:2">
      <c r="A466" s="106"/>
      <c r="B466" s="106"/>
    </row>
    <row r="467" spans="1:2">
      <c r="A467" s="106"/>
      <c r="B467" s="106"/>
    </row>
    <row r="468" spans="1:2">
      <c r="A468" s="106"/>
      <c r="B468" s="106"/>
    </row>
    <row r="469" spans="1:2">
      <c r="A469" s="106"/>
      <c r="B469" s="106"/>
    </row>
    <row r="470" spans="1:2">
      <c r="A470" s="106"/>
      <c r="B470" s="106"/>
    </row>
    <row r="471" spans="1:2">
      <c r="A471" s="106"/>
      <c r="B471" s="106"/>
    </row>
    <row r="472" spans="1:2">
      <c r="A472" s="106"/>
      <c r="B472" s="106"/>
    </row>
    <row r="473" spans="1:2">
      <c r="A473" s="106"/>
      <c r="B473" s="106"/>
    </row>
    <row r="474" spans="1:2">
      <c r="A474" s="106"/>
      <c r="B474" s="106"/>
    </row>
    <row r="475" spans="1:2">
      <c r="A475" s="106"/>
      <c r="B475" s="106"/>
    </row>
    <row r="476" spans="1:2">
      <c r="A476" s="106"/>
      <c r="B476" s="106"/>
    </row>
    <row r="477" spans="1:2">
      <c r="A477" s="106"/>
      <c r="B477" s="106"/>
    </row>
    <row r="478" spans="1:2">
      <c r="A478" s="106"/>
      <c r="B478" s="106"/>
    </row>
    <row r="479" spans="1:2">
      <c r="A479" s="106"/>
      <c r="B479" s="106"/>
    </row>
    <row r="480" spans="1:2">
      <c r="A480" s="106"/>
      <c r="B480" s="106"/>
    </row>
    <row r="481" spans="1:2">
      <c r="A481" s="106"/>
      <c r="B481" s="106"/>
    </row>
    <row r="482" spans="1:2">
      <c r="A482" s="106"/>
      <c r="B482" s="106"/>
    </row>
    <row r="483" spans="1:2">
      <c r="A483" s="106"/>
      <c r="B483" s="106"/>
    </row>
    <row r="484" spans="1:2">
      <c r="A484" s="106"/>
      <c r="B484" s="106"/>
    </row>
    <row r="485" spans="1:2">
      <c r="A485" s="106"/>
      <c r="B485" s="106"/>
    </row>
    <row r="486" spans="1:2">
      <c r="A486" s="106"/>
      <c r="B486" s="106"/>
    </row>
    <row r="487" spans="1:2">
      <c r="A487" s="106"/>
      <c r="B487" s="106"/>
    </row>
    <row r="488" spans="1:2">
      <c r="A488" s="106"/>
      <c r="B488" s="106"/>
    </row>
    <row r="489" spans="1:2">
      <c r="A489" s="106"/>
      <c r="B489" s="106"/>
    </row>
    <row r="490" spans="1:2">
      <c r="A490" s="106"/>
      <c r="B490" s="106"/>
    </row>
    <row r="491" spans="1:2">
      <c r="A491" s="106"/>
      <c r="B491" s="106"/>
    </row>
    <row r="492" spans="1:2">
      <c r="A492" s="106"/>
      <c r="B492" s="106"/>
    </row>
    <row r="493" spans="1:2">
      <c r="A493" s="106"/>
      <c r="B493" s="106"/>
    </row>
    <row r="494" spans="1:2">
      <c r="A494" s="106"/>
      <c r="B494" s="106"/>
    </row>
    <row r="495" spans="1:2">
      <c r="A495" s="106"/>
      <c r="B495" s="106"/>
    </row>
    <row r="496" spans="1:2">
      <c r="A496" s="106"/>
      <c r="B496" s="106"/>
    </row>
    <row r="497" spans="1:2">
      <c r="A497" s="106"/>
      <c r="B497" s="106"/>
    </row>
    <row r="498" spans="1:2">
      <c r="A498" s="106"/>
      <c r="B498" s="106"/>
    </row>
    <row r="499" spans="1:2">
      <c r="A499" s="106"/>
      <c r="B499" s="106"/>
    </row>
    <row r="500" spans="1:2">
      <c r="A500" s="106"/>
      <c r="B500" s="106"/>
    </row>
    <row r="501" spans="1:2">
      <c r="A501" s="106"/>
      <c r="B501" s="106"/>
    </row>
    <row r="502" spans="1:2">
      <c r="A502" s="106"/>
      <c r="B502" s="106"/>
    </row>
    <row r="503" spans="1:2">
      <c r="A503" s="106"/>
      <c r="B503" s="106"/>
    </row>
    <row r="504" spans="1:2">
      <c r="A504" s="106"/>
      <c r="B504" s="106"/>
    </row>
    <row r="505" spans="1:2">
      <c r="A505" s="106"/>
      <c r="B505" s="106"/>
    </row>
    <row r="506" spans="1:2">
      <c r="A506" s="106"/>
      <c r="B506" s="106"/>
    </row>
    <row r="507" spans="1:2">
      <c r="A507" s="106"/>
      <c r="B507" s="106"/>
    </row>
    <row r="508" spans="1:2">
      <c r="A508" s="106"/>
      <c r="B508" s="106"/>
    </row>
    <row r="509" spans="1:2">
      <c r="A509" s="106"/>
      <c r="B509" s="106"/>
    </row>
    <row r="510" spans="1:2">
      <c r="A510" s="106"/>
      <c r="B510" s="106"/>
    </row>
    <row r="511" spans="1:2">
      <c r="A511" s="106"/>
      <c r="B511" s="106"/>
    </row>
    <row r="512" spans="1:2">
      <c r="A512" s="106"/>
      <c r="B512" s="106"/>
    </row>
    <row r="513" spans="1:2">
      <c r="A513" s="106"/>
      <c r="B513" s="106"/>
    </row>
    <row r="514" spans="1:2">
      <c r="A514" s="106"/>
      <c r="B514" s="106"/>
    </row>
    <row r="515" spans="1:2">
      <c r="A515" s="106"/>
      <c r="B515" s="106"/>
    </row>
    <row r="516" spans="1:2">
      <c r="A516" s="106"/>
      <c r="B516" s="106"/>
    </row>
    <row r="517" spans="1:2">
      <c r="A517" s="106"/>
      <c r="B517" s="106"/>
    </row>
    <row r="518" spans="1:2">
      <c r="A518" s="106"/>
      <c r="B518" s="106"/>
    </row>
    <row r="519" spans="1:2">
      <c r="A519" s="106"/>
      <c r="B519" s="106"/>
    </row>
    <row r="520" spans="1:2">
      <c r="A520" s="106"/>
      <c r="B520" s="106"/>
    </row>
    <row r="521" spans="1:2">
      <c r="A521" s="106"/>
      <c r="B521" s="106"/>
    </row>
    <row r="522" spans="1:2">
      <c r="A522" s="106"/>
      <c r="B522" s="106"/>
    </row>
    <row r="523" spans="1:2">
      <c r="A523" s="106"/>
      <c r="B523" s="106"/>
    </row>
    <row r="524" spans="1:2">
      <c r="A524" s="106"/>
      <c r="B524" s="106"/>
    </row>
    <row r="525" spans="1:2">
      <c r="A525" s="106"/>
      <c r="B525" s="106"/>
    </row>
    <row r="526" spans="1:2">
      <c r="A526" s="106"/>
      <c r="B526" s="106"/>
    </row>
    <row r="527" spans="1:2">
      <c r="A527" s="106"/>
      <c r="B527" s="106"/>
    </row>
    <row r="528" spans="1:2">
      <c r="A528" s="106"/>
      <c r="B528" s="106"/>
    </row>
    <row r="529" spans="1:2">
      <c r="A529" s="106"/>
      <c r="B529" s="106"/>
    </row>
    <row r="530" spans="1:2">
      <c r="A530" s="106"/>
      <c r="B530" s="106"/>
    </row>
    <row r="531" spans="1:2">
      <c r="A531" s="106"/>
      <c r="B531" s="106"/>
    </row>
    <row r="532" spans="1:2">
      <c r="A532" s="106"/>
      <c r="B532" s="106"/>
    </row>
    <row r="533" spans="1:2">
      <c r="A533" s="106"/>
      <c r="B533" s="106"/>
    </row>
    <row r="534" spans="1:2">
      <c r="A534" s="106"/>
      <c r="B534" s="106"/>
    </row>
    <row r="535" spans="1:2">
      <c r="A535" s="106"/>
      <c r="B535" s="106"/>
    </row>
    <row r="536" spans="1:2">
      <c r="A536" s="106"/>
      <c r="B536" s="106"/>
    </row>
    <row r="537" spans="1:2">
      <c r="A537" s="106"/>
      <c r="B537" s="106"/>
    </row>
    <row r="538" spans="1:2">
      <c r="A538" s="106"/>
      <c r="B538" s="106"/>
    </row>
    <row r="539" spans="1:2">
      <c r="A539" s="106"/>
      <c r="B539" s="106"/>
    </row>
    <row r="540" spans="1:2">
      <c r="A540" s="106"/>
      <c r="B540" s="106"/>
    </row>
    <row r="541" spans="1:2">
      <c r="A541" s="106"/>
      <c r="B541" s="106"/>
    </row>
    <row r="542" spans="1:2">
      <c r="A542" s="106"/>
      <c r="B542" s="106"/>
    </row>
    <row r="543" spans="1:2">
      <c r="A543" s="106"/>
      <c r="B543" s="106"/>
    </row>
    <row r="544" spans="1:2">
      <c r="A544" s="106"/>
      <c r="B544" s="106"/>
    </row>
    <row r="545" spans="1:2">
      <c r="A545" s="106"/>
      <c r="B545" s="106"/>
    </row>
    <row r="546" spans="1:2">
      <c r="A546" s="106"/>
      <c r="B546" s="106"/>
    </row>
    <row r="547" spans="1:2">
      <c r="A547" s="106"/>
      <c r="B547" s="106"/>
    </row>
    <row r="548" spans="1:2">
      <c r="A548" s="106"/>
      <c r="B548" s="106"/>
    </row>
    <row r="549" spans="1:2">
      <c r="A549" s="106"/>
      <c r="B549" s="106"/>
    </row>
    <row r="550" spans="1:2">
      <c r="A550" s="106"/>
      <c r="B550" s="106"/>
    </row>
    <row r="551" spans="1:2">
      <c r="A551" s="106"/>
      <c r="B551" s="106"/>
    </row>
    <row r="552" spans="1:2">
      <c r="A552" s="106"/>
      <c r="B552" s="106"/>
    </row>
    <row r="553" spans="1:2">
      <c r="A553" s="106"/>
      <c r="B553" s="106"/>
    </row>
    <row r="554" spans="1:2">
      <c r="A554" s="106"/>
      <c r="B554" s="106"/>
    </row>
    <row r="555" spans="1:2">
      <c r="A555" s="106"/>
      <c r="B555" s="106"/>
    </row>
    <row r="556" spans="1:2">
      <c r="A556" s="106"/>
      <c r="B556" s="106"/>
    </row>
    <row r="557" spans="1:2">
      <c r="A557" s="106"/>
      <c r="B557" s="106"/>
    </row>
    <row r="558" spans="1:2">
      <c r="A558" s="106"/>
      <c r="B558" s="106"/>
    </row>
    <row r="559" spans="1:2">
      <c r="A559" s="106"/>
      <c r="B559" s="106"/>
    </row>
    <row r="560" spans="1:2">
      <c r="A560" s="106"/>
      <c r="B560" s="106"/>
    </row>
    <row r="561" spans="1:2">
      <c r="A561" s="106"/>
      <c r="B561" s="106"/>
    </row>
    <row r="562" spans="1:2">
      <c r="A562" s="106"/>
      <c r="B562" s="106"/>
    </row>
    <row r="563" spans="1:2">
      <c r="A563" s="106"/>
      <c r="B563" s="106"/>
    </row>
    <row r="564" spans="1:2">
      <c r="A564" s="106"/>
      <c r="B564" s="106"/>
    </row>
    <row r="565" spans="1:2">
      <c r="A565" s="106"/>
      <c r="B565" s="106"/>
    </row>
    <row r="566" spans="1:2">
      <c r="A566" s="106"/>
      <c r="B566" s="106"/>
    </row>
    <row r="567" spans="1:2">
      <c r="A567" s="106"/>
      <c r="B567" s="106"/>
    </row>
    <row r="568" spans="1:2">
      <c r="A568" s="106"/>
      <c r="B568" s="106"/>
    </row>
    <row r="569" spans="1:2">
      <c r="A569" s="106"/>
      <c r="B569" s="106"/>
    </row>
    <row r="570" spans="1:2">
      <c r="A570" s="106"/>
      <c r="B570" s="106"/>
    </row>
    <row r="571" spans="1:2">
      <c r="A571" s="106"/>
      <c r="B571" s="106"/>
    </row>
    <row r="572" spans="1:2">
      <c r="A572" s="106"/>
      <c r="B572" s="106"/>
    </row>
    <row r="573" spans="1:2">
      <c r="A573" s="106"/>
      <c r="B573" s="106"/>
    </row>
    <row r="574" spans="1:2">
      <c r="A574" s="106"/>
      <c r="B574" s="106"/>
    </row>
    <row r="575" spans="1:2">
      <c r="A575" s="106"/>
      <c r="B575" s="106"/>
    </row>
    <row r="576" spans="1:2">
      <c r="A576" s="106"/>
      <c r="B576" s="106"/>
    </row>
    <row r="577" spans="1:2">
      <c r="A577" s="106"/>
      <c r="B577" s="106"/>
    </row>
    <row r="578" spans="1:2">
      <c r="A578" s="106"/>
      <c r="B578" s="106"/>
    </row>
    <row r="579" spans="1:2">
      <c r="A579" s="106"/>
      <c r="B579" s="106"/>
    </row>
    <row r="580" spans="1:2">
      <c r="A580" s="106"/>
      <c r="B580" s="106"/>
    </row>
    <row r="581" spans="1:2">
      <c r="A581" s="106"/>
      <c r="B581" s="106"/>
    </row>
    <row r="582" spans="1:2">
      <c r="A582" s="106"/>
      <c r="B582" s="106"/>
    </row>
    <row r="583" spans="1:2">
      <c r="A583" s="106"/>
      <c r="B583" s="106"/>
    </row>
    <row r="584" spans="1:2">
      <c r="A584" s="106"/>
      <c r="B584" s="106"/>
    </row>
    <row r="585" spans="1:2">
      <c r="A585" s="106"/>
      <c r="B585" s="106"/>
    </row>
    <row r="586" spans="1:2">
      <c r="A586" s="106"/>
      <c r="B586" s="106"/>
    </row>
    <row r="587" spans="1:2">
      <c r="A587" s="106"/>
      <c r="B587" s="106"/>
    </row>
    <row r="588" spans="1:2">
      <c r="A588" s="106"/>
      <c r="B588" s="106"/>
    </row>
    <row r="589" spans="1:2">
      <c r="A589" s="106"/>
      <c r="B589" s="106"/>
    </row>
    <row r="590" spans="1:2">
      <c r="A590" s="106"/>
      <c r="B590" s="106"/>
    </row>
    <row r="591" spans="1:2">
      <c r="A591" s="106"/>
      <c r="B591" s="106"/>
    </row>
    <row r="592" spans="1:2">
      <c r="A592" s="106"/>
      <c r="B592" s="106"/>
    </row>
    <row r="593" spans="1:2">
      <c r="A593" s="106"/>
      <c r="B593" s="106"/>
    </row>
    <row r="594" spans="1:2">
      <c r="A594" s="106"/>
      <c r="B594" s="106"/>
    </row>
    <row r="595" spans="1:2">
      <c r="A595" s="106"/>
      <c r="B595" s="106"/>
    </row>
    <row r="596" spans="1:2">
      <c r="A596" s="106"/>
      <c r="B596" s="106"/>
    </row>
    <row r="597" spans="1:2">
      <c r="A597" s="106"/>
      <c r="B597" s="106"/>
    </row>
    <row r="598" spans="1:2">
      <c r="A598" s="106"/>
      <c r="B598" s="106"/>
    </row>
    <row r="599" spans="1:2">
      <c r="A599" s="106"/>
      <c r="B599" s="106"/>
    </row>
    <row r="600" spans="1:2">
      <c r="A600" s="106"/>
      <c r="B600" s="106"/>
    </row>
    <row r="601" spans="1:2">
      <c r="A601" s="106"/>
      <c r="B601" s="106"/>
    </row>
    <row r="602" spans="1:2">
      <c r="A602" s="106"/>
      <c r="B602" s="106"/>
    </row>
    <row r="603" spans="1:2">
      <c r="A603" s="106"/>
      <c r="B603" s="106"/>
    </row>
    <row r="604" spans="1:2">
      <c r="A604" s="106"/>
      <c r="B604" s="106"/>
    </row>
    <row r="605" spans="1:2">
      <c r="A605" s="106"/>
      <c r="B605" s="106"/>
    </row>
    <row r="606" spans="1:2">
      <c r="A606" s="106"/>
      <c r="B606" s="106"/>
    </row>
    <row r="607" spans="1:2">
      <c r="A607" s="106"/>
      <c r="B607" s="106"/>
    </row>
    <row r="608" spans="1:2">
      <c r="A608" s="106"/>
      <c r="B608" s="106"/>
    </row>
    <row r="609" spans="1:2">
      <c r="A609" s="106"/>
      <c r="B609" s="106"/>
    </row>
    <row r="610" spans="1:2">
      <c r="A610" s="106"/>
      <c r="B610" s="106"/>
    </row>
    <row r="611" spans="1:2">
      <c r="A611" s="106"/>
      <c r="B611" s="106"/>
    </row>
    <row r="612" spans="1:2">
      <c r="A612" s="106"/>
      <c r="B612" s="106"/>
    </row>
    <row r="613" spans="1:2">
      <c r="A613" s="106"/>
      <c r="B613" s="106"/>
    </row>
    <row r="614" spans="1:2">
      <c r="A614" s="106"/>
      <c r="B614" s="106"/>
    </row>
    <row r="615" spans="1:2">
      <c r="A615" s="106"/>
      <c r="B615" s="106"/>
    </row>
    <row r="616" spans="1:2">
      <c r="A616" s="106"/>
      <c r="B616" s="106"/>
    </row>
    <row r="617" spans="1:2">
      <c r="A617" s="106"/>
      <c r="B617" s="106"/>
    </row>
    <row r="618" spans="1:2">
      <c r="A618" s="106"/>
      <c r="B618" s="106"/>
    </row>
    <row r="619" spans="1:2">
      <c r="A619" s="106"/>
      <c r="B619" s="106"/>
    </row>
    <row r="620" spans="1:2">
      <c r="A620" s="106"/>
      <c r="B620" s="106"/>
    </row>
    <row r="621" spans="1:2">
      <c r="A621" s="106"/>
      <c r="B621" s="106"/>
    </row>
    <row r="622" spans="1:2">
      <c r="A622" s="106"/>
      <c r="B622" s="106"/>
    </row>
    <row r="623" spans="1:2">
      <c r="A623" s="106"/>
      <c r="B623" s="106"/>
    </row>
    <row r="624" spans="1:2">
      <c r="A624" s="106"/>
      <c r="B624" s="106"/>
    </row>
    <row r="625" spans="1:2">
      <c r="A625" s="106"/>
      <c r="B625" s="106"/>
    </row>
    <row r="626" spans="1:2">
      <c r="A626" s="106"/>
      <c r="B626" s="106"/>
    </row>
    <row r="627" spans="1:2">
      <c r="A627" s="106"/>
      <c r="B627" s="106"/>
    </row>
    <row r="628" spans="1:2">
      <c r="A628" s="106"/>
      <c r="B628" s="106"/>
    </row>
    <row r="629" spans="1:2">
      <c r="A629" s="106"/>
      <c r="B629" s="106"/>
    </row>
    <row r="630" spans="1:2">
      <c r="A630" s="106"/>
      <c r="B630" s="106"/>
    </row>
    <row r="631" spans="1:2">
      <c r="A631" s="106"/>
      <c r="B631" s="106"/>
    </row>
    <row r="632" spans="1:2">
      <c r="A632" s="106"/>
      <c r="B632" s="106"/>
    </row>
    <row r="633" spans="1:2">
      <c r="A633" s="106"/>
      <c r="B633" s="106"/>
    </row>
    <row r="634" spans="1:2">
      <c r="A634" s="106"/>
      <c r="B634" s="106"/>
    </row>
    <row r="635" spans="1:2">
      <c r="A635" s="106"/>
      <c r="B635" s="106"/>
    </row>
    <row r="636" spans="1:2">
      <c r="A636" s="106"/>
      <c r="B636" s="106"/>
    </row>
    <row r="637" spans="1:2">
      <c r="A637" s="106"/>
      <c r="B637" s="106"/>
    </row>
    <row r="638" spans="1:2">
      <c r="A638" s="106"/>
      <c r="B638" s="106"/>
    </row>
    <row r="639" spans="1:2">
      <c r="A639" s="106"/>
      <c r="B639" s="106"/>
    </row>
    <row r="640" spans="1:2">
      <c r="A640" s="106"/>
      <c r="B640" s="106"/>
    </row>
    <row r="641" spans="1:2">
      <c r="A641" s="106"/>
      <c r="B641" s="106"/>
    </row>
    <row r="642" spans="1:2">
      <c r="A642" s="106"/>
      <c r="B642" s="106"/>
    </row>
    <row r="643" spans="1:2">
      <c r="A643" s="106"/>
      <c r="B643" s="106"/>
    </row>
    <row r="644" spans="1:2">
      <c r="A644" s="106"/>
      <c r="B644" s="106"/>
    </row>
    <row r="645" spans="1:2">
      <c r="A645" s="106"/>
      <c r="B645" s="106"/>
    </row>
    <row r="646" spans="1:2">
      <c r="A646" s="106"/>
      <c r="B646" s="106"/>
    </row>
    <row r="647" spans="1:2">
      <c r="A647" s="106"/>
      <c r="B647" s="106"/>
    </row>
    <row r="648" spans="1:2">
      <c r="A648" s="106"/>
      <c r="B648" s="106"/>
    </row>
    <row r="649" spans="1:2">
      <c r="A649" s="106"/>
      <c r="B649" s="106"/>
    </row>
    <row r="650" spans="1:2">
      <c r="A650" s="106"/>
      <c r="B650" s="106"/>
    </row>
    <row r="651" spans="1:2">
      <c r="A651" s="106"/>
      <c r="B651" s="106"/>
    </row>
    <row r="652" spans="1:2">
      <c r="A652" s="106"/>
      <c r="B652" s="106"/>
    </row>
    <row r="653" spans="1:2">
      <c r="A653" s="106"/>
      <c r="B653" s="106"/>
    </row>
    <row r="654" spans="1:2">
      <c r="A654" s="106"/>
      <c r="B654" s="106"/>
    </row>
    <row r="655" spans="1:2">
      <c r="A655" s="106"/>
      <c r="B655" s="106"/>
    </row>
    <row r="656" spans="1:2">
      <c r="A656" s="106"/>
      <c r="B656" s="106"/>
    </row>
    <row r="657" spans="1:2">
      <c r="A657" s="106"/>
      <c r="B657" s="106"/>
    </row>
    <row r="658" spans="1:2">
      <c r="A658" s="106"/>
      <c r="B658" s="106"/>
    </row>
    <row r="659" spans="1:2">
      <c r="A659" s="106"/>
      <c r="B659" s="106"/>
    </row>
    <row r="660" spans="1:2">
      <c r="A660" s="106"/>
      <c r="B660" s="106"/>
    </row>
    <row r="661" spans="1:2">
      <c r="A661" s="106"/>
      <c r="B661" s="106"/>
    </row>
    <row r="662" spans="1:2">
      <c r="A662" s="106"/>
      <c r="B662" s="106"/>
    </row>
    <row r="663" spans="1:2">
      <c r="A663" s="106"/>
      <c r="B663" s="106"/>
    </row>
    <row r="664" spans="1:2">
      <c r="A664" s="106"/>
      <c r="B664" s="106"/>
    </row>
    <row r="665" spans="1:2">
      <c r="A665" s="106"/>
      <c r="B665" s="106"/>
    </row>
    <row r="666" spans="1:2">
      <c r="A666" s="106"/>
      <c r="B666" s="106"/>
    </row>
    <row r="667" spans="1:2">
      <c r="A667" s="106"/>
      <c r="B667" s="106"/>
    </row>
    <row r="668" spans="1:2">
      <c r="A668" s="106"/>
      <c r="B668" s="106"/>
    </row>
    <row r="669" spans="1:2">
      <c r="A669" s="106"/>
      <c r="B669" s="106"/>
    </row>
    <row r="670" spans="1:2">
      <c r="A670" s="106"/>
      <c r="B670" s="106"/>
    </row>
    <row r="671" spans="1:2">
      <c r="A671" s="106"/>
      <c r="B671" s="106"/>
    </row>
    <row r="672" spans="1:2">
      <c r="A672" s="106"/>
      <c r="B672" s="106"/>
    </row>
    <row r="673" spans="1:2">
      <c r="A673" s="106"/>
      <c r="B673" s="106"/>
    </row>
    <row r="674" spans="1:2">
      <c r="A674" s="106"/>
      <c r="B674" s="106"/>
    </row>
    <row r="675" spans="1:2">
      <c r="A675" s="106"/>
      <c r="B675" s="106"/>
    </row>
    <row r="676" spans="1:2">
      <c r="A676" s="106"/>
      <c r="B676" s="106"/>
    </row>
    <row r="677" spans="1:2">
      <c r="A677" s="106"/>
      <c r="B677" s="106"/>
    </row>
    <row r="678" spans="1:2">
      <c r="A678" s="106"/>
      <c r="B678" s="106"/>
    </row>
    <row r="679" spans="1:2">
      <c r="A679" s="106"/>
      <c r="B679" s="106"/>
    </row>
    <row r="680" spans="1:2">
      <c r="A680" s="106"/>
      <c r="B680" s="106"/>
    </row>
    <row r="681" spans="1:2">
      <c r="A681" s="106"/>
      <c r="B681" s="106"/>
    </row>
    <row r="682" spans="1:2">
      <c r="A682" s="106"/>
      <c r="B682" s="106"/>
    </row>
    <row r="683" spans="1:2">
      <c r="A683" s="106"/>
      <c r="B683" s="106"/>
    </row>
    <row r="684" spans="1:2">
      <c r="A684" s="106"/>
      <c r="B684" s="106"/>
    </row>
    <row r="685" spans="1:2">
      <c r="A685" s="106"/>
      <c r="B685" s="106"/>
    </row>
    <row r="686" spans="1:2">
      <c r="A686" s="106"/>
      <c r="B686" s="106"/>
    </row>
    <row r="687" spans="1:2">
      <c r="A687" s="106"/>
      <c r="B687" s="106"/>
    </row>
    <row r="688" spans="1:2">
      <c r="A688" s="106"/>
      <c r="B688" s="106"/>
    </row>
    <row r="689" spans="1:2">
      <c r="A689" s="106"/>
      <c r="B689" s="106"/>
    </row>
    <row r="690" spans="1:2">
      <c r="A690" s="106"/>
      <c r="B690" s="106"/>
    </row>
    <row r="691" spans="1:2">
      <c r="A691" s="106"/>
      <c r="B691" s="106"/>
    </row>
    <row r="692" spans="1:2">
      <c r="A692" s="106"/>
      <c r="B692" s="106"/>
    </row>
    <row r="693" spans="1:2">
      <c r="A693" s="106"/>
      <c r="B693" s="106"/>
    </row>
    <row r="694" spans="1:2">
      <c r="A694" s="106"/>
      <c r="B694" s="106"/>
    </row>
    <row r="695" spans="1:2">
      <c r="A695" s="106"/>
      <c r="B695" s="106"/>
    </row>
    <row r="696" spans="1:2">
      <c r="A696" s="106"/>
      <c r="B696" s="106"/>
    </row>
    <row r="697" spans="1:2">
      <c r="A697" s="106"/>
      <c r="B697" s="106"/>
    </row>
    <row r="698" spans="1:2">
      <c r="A698" s="106"/>
      <c r="B698" s="106"/>
    </row>
    <row r="699" spans="1:2">
      <c r="A699" s="106"/>
      <c r="B699" s="106"/>
    </row>
    <row r="700" spans="1:2">
      <c r="A700" s="106"/>
      <c r="B700" s="106"/>
    </row>
    <row r="701" spans="1:2">
      <c r="A701" s="106"/>
      <c r="B701" s="106"/>
    </row>
    <row r="702" spans="1:2">
      <c r="A702" s="106"/>
      <c r="B702" s="106"/>
    </row>
    <row r="703" spans="1:2">
      <c r="A703" s="106"/>
      <c r="B703" s="106"/>
    </row>
    <row r="704" spans="1:2">
      <c r="A704" s="106"/>
      <c r="B704" s="106"/>
    </row>
    <row r="705" spans="1:2">
      <c r="A705" s="106"/>
      <c r="B705" s="106"/>
    </row>
    <row r="706" spans="1:2">
      <c r="A706" s="106"/>
      <c r="B706" s="106"/>
    </row>
    <row r="707" spans="1:2">
      <c r="A707" s="106"/>
      <c r="B707" s="106"/>
    </row>
    <row r="708" spans="1:2">
      <c r="A708" s="106"/>
      <c r="B708" s="106"/>
    </row>
    <row r="709" spans="1:2">
      <c r="A709" s="106"/>
      <c r="B709" s="106"/>
    </row>
    <row r="710" spans="1:2">
      <c r="A710" s="106"/>
      <c r="B710" s="106"/>
    </row>
    <row r="711" spans="1:2">
      <c r="A711" s="106"/>
      <c r="B711" s="106"/>
    </row>
    <row r="712" spans="1:2">
      <c r="A712" s="106"/>
      <c r="B712" s="106"/>
    </row>
    <row r="713" spans="1:2">
      <c r="A713" s="106"/>
      <c r="B713" s="106"/>
    </row>
    <row r="714" spans="1:2">
      <c r="A714" s="106"/>
      <c r="B714" s="106"/>
    </row>
    <row r="715" spans="1:2">
      <c r="A715" s="106"/>
      <c r="B715" s="106"/>
    </row>
    <row r="716" spans="1:2">
      <c r="A716" s="106"/>
      <c r="B716" s="106"/>
    </row>
    <row r="717" spans="1:2">
      <c r="A717" s="106"/>
      <c r="B717" s="106"/>
    </row>
    <row r="718" spans="1:2">
      <c r="A718" s="106"/>
      <c r="B718" s="106"/>
    </row>
    <row r="719" spans="1:2">
      <c r="A719" s="106"/>
      <c r="B719" s="106"/>
    </row>
    <row r="720" spans="1:2">
      <c r="A720" s="106"/>
      <c r="B720" s="106"/>
    </row>
    <row r="721" spans="1:2">
      <c r="A721" s="106"/>
      <c r="B721" s="106"/>
    </row>
    <row r="722" spans="1:2">
      <c r="A722" s="106"/>
      <c r="B722" s="106"/>
    </row>
    <row r="723" spans="1:2">
      <c r="A723" s="106"/>
      <c r="B723" s="106"/>
    </row>
    <row r="724" spans="1:2">
      <c r="A724" s="106"/>
      <c r="B724" s="106"/>
    </row>
    <row r="725" spans="1:2">
      <c r="A725" s="106"/>
      <c r="B725" s="106"/>
    </row>
    <row r="726" spans="1:2">
      <c r="A726" s="106"/>
      <c r="B726" s="106"/>
    </row>
    <row r="727" spans="1:2">
      <c r="A727" s="106"/>
      <c r="B727" s="106"/>
    </row>
    <row r="728" spans="1:2">
      <c r="A728" s="106"/>
      <c r="B728" s="106"/>
    </row>
    <row r="729" spans="1:2">
      <c r="A729" s="106"/>
      <c r="B729" s="106"/>
    </row>
    <row r="730" spans="1:2">
      <c r="A730" s="106"/>
      <c r="B730" s="106"/>
    </row>
    <row r="731" spans="1:2">
      <c r="A731" s="106"/>
      <c r="B731" s="106"/>
    </row>
    <row r="732" spans="1:2">
      <c r="A732" s="106"/>
      <c r="B732" s="106"/>
    </row>
    <row r="733" spans="1:2">
      <c r="A733" s="106"/>
      <c r="B733" s="106"/>
    </row>
    <row r="734" spans="1:2">
      <c r="A734" s="106"/>
      <c r="B734" s="106"/>
    </row>
    <row r="735" spans="1:2">
      <c r="A735" s="106"/>
      <c r="B735" s="106"/>
    </row>
    <row r="736" spans="1:2">
      <c r="A736" s="106"/>
      <c r="B736" s="106"/>
    </row>
    <row r="737" spans="1:2">
      <c r="A737" s="106"/>
      <c r="B737" s="106"/>
    </row>
    <row r="738" spans="1:2">
      <c r="A738" s="106"/>
      <c r="B738" s="106"/>
    </row>
    <row r="739" spans="1:2">
      <c r="A739" s="106"/>
      <c r="B739" s="106"/>
    </row>
    <row r="740" spans="1:2">
      <c r="A740" s="106"/>
      <c r="B740" s="106"/>
    </row>
    <row r="741" spans="1:2">
      <c r="A741" s="106"/>
      <c r="B741" s="106"/>
    </row>
    <row r="742" spans="1:2">
      <c r="A742" s="106"/>
      <c r="B742" s="106"/>
    </row>
    <row r="743" spans="1:2">
      <c r="A743" s="106"/>
      <c r="B743" s="106"/>
    </row>
    <row r="744" spans="1:2">
      <c r="A744" s="106"/>
      <c r="B744" s="106"/>
    </row>
    <row r="745" spans="1:2">
      <c r="A745" s="106"/>
      <c r="B745" s="106"/>
    </row>
    <row r="746" spans="1:2">
      <c r="A746" s="106"/>
      <c r="B746" s="106"/>
    </row>
    <row r="747" spans="1:2">
      <c r="A747" s="106"/>
      <c r="B747" s="106"/>
    </row>
    <row r="748" spans="1:2">
      <c r="A748" s="106"/>
      <c r="B748" s="106"/>
    </row>
    <row r="749" spans="1:2">
      <c r="A749" s="106"/>
      <c r="B749" s="106"/>
    </row>
    <row r="750" spans="1:2">
      <c r="A750" s="106"/>
      <c r="B750" s="106"/>
    </row>
    <row r="751" spans="1:2">
      <c r="A751" s="106"/>
      <c r="B751" s="106"/>
    </row>
    <row r="752" spans="1:2">
      <c r="A752" s="106"/>
      <c r="B752" s="106"/>
    </row>
    <row r="753" spans="1:2">
      <c r="A753" s="106"/>
      <c r="B753" s="106"/>
    </row>
    <row r="754" spans="1:2">
      <c r="A754" s="106"/>
      <c r="B754" s="106"/>
    </row>
    <row r="755" spans="1:2">
      <c r="A755" s="106"/>
      <c r="B755" s="106"/>
    </row>
    <row r="756" spans="1:2">
      <c r="A756" s="106"/>
      <c r="B756" s="106"/>
    </row>
    <row r="757" spans="1:2">
      <c r="A757" s="106"/>
      <c r="B757" s="106"/>
    </row>
    <row r="758" spans="1:2">
      <c r="A758" s="106"/>
      <c r="B758" s="106"/>
    </row>
    <row r="759" spans="1:2">
      <c r="A759" s="106"/>
      <c r="B759" s="106"/>
    </row>
    <row r="760" spans="1:2">
      <c r="A760" s="106"/>
      <c r="B760" s="106"/>
    </row>
    <row r="761" spans="1:2">
      <c r="A761" s="106"/>
      <c r="B761" s="106"/>
    </row>
    <row r="762" spans="1:2">
      <c r="A762" s="106"/>
      <c r="B762" s="106"/>
    </row>
    <row r="763" spans="1:2">
      <c r="A763" s="106"/>
      <c r="B763" s="106"/>
    </row>
    <row r="764" spans="1:2">
      <c r="A764" s="106"/>
      <c r="B764" s="106"/>
    </row>
    <row r="765" spans="1:2">
      <c r="A765" s="106"/>
      <c r="B765" s="106"/>
    </row>
    <row r="766" spans="1:2">
      <c r="A766" s="106"/>
      <c r="B766" s="106"/>
    </row>
  </sheetData>
  <mergeCells count="16">
    <mergeCell ref="M2:M4"/>
    <mergeCell ref="A73:B73"/>
    <mergeCell ref="A133:H134"/>
    <mergeCell ref="A5:B5"/>
    <mergeCell ref="A1:L1"/>
    <mergeCell ref="G2:G4"/>
    <mergeCell ref="F2:F4"/>
    <mergeCell ref="K2:K4"/>
    <mergeCell ref="L2:L4"/>
    <mergeCell ref="E2:E4"/>
    <mergeCell ref="H2:H4"/>
    <mergeCell ref="I2:I4"/>
    <mergeCell ref="J2:J4"/>
    <mergeCell ref="A2:B4"/>
    <mergeCell ref="C2:C4"/>
    <mergeCell ref="D2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8" orientation="landscape" r:id="rId1"/>
  <rowBreaks count="1" manualBreakCount="1">
    <brk id="72" max="1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M122"/>
  <sheetViews>
    <sheetView view="pageBreakPreview" topLeftCell="B1" zoomScaleNormal="60" zoomScaleSheetLayoutView="100" workbookViewId="0">
      <selection activeCell="C18" sqref="C18:D18"/>
    </sheetView>
  </sheetViews>
  <sheetFormatPr defaultColWidth="82.28515625" defaultRowHeight="12.75"/>
  <cols>
    <col min="1" max="1" width="5.140625" style="128" bestFit="1" customWidth="1"/>
    <col min="2" max="2" width="90.140625" style="128" customWidth="1"/>
    <col min="3" max="8" width="15.7109375" style="128" customWidth="1"/>
    <col min="9" max="9" width="16.7109375" style="128" customWidth="1"/>
    <col min="10" max="13" width="15.7109375" style="128" customWidth="1"/>
    <col min="14" max="16384" width="82.28515625" style="128"/>
  </cols>
  <sheetData>
    <row r="1" spans="1:13" ht="15.75">
      <c r="A1" s="305" t="s">
        <v>814</v>
      </c>
      <c r="B1" s="305"/>
      <c r="C1" s="305"/>
      <c r="D1" s="305"/>
      <c r="E1" s="305"/>
      <c r="F1" s="305"/>
      <c r="G1" s="305"/>
      <c r="H1" s="305"/>
      <c r="I1" s="305"/>
      <c r="J1" s="305"/>
      <c r="K1" s="305"/>
      <c r="L1" s="305"/>
      <c r="M1" s="172" t="s">
        <v>720</v>
      </c>
    </row>
    <row r="2" spans="1:13" ht="63">
      <c r="A2" s="303"/>
      <c r="B2" s="304"/>
      <c r="C2" s="83" t="s">
        <v>478</v>
      </c>
      <c r="D2" s="83" t="s">
        <v>477</v>
      </c>
      <c r="E2" s="83" t="s">
        <v>479</v>
      </c>
      <c r="F2" s="83" t="s">
        <v>481</v>
      </c>
      <c r="G2" s="83" t="s">
        <v>480</v>
      </c>
      <c r="H2" s="83" t="s">
        <v>482</v>
      </c>
      <c r="I2" s="83" t="s">
        <v>486</v>
      </c>
      <c r="J2" s="83" t="s">
        <v>812</v>
      </c>
      <c r="K2" s="83" t="s">
        <v>484</v>
      </c>
      <c r="L2" s="83" t="s">
        <v>485</v>
      </c>
      <c r="M2" s="83" t="s">
        <v>471</v>
      </c>
    </row>
    <row r="3" spans="1:13" ht="15.75">
      <c r="A3" s="173" t="s">
        <v>427</v>
      </c>
      <c r="B3" s="174" t="s">
        <v>721</v>
      </c>
      <c r="C3" s="12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3" ht="15.75">
      <c r="A4" s="175" t="s">
        <v>400</v>
      </c>
      <c r="B4" s="176" t="s">
        <v>722</v>
      </c>
      <c r="C4" s="124"/>
      <c r="D4" s="129"/>
      <c r="E4" s="129"/>
      <c r="F4" s="129"/>
      <c r="G4" s="129"/>
      <c r="H4" s="129"/>
      <c r="I4" s="129"/>
      <c r="J4" s="129"/>
      <c r="K4" s="129"/>
      <c r="L4" s="129"/>
      <c r="M4" s="120"/>
    </row>
    <row r="5" spans="1:13" ht="15.75">
      <c r="A5" s="177" t="s">
        <v>426</v>
      </c>
      <c r="B5" s="176" t="s">
        <v>723</v>
      </c>
      <c r="C5" s="125">
        <v>3717.9841700000006</v>
      </c>
      <c r="D5" s="130">
        <v>26489</v>
      </c>
      <c r="E5" s="130">
        <v>12952</v>
      </c>
      <c r="F5" s="130">
        <v>141</v>
      </c>
      <c r="G5" s="130">
        <v>17563.445359999998</v>
      </c>
      <c r="H5" s="130">
        <v>1217.34175</v>
      </c>
      <c r="I5" s="130">
        <v>1915</v>
      </c>
      <c r="J5" s="130">
        <v>78</v>
      </c>
      <c r="K5" s="130">
        <v>147</v>
      </c>
      <c r="L5" s="130">
        <v>0</v>
      </c>
      <c r="M5" s="117">
        <v>64220.771279999994</v>
      </c>
    </row>
    <row r="6" spans="1:13" ht="31.5">
      <c r="A6" s="177"/>
      <c r="B6" s="176" t="s">
        <v>724</v>
      </c>
      <c r="C6" s="125">
        <v>0</v>
      </c>
      <c r="D6" s="130">
        <v>-636</v>
      </c>
      <c r="E6" s="130">
        <v>0</v>
      </c>
      <c r="F6" s="130">
        <v>-2</v>
      </c>
      <c r="G6" s="130">
        <v>-568.83010999999999</v>
      </c>
      <c r="H6" s="130">
        <v>-28.091080000000005</v>
      </c>
      <c r="I6" s="130">
        <v>0</v>
      </c>
      <c r="J6" s="130">
        <v>0</v>
      </c>
      <c r="K6" s="130">
        <v>0</v>
      </c>
      <c r="L6" s="130">
        <v>0</v>
      </c>
      <c r="M6" s="117">
        <v>-1234.9211899999998</v>
      </c>
    </row>
    <row r="7" spans="1:13" ht="15.75">
      <c r="A7" s="177" t="s">
        <v>725</v>
      </c>
      <c r="B7" s="176" t="s">
        <v>726</v>
      </c>
      <c r="C7" s="125">
        <v>-1909.5966437094226</v>
      </c>
      <c r="D7" s="130">
        <v>-4716</v>
      </c>
      <c r="E7" s="130">
        <v>-524</v>
      </c>
      <c r="F7" s="130">
        <v>-18</v>
      </c>
      <c r="G7" s="130">
        <v>-2110.74523</v>
      </c>
      <c r="H7" s="130">
        <v>-4.1474199999999994</v>
      </c>
      <c r="I7" s="130">
        <v>0</v>
      </c>
      <c r="J7" s="130">
        <v>-16</v>
      </c>
      <c r="K7" s="130">
        <v>0</v>
      </c>
      <c r="L7" s="130">
        <v>0</v>
      </c>
      <c r="M7" s="117">
        <v>-9298.4892937094228</v>
      </c>
    </row>
    <row r="8" spans="1:13" ht="15.75">
      <c r="A8" s="177" t="s">
        <v>727</v>
      </c>
      <c r="B8" s="176" t="s">
        <v>728</v>
      </c>
      <c r="C8" s="125">
        <v>179.65189000000012</v>
      </c>
      <c r="D8" s="130">
        <v>3089</v>
      </c>
      <c r="E8" s="130">
        <v>-2004</v>
      </c>
      <c r="F8" s="130">
        <v>27</v>
      </c>
      <c r="G8" s="130">
        <v>-1562.2617830004908</v>
      </c>
      <c r="H8" s="130">
        <v>146.38489000000001</v>
      </c>
      <c r="I8" s="130">
        <v>312</v>
      </c>
      <c r="J8" s="130">
        <v>-11</v>
      </c>
      <c r="K8" s="130">
        <v>-41</v>
      </c>
      <c r="L8" s="130">
        <v>0</v>
      </c>
      <c r="M8" s="117">
        <v>135.77499699950928</v>
      </c>
    </row>
    <row r="9" spans="1:13" ht="15.75">
      <c r="A9" s="177"/>
      <c r="B9" s="176" t="s">
        <v>729</v>
      </c>
      <c r="C9" s="125">
        <v>0</v>
      </c>
      <c r="D9" s="130">
        <v>0</v>
      </c>
      <c r="E9" s="130">
        <v>0</v>
      </c>
      <c r="F9" s="130">
        <v>0</v>
      </c>
      <c r="G9" s="130">
        <v>0</v>
      </c>
      <c r="H9" s="130">
        <v>0</v>
      </c>
      <c r="I9" s="130">
        <v>0</v>
      </c>
      <c r="J9" s="130">
        <v>0</v>
      </c>
      <c r="K9" s="130">
        <v>0</v>
      </c>
      <c r="L9" s="130">
        <v>0</v>
      </c>
      <c r="M9" s="117">
        <v>0</v>
      </c>
    </row>
    <row r="10" spans="1:13" ht="15.75">
      <c r="A10" s="177" t="s">
        <v>730</v>
      </c>
      <c r="B10" s="176" t="s">
        <v>731</v>
      </c>
      <c r="C10" s="125">
        <v>-122.29961999999999</v>
      </c>
      <c r="D10" s="130">
        <v>-6078</v>
      </c>
      <c r="E10" s="130">
        <v>23</v>
      </c>
      <c r="F10" s="130">
        <v>3</v>
      </c>
      <c r="G10" s="130">
        <v>325.76314413585857</v>
      </c>
      <c r="H10" s="130">
        <v>-3.0804600000000004</v>
      </c>
      <c r="I10" s="130">
        <v>0</v>
      </c>
      <c r="J10" s="130">
        <v>0</v>
      </c>
      <c r="K10" s="130">
        <v>0</v>
      </c>
      <c r="L10" s="130">
        <v>0</v>
      </c>
      <c r="M10" s="117">
        <v>-5851.6169358641409</v>
      </c>
    </row>
    <row r="11" spans="1:13" ht="15.75">
      <c r="A11" s="178"/>
      <c r="B11" s="179" t="s">
        <v>732</v>
      </c>
      <c r="C11" s="125">
        <v>1865.7397962905782</v>
      </c>
      <c r="D11" s="130">
        <v>18784</v>
      </c>
      <c r="E11" s="130">
        <v>10447</v>
      </c>
      <c r="F11" s="130">
        <v>153</v>
      </c>
      <c r="G11" s="130">
        <v>14216.201491135365</v>
      </c>
      <c r="H11" s="130">
        <v>1356.4987600000002</v>
      </c>
      <c r="I11" s="130">
        <v>2227</v>
      </c>
      <c r="J11" s="130">
        <v>51</v>
      </c>
      <c r="K11" s="130">
        <v>106</v>
      </c>
      <c r="L11" s="130">
        <v>0</v>
      </c>
      <c r="M11" s="117">
        <v>49206.440047425946</v>
      </c>
    </row>
    <row r="12" spans="1:13" ht="15.75">
      <c r="A12" s="180" t="s">
        <v>401</v>
      </c>
      <c r="B12" s="176" t="s">
        <v>733</v>
      </c>
      <c r="C12" s="125">
        <v>0</v>
      </c>
      <c r="D12" s="130">
        <v>138</v>
      </c>
      <c r="E12" s="130">
        <v>43</v>
      </c>
      <c r="F12" s="130">
        <v>0</v>
      </c>
      <c r="G12" s="130">
        <v>185.26970102700687</v>
      </c>
      <c r="H12" s="130">
        <v>0</v>
      </c>
      <c r="I12" s="130">
        <v>0</v>
      </c>
      <c r="J12" s="130">
        <v>0</v>
      </c>
      <c r="K12" s="130">
        <v>0</v>
      </c>
      <c r="L12" s="130">
        <v>0</v>
      </c>
      <c r="M12" s="117">
        <v>366.26970102700687</v>
      </c>
    </row>
    <row r="13" spans="1:13" ht="15.75">
      <c r="A13" s="180" t="s">
        <v>402</v>
      </c>
      <c r="B13" s="176" t="s">
        <v>734</v>
      </c>
      <c r="C13" s="125">
        <v>0</v>
      </c>
      <c r="D13" s="130">
        <v>1439</v>
      </c>
      <c r="E13" s="130">
        <v>0</v>
      </c>
      <c r="F13" s="130">
        <v>0</v>
      </c>
      <c r="G13" s="130">
        <v>-0.93459000000000003</v>
      </c>
      <c r="H13" s="130">
        <v>0</v>
      </c>
      <c r="I13" s="130">
        <v>0</v>
      </c>
      <c r="J13" s="130">
        <v>0</v>
      </c>
      <c r="K13" s="130">
        <v>33</v>
      </c>
      <c r="L13" s="130">
        <v>0</v>
      </c>
      <c r="M13" s="117">
        <v>1471.0654099999999</v>
      </c>
    </row>
    <row r="14" spans="1:13" ht="15.75">
      <c r="A14" s="175" t="s">
        <v>403</v>
      </c>
      <c r="B14" s="176" t="s">
        <v>735</v>
      </c>
      <c r="C14" s="126"/>
      <c r="D14" s="130"/>
      <c r="E14" s="130"/>
      <c r="F14" s="130"/>
      <c r="G14" s="130"/>
      <c r="H14" s="130"/>
      <c r="I14" s="130"/>
      <c r="J14" s="130"/>
      <c r="K14" s="130"/>
      <c r="L14" s="130"/>
      <c r="M14" s="121"/>
    </row>
    <row r="15" spans="1:13" ht="15.75">
      <c r="A15" s="177" t="s">
        <v>426</v>
      </c>
      <c r="B15" s="176" t="s">
        <v>736</v>
      </c>
      <c r="C15" s="126"/>
      <c r="D15" s="130"/>
      <c r="E15" s="130"/>
      <c r="F15" s="130"/>
      <c r="G15" s="130"/>
      <c r="H15" s="130"/>
      <c r="I15" s="130"/>
      <c r="J15" s="130"/>
      <c r="K15" s="130"/>
      <c r="L15" s="130"/>
      <c r="M15" s="121"/>
    </row>
    <row r="16" spans="1:13" ht="15.75">
      <c r="A16" s="177" t="s">
        <v>428</v>
      </c>
      <c r="B16" s="176" t="s">
        <v>737</v>
      </c>
      <c r="C16" s="125">
        <v>-1876.0210699999998</v>
      </c>
      <c r="D16" s="130">
        <v>-9840</v>
      </c>
      <c r="E16" s="130">
        <v>-4179</v>
      </c>
      <c r="F16" s="130">
        <v>-26</v>
      </c>
      <c r="G16" s="130">
        <v>-4724.7947287419129</v>
      </c>
      <c r="H16" s="130">
        <v>-85.786190000000005</v>
      </c>
      <c r="I16" s="130">
        <v>-1262</v>
      </c>
      <c r="J16" s="130">
        <v>-10</v>
      </c>
      <c r="K16" s="130">
        <v>-82</v>
      </c>
      <c r="L16" s="130">
        <v>0</v>
      </c>
      <c r="M16" s="117">
        <v>-22085.60198874191</v>
      </c>
    </row>
    <row r="17" spans="1:13" ht="15.75">
      <c r="A17" s="177" t="s">
        <v>738</v>
      </c>
      <c r="B17" s="176" t="s">
        <v>739</v>
      </c>
      <c r="C17" s="125">
        <v>1461.05673</v>
      </c>
      <c r="D17" s="130">
        <v>403</v>
      </c>
      <c r="E17" s="130">
        <v>145</v>
      </c>
      <c r="F17" s="130">
        <v>0</v>
      </c>
      <c r="G17" s="130">
        <v>0</v>
      </c>
      <c r="H17" s="130">
        <v>0</v>
      </c>
      <c r="I17" s="130">
        <v>0</v>
      </c>
      <c r="J17" s="130">
        <v>0</v>
      </c>
      <c r="K17" s="130">
        <v>0</v>
      </c>
      <c r="L17" s="130">
        <v>0</v>
      </c>
      <c r="M17" s="117">
        <v>2009.05673</v>
      </c>
    </row>
    <row r="18" spans="1:13" ht="15.75">
      <c r="A18" s="178"/>
      <c r="B18" s="181" t="s">
        <v>740</v>
      </c>
      <c r="C18" s="125">
        <v>-414.96433999999977</v>
      </c>
      <c r="D18" s="130">
        <v>-9437</v>
      </c>
      <c r="E18" s="130">
        <v>-4034</v>
      </c>
      <c r="F18" s="130">
        <v>-26</v>
      </c>
      <c r="G18" s="130">
        <v>-4724.7947287419129</v>
      </c>
      <c r="H18" s="130">
        <v>-85.786190000000005</v>
      </c>
      <c r="I18" s="130">
        <v>-1262</v>
      </c>
      <c r="J18" s="130">
        <v>-10</v>
      </c>
      <c r="K18" s="130">
        <v>-82</v>
      </c>
      <c r="L18" s="130">
        <v>0</v>
      </c>
      <c r="M18" s="117">
        <v>-20076.545258741913</v>
      </c>
    </row>
    <row r="19" spans="1:13" ht="15.75">
      <c r="A19" s="177" t="s">
        <v>725</v>
      </c>
      <c r="B19" s="176" t="s">
        <v>741</v>
      </c>
      <c r="C19" s="125">
        <v>947.31059000000027</v>
      </c>
      <c r="D19" s="130">
        <v>94</v>
      </c>
      <c r="E19" s="130">
        <v>-160</v>
      </c>
      <c r="F19" s="130">
        <v>-8</v>
      </c>
      <c r="G19" s="130">
        <v>-344.9206483677961</v>
      </c>
      <c r="H19" s="130">
        <v>282.92512000000011</v>
      </c>
      <c r="I19" s="130">
        <v>41</v>
      </c>
      <c r="J19" s="130">
        <v>-39</v>
      </c>
      <c r="K19" s="130">
        <v>15</v>
      </c>
      <c r="L19" s="130">
        <v>0</v>
      </c>
      <c r="M19" s="117">
        <v>828.31506163220433</v>
      </c>
    </row>
    <row r="20" spans="1:13" ht="15.75">
      <c r="A20" s="177" t="s">
        <v>727</v>
      </c>
      <c r="B20" s="176" t="s">
        <v>742</v>
      </c>
      <c r="C20" s="125">
        <v>-990.5343800000004</v>
      </c>
      <c r="D20" s="130">
        <v>-708</v>
      </c>
      <c r="E20" s="130">
        <v>-11</v>
      </c>
      <c r="F20" s="130">
        <v>-1</v>
      </c>
      <c r="G20" s="130">
        <v>0</v>
      </c>
      <c r="H20" s="130">
        <v>-4.7441499999999994</v>
      </c>
      <c r="I20" s="130">
        <v>0</v>
      </c>
      <c r="J20" s="130">
        <v>0</v>
      </c>
      <c r="K20" s="130">
        <v>0</v>
      </c>
      <c r="L20" s="130">
        <v>0</v>
      </c>
      <c r="M20" s="117">
        <v>-1715.2785300000005</v>
      </c>
    </row>
    <row r="21" spans="1:13" ht="15.75">
      <c r="A21" s="178"/>
      <c r="B21" s="179" t="s">
        <v>743</v>
      </c>
      <c r="C21" s="125">
        <v>-458.18812999999989</v>
      </c>
      <c r="D21" s="130">
        <v>-10051</v>
      </c>
      <c r="E21" s="130">
        <v>-4205</v>
      </c>
      <c r="F21" s="130">
        <v>-35</v>
      </c>
      <c r="G21" s="130">
        <v>-5069.7153771097092</v>
      </c>
      <c r="H21" s="130">
        <v>192.39478000000011</v>
      </c>
      <c r="I21" s="130">
        <v>-1221</v>
      </c>
      <c r="J21" s="130">
        <v>-49</v>
      </c>
      <c r="K21" s="130">
        <v>-67</v>
      </c>
      <c r="L21" s="130">
        <v>0</v>
      </c>
      <c r="M21" s="117">
        <v>-20963.508727109711</v>
      </c>
    </row>
    <row r="22" spans="1:13" ht="15.75">
      <c r="A22" s="175" t="s">
        <v>404</v>
      </c>
      <c r="B22" s="176" t="s">
        <v>744</v>
      </c>
      <c r="C22" s="126"/>
      <c r="D22" s="130"/>
      <c r="E22" s="130"/>
      <c r="F22" s="130"/>
      <c r="G22" s="130"/>
      <c r="H22" s="130"/>
      <c r="I22" s="130"/>
      <c r="J22" s="130"/>
      <c r="K22" s="130"/>
      <c r="L22" s="130"/>
      <c r="M22" s="121"/>
    </row>
    <row r="23" spans="1:13" ht="15.75">
      <c r="A23" s="177" t="s">
        <v>426</v>
      </c>
      <c r="B23" s="176" t="s">
        <v>745</v>
      </c>
      <c r="C23" s="125">
        <v>0</v>
      </c>
      <c r="D23" s="130">
        <v>-1</v>
      </c>
      <c r="E23" s="130">
        <v>0</v>
      </c>
      <c r="F23" s="130">
        <v>0</v>
      </c>
      <c r="G23" s="130">
        <v>0</v>
      </c>
      <c r="H23" s="130">
        <v>0</v>
      </c>
      <c r="I23" s="130">
        <v>0</v>
      </c>
      <c r="J23" s="130">
        <v>0</v>
      </c>
      <c r="K23" s="130">
        <v>0</v>
      </c>
      <c r="L23" s="130">
        <v>0</v>
      </c>
      <c r="M23" s="117">
        <v>-1</v>
      </c>
    </row>
    <row r="24" spans="1:13" ht="15.75">
      <c r="A24" s="177" t="s">
        <v>725</v>
      </c>
      <c r="B24" s="176" t="s">
        <v>746</v>
      </c>
      <c r="C24" s="125">
        <v>0</v>
      </c>
      <c r="D24" s="130">
        <v>0</v>
      </c>
      <c r="E24" s="130">
        <v>0</v>
      </c>
      <c r="F24" s="130">
        <v>0</v>
      </c>
      <c r="G24" s="130">
        <v>0</v>
      </c>
      <c r="H24" s="130">
        <v>0</v>
      </c>
      <c r="I24" s="130">
        <v>0</v>
      </c>
      <c r="J24" s="130">
        <v>0</v>
      </c>
      <c r="K24" s="130">
        <v>0</v>
      </c>
      <c r="L24" s="130">
        <v>0</v>
      </c>
      <c r="M24" s="117">
        <v>0</v>
      </c>
    </row>
    <row r="25" spans="1:13" ht="15.75">
      <c r="A25" s="175"/>
      <c r="B25" s="179" t="s">
        <v>747</v>
      </c>
      <c r="C25" s="125">
        <v>0</v>
      </c>
      <c r="D25" s="130">
        <v>-1</v>
      </c>
      <c r="E25" s="130">
        <v>0</v>
      </c>
      <c r="F25" s="130">
        <v>0</v>
      </c>
      <c r="G25" s="130">
        <v>0</v>
      </c>
      <c r="H25" s="130">
        <v>0</v>
      </c>
      <c r="I25" s="130">
        <v>0</v>
      </c>
      <c r="J25" s="130">
        <v>0</v>
      </c>
      <c r="K25" s="130">
        <v>0</v>
      </c>
      <c r="L25" s="130">
        <v>0</v>
      </c>
      <c r="M25" s="117">
        <v>-1</v>
      </c>
    </row>
    <row r="26" spans="1:13" ht="15.75">
      <c r="A26" s="175" t="s">
        <v>405</v>
      </c>
      <c r="B26" s="176" t="s">
        <v>748</v>
      </c>
      <c r="C26" s="125">
        <v>0</v>
      </c>
      <c r="D26" s="130">
        <v>-115</v>
      </c>
      <c r="E26" s="130">
        <v>0</v>
      </c>
      <c r="F26" s="130">
        <v>0</v>
      </c>
      <c r="G26" s="130">
        <v>0</v>
      </c>
      <c r="H26" s="130">
        <v>0</v>
      </c>
      <c r="I26" s="130">
        <v>0</v>
      </c>
      <c r="J26" s="130">
        <v>0</v>
      </c>
      <c r="K26" s="130">
        <v>0</v>
      </c>
      <c r="L26" s="130">
        <v>0</v>
      </c>
      <c r="M26" s="117">
        <v>-115</v>
      </c>
    </row>
    <row r="27" spans="1:13" ht="15.75">
      <c r="A27" s="175" t="s">
        <v>406</v>
      </c>
      <c r="B27" s="176" t="s">
        <v>749</v>
      </c>
      <c r="C27" s="126"/>
      <c r="D27" s="130"/>
      <c r="E27" s="130"/>
      <c r="F27" s="130"/>
      <c r="G27" s="130"/>
      <c r="H27" s="130"/>
      <c r="I27" s="130"/>
      <c r="J27" s="130"/>
      <c r="K27" s="130"/>
      <c r="L27" s="130"/>
      <c r="M27" s="121"/>
    </row>
    <row r="28" spans="1:13" ht="15.75">
      <c r="A28" s="177" t="s">
        <v>426</v>
      </c>
      <c r="B28" s="176" t="s">
        <v>750</v>
      </c>
      <c r="C28" s="125">
        <v>-530.0154399999999</v>
      </c>
      <c r="D28" s="130">
        <v>-3406</v>
      </c>
      <c r="E28" s="130">
        <v>-2631</v>
      </c>
      <c r="F28" s="130">
        <v>-7</v>
      </c>
      <c r="G28" s="130">
        <v>-4631.6011907601851</v>
      </c>
      <c r="H28" s="130">
        <v>-474.7826723249064</v>
      </c>
      <c r="I28" s="130">
        <v>-511</v>
      </c>
      <c r="J28" s="130">
        <v>-10</v>
      </c>
      <c r="K28" s="130">
        <v>-31</v>
      </c>
      <c r="L28" s="130">
        <v>0</v>
      </c>
      <c r="M28" s="117">
        <v>-12232.399303085092</v>
      </c>
    </row>
    <row r="29" spans="1:13" ht="15.75">
      <c r="A29" s="177" t="s">
        <v>725</v>
      </c>
      <c r="B29" s="176" t="s">
        <v>751</v>
      </c>
      <c r="C29" s="125">
        <v>-7.5875599999999688</v>
      </c>
      <c r="D29" s="130">
        <v>496</v>
      </c>
      <c r="E29" s="130">
        <v>0</v>
      </c>
      <c r="F29" s="130">
        <v>0</v>
      </c>
      <c r="G29" s="130">
        <v>0</v>
      </c>
      <c r="H29" s="130">
        <v>-83.34490000000001</v>
      </c>
      <c r="I29" s="130">
        <v>0</v>
      </c>
      <c r="J29" s="130">
        <v>0</v>
      </c>
      <c r="K29" s="130">
        <v>0</v>
      </c>
      <c r="L29" s="130">
        <v>0</v>
      </c>
      <c r="M29" s="117">
        <v>405.06754000000001</v>
      </c>
    </row>
    <row r="30" spans="1:13" ht="15.75">
      <c r="A30" s="177" t="s">
        <v>727</v>
      </c>
      <c r="B30" s="176" t="s">
        <v>752</v>
      </c>
      <c r="C30" s="125">
        <v>-909.54802999999993</v>
      </c>
      <c r="D30" s="130">
        <v>-3007</v>
      </c>
      <c r="E30" s="130">
        <v>-2676</v>
      </c>
      <c r="F30" s="130">
        <v>-20</v>
      </c>
      <c r="G30" s="130">
        <v>-1602.2016725274186</v>
      </c>
      <c r="H30" s="130">
        <v>-679.17714800348165</v>
      </c>
      <c r="I30" s="130">
        <v>-404</v>
      </c>
      <c r="J30" s="130">
        <v>-18</v>
      </c>
      <c r="K30" s="130">
        <v>-36</v>
      </c>
      <c r="L30" s="130">
        <v>0</v>
      </c>
      <c r="M30" s="117">
        <v>-9351.926850530901</v>
      </c>
    </row>
    <row r="31" spans="1:13" ht="15.75">
      <c r="A31" s="177" t="s">
        <v>730</v>
      </c>
      <c r="B31" s="176" t="s">
        <v>753</v>
      </c>
      <c r="C31" s="125">
        <v>49.455089999999998</v>
      </c>
      <c r="D31" s="130">
        <v>461</v>
      </c>
      <c r="E31" s="130">
        <v>0</v>
      </c>
      <c r="F31" s="130">
        <v>5</v>
      </c>
      <c r="G31" s="130">
        <v>0</v>
      </c>
      <c r="H31" s="130">
        <v>0.98550100000000007</v>
      </c>
      <c r="I31" s="130">
        <v>0</v>
      </c>
      <c r="J31" s="130">
        <v>0</v>
      </c>
      <c r="K31" s="130">
        <v>0</v>
      </c>
      <c r="L31" s="130">
        <v>0</v>
      </c>
      <c r="M31" s="117">
        <v>516.44059099999993</v>
      </c>
    </row>
    <row r="32" spans="1:13" ht="15.75">
      <c r="A32" s="182"/>
      <c r="B32" s="179" t="s">
        <v>754</v>
      </c>
      <c r="C32" s="125">
        <v>-1397.6959399999998</v>
      </c>
      <c r="D32" s="130">
        <v>-5456</v>
      </c>
      <c r="E32" s="130">
        <v>-5307</v>
      </c>
      <c r="F32" s="130">
        <v>-22</v>
      </c>
      <c r="G32" s="130">
        <v>-6233.8028632876039</v>
      </c>
      <c r="H32" s="130">
        <v>-1236.319219328388</v>
      </c>
      <c r="I32" s="130">
        <v>-915</v>
      </c>
      <c r="J32" s="130">
        <v>-28</v>
      </c>
      <c r="K32" s="130">
        <v>-67</v>
      </c>
      <c r="L32" s="130">
        <v>0</v>
      </c>
      <c r="M32" s="117">
        <v>-20662.818022615989</v>
      </c>
    </row>
    <row r="33" spans="1:13" ht="15.75">
      <c r="A33" s="175" t="s">
        <v>407</v>
      </c>
      <c r="B33" s="176" t="s">
        <v>755</v>
      </c>
      <c r="C33" s="125">
        <v>0</v>
      </c>
      <c r="D33" s="130">
        <v>-2216</v>
      </c>
      <c r="E33" s="130">
        <v>-284</v>
      </c>
      <c r="F33" s="130">
        <v>-1</v>
      </c>
      <c r="G33" s="130">
        <v>-959.69265513712412</v>
      </c>
      <c r="H33" s="130">
        <v>-57.131845214434634</v>
      </c>
      <c r="I33" s="130">
        <v>-60</v>
      </c>
      <c r="J33" s="130">
        <v>-3</v>
      </c>
      <c r="K33" s="130">
        <v>-13</v>
      </c>
      <c r="L33" s="130">
        <v>0</v>
      </c>
      <c r="M33" s="117">
        <v>-3593.824500351559</v>
      </c>
    </row>
    <row r="34" spans="1:13" ht="31.5">
      <c r="A34" s="175"/>
      <c r="B34" s="176" t="s">
        <v>756</v>
      </c>
      <c r="C34" s="125">
        <v>0</v>
      </c>
      <c r="D34" s="130">
        <v>-1804</v>
      </c>
      <c r="E34" s="130">
        <v>-284</v>
      </c>
      <c r="F34" s="130">
        <v>-1</v>
      </c>
      <c r="G34" s="130">
        <v>-579.06887999999992</v>
      </c>
      <c r="H34" s="130">
        <v>-2.6792800000000003</v>
      </c>
      <c r="I34" s="130">
        <v>-59</v>
      </c>
      <c r="J34" s="130">
        <v>-2</v>
      </c>
      <c r="K34" s="130">
        <v>-5</v>
      </c>
      <c r="L34" s="130">
        <v>0</v>
      </c>
      <c r="M34" s="117">
        <v>-2736.7481599999996</v>
      </c>
    </row>
    <row r="35" spans="1:13" ht="15.75">
      <c r="A35" s="175" t="s">
        <v>408</v>
      </c>
      <c r="B35" s="176" t="s">
        <v>757</v>
      </c>
      <c r="C35" s="125">
        <v>0</v>
      </c>
      <c r="D35" s="130">
        <v>0</v>
      </c>
      <c r="E35" s="130">
        <v>0</v>
      </c>
      <c r="F35" s="130">
        <v>0</v>
      </c>
      <c r="G35" s="130">
        <v>0</v>
      </c>
      <c r="H35" s="130">
        <v>0</v>
      </c>
      <c r="I35" s="130">
        <v>0</v>
      </c>
      <c r="J35" s="130">
        <v>0</v>
      </c>
      <c r="K35" s="130">
        <v>0</v>
      </c>
      <c r="L35" s="130">
        <v>0</v>
      </c>
      <c r="M35" s="117">
        <v>0</v>
      </c>
    </row>
    <row r="36" spans="1:13" ht="15.75">
      <c r="A36" s="175" t="s">
        <v>409</v>
      </c>
      <c r="B36" s="176" t="s">
        <v>758</v>
      </c>
      <c r="C36" s="125">
        <v>9.8557262905785592</v>
      </c>
      <c r="D36" s="130">
        <v>2522</v>
      </c>
      <c r="E36" s="130">
        <v>694</v>
      </c>
      <c r="F36" s="130">
        <v>95</v>
      </c>
      <c r="G36" s="130">
        <v>2137.3257066279348</v>
      </c>
      <c r="H36" s="130">
        <v>255.44247545717758</v>
      </c>
      <c r="I36" s="130">
        <v>31</v>
      </c>
      <c r="J36" s="130">
        <v>-29</v>
      </c>
      <c r="K36" s="130">
        <v>-8</v>
      </c>
      <c r="L36" s="130">
        <v>0</v>
      </c>
      <c r="M36" s="117">
        <v>5707.6239083756909</v>
      </c>
    </row>
    <row r="37" spans="1:13" ht="15.75">
      <c r="A37" s="183" t="s">
        <v>423</v>
      </c>
      <c r="B37" s="184" t="s">
        <v>759</v>
      </c>
      <c r="C37" s="126"/>
      <c r="D37" s="130"/>
      <c r="E37" s="130"/>
      <c r="F37" s="130"/>
      <c r="G37" s="130"/>
      <c r="H37" s="130"/>
      <c r="I37" s="130"/>
      <c r="J37" s="130"/>
      <c r="K37" s="130"/>
      <c r="L37" s="130"/>
      <c r="M37" s="121"/>
    </row>
    <row r="38" spans="1:13" ht="15.75">
      <c r="A38" s="175" t="s">
        <v>400</v>
      </c>
      <c r="B38" s="176" t="s">
        <v>722</v>
      </c>
      <c r="C38" s="126"/>
      <c r="D38" s="130"/>
      <c r="E38" s="130"/>
      <c r="F38" s="130"/>
      <c r="G38" s="130"/>
      <c r="H38" s="130"/>
      <c r="I38" s="130"/>
      <c r="J38" s="130"/>
      <c r="K38" s="130"/>
      <c r="L38" s="130"/>
      <c r="M38" s="121"/>
    </row>
    <row r="39" spans="1:13" ht="15.75">
      <c r="A39" s="185" t="s">
        <v>426</v>
      </c>
      <c r="B39" s="186" t="s">
        <v>723</v>
      </c>
      <c r="C39" s="125">
        <v>32133.763540000004</v>
      </c>
      <c r="D39" s="130">
        <v>56762</v>
      </c>
      <c r="E39" s="130">
        <v>25055</v>
      </c>
      <c r="F39" s="130">
        <v>23234</v>
      </c>
      <c r="G39" s="130">
        <v>38163.09261</v>
      </c>
      <c r="H39" s="130">
        <v>15383.751049999999</v>
      </c>
      <c r="I39" s="130">
        <v>1084</v>
      </c>
      <c r="J39" s="130">
        <v>3233</v>
      </c>
      <c r="K39" s="130">
        <v>1989</v>
      </c>
      <c r="L39" s="130">
        <v>2278</v>
      </c>
      <c r="M39" s="117">
        <v>199315.6072</v>
      </c>
    </row>
    <row r="40" spans="1:13" ht="31.5">
      <c r="A40" s="181"/>
      <c r="B40" s="176" t="s">
        <v>724</v>
      </c>
      <c r="C40" s="125">
        <v>0</v>
      </c>
      <c r="D40" s="130">
        <v>-1391</v>
      </c>
      <c r="E40" s="130">
        <v>0</v>
      </c>
      <c r="F40" s="130">
        <v>-313</v>
      </c>
      <c r="G40" s="130">
        <v>-300.02237000000002</v>
      </c>
      <c r="H40" s="130">
        <v>-329.28864374100016</v>
      </c>
      <c r="I40" s="130">
        <v>0</v>
      </c>
      <c r="J40" s="130">
        <v>0</v>
      </c>
      <c r="K40" s="130">
        <v>-141</v>
      </c>
      <c r="L40" s="130">
        <v>0</v>
      </c>
      <c r="M40" s="117">
        <v>-2474.3110137410004</v>
      </c>
    </row>
    <row r="41" spans="1:13" ht="15.75">
      <c r="A41" s="185" t="s">
        <v>725</v>
      </c>
      <c r="B41" s="186" t="s">
        <v>726</v>
      </c>
      <c r="C41" s="125">
        <v>-967.88535629057742</v>
      </c>
      <c r="D41" s="130">
        <v>-7315</v>
      </c>
      <c r="E41" s="130">
        <v>-166</v>
      </c>
      <c r="F41" s="130">
        <v>-432</v>
      </c>
      <c r="G41" s="130">
        <v>-261.54952000000003</v>
      </c>
      <c r="H41" s="130">
        <v>-398.42608000000001</v>
      </c>
      <c r="I41" s="130">
        <v>0</v>
      </c>
      <c r="J41" s="130">
        <v>-132</v>
      </c>
      <c r="K41" s="130">
        <v>-160</v>
      </c>
      <c r="L41" s="130">
        <v>-155</v>
      </c>
      <c r="M41" s="117">
        <v>-9987.8609562905767</v>
      </c>
    </row>
    <row r="42" spans="1:13" ht="15.75">
      <c r="A42" s="185" t="s">
        <v>727</v>
      </c>
      <c r="B42" s="176" t="s">
        <v>760</v>
      </c>
      <c r="C42" s="125">
        <v>-50.511890000000136</v>
      </c>
      <c r="D42" s="130">
        <v>-2122</v>
      </c>
      <c r="E42" s="130">
        <v>12773</v>
      </c>
      <c r="F42" s="130">
        <v>4592</v>
      </c>
      <c r="G42" s="130">
        <v>-102.08701699950944</v>
      </c>
      <c r="H42" s="130">
        <v>1155.5596800000001</v>
      </c>
      <c r="I42" s="130">
        <v>-105</v>
      </c>
      <c r="J42" s="130">
        <v>1</v>
      </c>
      <c r="K42" s="130">
        <v>236</v>
      </c>
      <c r="L42" s="130">
        <v>10</v>
      </c>
      <c r="M42" s="117">
        <v>16387.960773000494</v>
      </c>
    </row>
    <row r="43" spans="1:13" ht="15.75">
      <c r="A43" s="185" t="s">
        <v>730</v>
      </c>
      <c r="B43" s="186" t="s">
        <v>731</v>
      </c>
      <c r="C43" s="125">
        <v>-5.2271900000000073</v>
      </c>
      <c r="D43" s="130">
        <v>-219</v>
      </c>
      <c r="E43" s="130">
        <v>16</v>
      </c>
      <c r="F43" s="130">
        <v>5</v>
      </c>
      <c r="G43" s="130">
        <v>-4.1358585958448657E-6</v>
      </c>
      <c r="H43" s="130">
        <v>0</v>
      </c>
      <c r="I43" s="130">
        <v>0</v>
      </c>
      <c r="J43" s="130">
        <v>0</v>
      </c>
      <c r="K43" s="130">
        <v>0</v>
      </c>
      <c r="L43" s="130">
        <v>3</v>
      </c>
      <c r="M43" s="117">
        <v>-200.22719413585861</v>
      </c>
    </row>
    <row r="44" spans="1:13" ht="15.75">
      <c r="A44" s="178"/>
      <c r="B44" s="179" t="s">
        <v>761</v>
      </c>
      <c r="C44" s="125">
        <v>31110.139103709422</v>
      </c>
      <c r="D44" s="130">
        <v>47106</v>
      </c>
      <c r="E44" s="130">
        <v>37678</v>
      </c>
      <c r="F44" s="130">
        <v>27399</v>
      </c>
      <c r="G44" s="130">
        <v>37799.456068864631</v>
      </c>
      <c r="H44" s="130">
        <v>16140.88465</v>
      </c>
      <c r="I44" s="130">
        <v>979</v>
      </c>
      <c r="J44" s="130">
        <v>3102</v>
      </c>
      <c r="K44" s="130">
        <v>2065</v>
      </c>
      <c r="L44" s="130">
        <v>2136</v>
      </c>
      <c r="M44" s="117">
        <v>205515.47982257404</v>
      </c>
    </row>
    <row r="45" spans="1:13" ht="15.75">
      <c r="A45" s="182" t="s">
        <v>401</v>
      </c>
      <c r="B45" s="176" t="s">
        <v>762</v>
      </c>
      <c r="C45" s="126"/>
      <c r="D45" s="130"/>
      <c r="E45" s="130"/>
      <c r="F45" s="130"/>
      <c r="G45" s="130"/>
      <c r="H45" s="130"/>
      <c r="I45" s="130"/>
      <c r="J45" s="130"/>
      <c r="K45" s="130"/>
      <c r="L45" s="130"/>
      <c r="M45" s="121"/>
    </row>
    <row r="46" spans="1:13" ht="15.75">
      <c r="A46" s="185" t="s">
        <v>426</v>
      </c>
      <c r="B46" s="187" t="s">
        <v>763</v>
      </c>
      <c r="C46" s="125">
        <v>0</v>
      </c>
      <c r="D46" s="130">
        <v>149</v>
      </c>
      <c r="E46" s="130">
        <v>0</v>
      </c>
      <c r="F46" s="130">
        <v>0</v>
      </c>
      <c r="G46" s="130">
        <v>0</v>
      </c>
      <c r="H46" s="130">
        <v>0</v>
      </c>
      <c r="I46" s="130">
        <v>0</v>
      </c>
      <c r="J46" s="130">
        <v>3</v>
      </c>
      <c r="K46" s="130">
        <v>0</v>
      </c>
      <c r="L46" s="130">
        <v>0</v>
      </c>
      <c r="M46" s="117">
        <v>152</v>
      </c>
    </row>
    <row r="47" spans="1:13" ht="15.75">
      <c r="A47" s="188"/>
      <c r="B47" s="187" t="s">
        <v>764</v>
      </c>
      <c r="C47" s="125">
        <v>0</v>
      </c>
      <c r="D47" s="130">
        <v>0</v>
      </c>
      <c r="E47" s="130">
        <v>0</v>
      </c>
      <c r="F47" s="130">
        <v>0</v>
      </c>
      <c r="G47" s="130">
        <v>0</v>
      </c>
      <c r="H47" s="130">
        <v>0</v>
      </c>
      <c r="I47" s="130">
        <v>0</v>
      </c>
      <c r="J47" s="130">
        <v>0</v>
      </c>
      <c r="K47" s="130">
        <v>0</v>
      </c>
      <c r="L47" s="130">
        <v>0</v>
      </c>
      <c r="M47" s="117">
        <v>0</v>
      </c>
    </row>
    <row r="48" spans="1:13" ht="15.75">
      <c r="A48" s="188" t="s">
        <v>725</v>
      </c>
      <c r="B48" s="187" t="s">
        <v>765</v>
      </c>
      <c r="C48" s="126"/>
      <c r="D48" s="130"/>
      <c r="E48" s="130"/>
      <c r="F48" s="130"/>
      <c r="G48" s="130"/>
      <c r="H48" s="130"/>
      <c r="I48" s="130"/>
      <c r="J48" s="130"/>
      <c r="K48" s="130"/>
      <c r="L48" s="130"/>
      <c r="M48" s="121"/>
    </row>
    <row r="49" spans="1:13" ht="15.75">
      <c r="A49" s="188"/>
      <c r="B49" s="187" t="s">
        <v>764</v>
      </c>
      <c r="C49" s="125">
        <v>0</v>
      </c>
      <c r="D49" s="130">
        <v>0</v>
      </c>
      <c r="E49" s="130">
        <v>0</v>
      </c>
      <c r="F49" s="130">
        <v>0</v>
      </c>
      <c r="G49" s="130">
        <v>0</v>
      </c>
      <c r="H49" s="130">
        <v>0</v>
      </c>
      <c r="I49" s="130">
        <v>0</v>
      </c>
      <c r="J49" s="130">
        <v>0</v>
      </c>
      <c r="K49" s="130">
        <v>0</v>
      </c>
      <c r="L49" s="130">
        <v>0</v>
      </c>
      <c r="M49" s="117">
        <v>0</v>
      </c>
    </row>
    <row r="50" spans="1:13" ht="15.75">
      <c r="A50" s="189" t="s">
        <v>766</v>
      </c>
      <c r="B50" s="176" t="s">
        <v>767</v>
      </c>
      <c r="C50" s="125">
        <v>507.92935999999997</v>
      </c>
      <c r="D50" s="130">
        <v>0</v>
      </c>
      <c r="E50" s="130">
        <v>0</v>
      </c>
      <c r="F50" s="130">
        <v>0</v>
      </c>
      <c r="G50" s="130">
        <v>553.68938000000003</v>
      </c>
      <c r="H50" s="130">
        <v>0</v>
      </c>
      <c r="I50" s="130">
        <v>0</v>
      </c>
      <c r="J50" s="130">
        <v>0</v>
      </c>
      <c r="K50" s="130">
        <v>8</v>
      </c>
      <c r="L50" s="130">
        <v>0</v>
      </c>
      <c r="M50" s="117">
        <v>1069.6187399999999</v>
      </c>
    </row>
    <row r="51" spans="1:13" ht="15.75">
      <c r="A51" s="189" t="s">
        <v>768</v>
      </c>
      <c r="B51" s="176" t="s">
        <v>769</v>
      </c>
      <c r="C51" s="125">
        <v>6798.8068700000003</v>
      </c>
      <c r="D51" s="130">
        <v>2454</v>
      </c>
      <c r="E51" s="130">
        <v>1527</v>
      </c>
      <c r="F51" s="130">
        <v>3034</v>
      </c>
      <c r="G51" s="130">
        <v>2978.1384199999998</v>
      </c>
      <c r="H51" s="130">
        <v>0</v>
      </c>
      <c r="I51" s="130">
        <v>0</v>
      </c>
      <c r="J51" s="130">
        <v>257</v>
      </c>
      <c r="K51" s="130">
        <v>64</v>
      </c>
      <c r="L51" s="130">
        <v>41</v>
      </c>
      <c r="M51" s="117">
        <v>17153.94529</v>
      </c>
    </row>
    <row r="52" spans="1:13" ht="15.75">
      <c r="A52" s="190"/>
      <c r="B52" s="181" t="s">
        <v>770</v>
      </c>
      <c r="C52" s="125">
        <v>7306.7362300000004</v>
      </c>
      <c r="D52" s="130">
        <v>2454</v>
      </c>
      <c r="E52" s="130">
        <v>1527</v>
      </c>
      <c r="F52" s="130">
        <v>3034</v>
      </c>
      <c r="G52" s="130">
        <v>3531.8278</v>
      </c>
      <c r="H52" s="130">
        <v>0</v>
      </c>
      <c r="I52" s="130">
        <v>0</v>
      </c>
      <c r="J52" s="130">
        <v>257</v>
      </c>
      <c r="K52" s="130">
        <v>72</v>
      </c>
      <c r="L52" s="130">
        <v>41</v>
      </c>
      <c r="M52" s="117">
        <v>18223.564030000001</v>
      </c>
    </row>
    <row r="53" spans="1:13" ht="15.75">
      <c r="A53" s="188" t="s">
        <v>727</v>
      </c>
      <c r="B53" s="176" t="s">
        <v>771</v>
      </c>
      <c r="C53" s="125">
        <v>10521.297259999999</v>
      </c>
      <c r="D53" s="130">
        <v>1299</v>
      </c>
      <c r="E53" s="130">
        <v>9096</v>
      </c>
      <c r="F53" s="130">
        <v>0</v>
      </c>
      <c r="G53" s="130">
        <v>90.515559999999994</v>
      </c>
      <c r="H53" s="130">
        <v>0</v>
      </c>
      <c r="I53" s="130">
        <v>0</v>
      </c>
      <c r="J53" s="130">
        <v>5532</v>
      </c>
      <c r="K53" s="130">
        <v>651</v>
      </c>
      <c r="L53" s="130">
        <v>449</v>
      </c>
      <c r="M53" s="117">
        <v>27638.812819999999</v>
      </c>
    </row>
    <row r="54" spans="1:13" ht="15.75">
      <c r="A54" s="188" t="s">
        <v>730</v>
      </c>
      <c r="B54" s="176" t="s">
        <v>772</v>
      </c>
      <c r="C54" s="125">
        <v>3537.49584</v>
      </c>
      <c r="D54" s="130">
        <v>599</v>
      </c>
      <c r="E54" s="130">
        <v>22</v>
      </c>
      <c r="F54" s="130">
        <v>0</v>
      </c>
      <c r="G54" s="130">
        <v>211.65528999999964</v>
      </c>
      <c r="H54" s="130">
        <v>0</v>
      </c>
      <c r="I54" s="130">
        <v>0</v>
      </c>
      <c r="J54" s="130">
        <v>76</v>
      </c>
      <c r="K54" s="130">
        <v>1</v>
      </c>
      <c r="L54" s="130">
        <v>149</v>
      </c>
      <c r="M54" s="117">
        <v>4596.1511299999993</v>
      </c>
    </row>
    <row r="55" spans="1:13" ht="15.75">
      <c r="A55" s="173"/>
      <c r="B55" s="179" t="s">
        <v>773</v>
      </c>
      <c r="C55" s="125">
        <v>21365.529330000001</v>
      </c>
      <c r="D55" s="130">
        <v>4501</v>
      </c>
      <c r="E55" s="130">
        <v>10645</v>
      </c>
      <c r="F55" s="130">
        <v>3034</v>
      </c>
      <c r="G55" s="130">
        <v>3833.9986499999995</v>
      </c>
      <c r="H55" s="130">
        <v>0</v>
      </c>
      <c r="I55" s="130">
        <v>0</v>
      </c>
      <c r="J55" s="130">
        <v>5868</v>
      </c>
      <c r="K55" s="130">
        <v>724</v>
      </c>
      <c r="L55" s="130">
        <v>639</v>
      </c>
      <c r="M55" s="117">
        <v>50610.527980000006</v>
      </c>
    </row>
    <row r="56" spans="1:13" ht="15.75">
      <c r="A56" s="182" t="s">
        <v>402</v>
      </c>
      <c r="B56" s="190" t="s">
        <v>734</v>
      </c>
      <c r="C56" s="125">
        <v>1462.8312000000001</v>
      </c>
      <c r="D56" s="130">
        <v>1137</v>
      </c>
      <c r="E56" s="130">
        <v>67</v>
      </c>
      <c r="F56" s="130">
        <v>58</v>
      </c>
      <c r="G56" s="130">
        <v>1339.7381505769015</v>
      </c>
      <c r="H56" s="130">
        <v>482.30061000000001</v>
      </c>
      <c r="I56" s="130">
        <v>0</v>
      </c>
      <c r="J56" s="130">
        <v>0</v>
      </c>
      <c r="K56" s="130">
        <v>226</v>
      </c>
      <c r="L56" s="130">
        <v>0</v>
      </c>
      <c r="M56" s="117">
        <v>4772.8699605769016</v>
      </c>
    </row>
    <row r="57" spans="1:13" ht="15.75">
      <c r="A57" s="182" t="s">
        <v>403</v>
      </c>
      <c r="B57" s="176" t="s">
        <v>735</v>
      </c>
      <c r="C57" s="126"/>
      <c r="D57" s="130"/>
      <c r="E57" s="130"/>
      <c r="F57" s="130"/>
      <c r="G57" s="130"/>
      <c r="H57" s="130"/>
      <c r="I57" s="130"/>
      <c r="J57" s="130"/>
      <c r="K57" s="130"/>
      <c r="L57" s="130"/>
      <c r="M57" s="121"/>
    </row>
    <row r="58" spans="1:13" ht="15.75">
      <c r="A58" s="185" t="s">
        <v>426</v>
      </c>
      <c r="B58" s="186" t="s">
        <v>774</v>
      </c>
      <c r="C58" s="126"/>
      <c r="D58" s="130"/>
      <c r="E58" s="130"/>
      <c r="F58" s="130"/>
      <c r="G58" s="130"/>
      <c r="H58" s="130"/>
      <c r="I58" s="130"/>
      <c r="J58" s="130"/>
      <c r="K58" s="130"/>
      <c r="L58" s="130"/>
      <c r="M58" s="121"/>
    </row>
    <row r="59" spans="1:13" ht="15.75">
      <c r="A59" s="185" t="s">
        <v>428</v>
      </c>
      <c r="B59" s="186" t="s">
        <v>737</v>
      </c>
      <c r="C59" s="125">
        <v>-26863.598610000001</v>
      </c>
      <c r="D59" s="130">
        <v>-16299</v>
      </c>
      <c r="E59" s="130">
        <v>-7883</v>
      </c>
      <c r="F59" s="130">
        <v>-9362</v>
      </c>
      <c r="G59" s="130">
        <v>-25616.498308512193</v>
      </c>
      <c r="H59" s="130">
        <v>-5973.4922999999999</v>
      </c>
      <c r="I59" s="130">
        <v>-499</v>
      </c>
      <c r="J59" s="130">
        <v>-2819</v>
      </c>
      <c r="K59" s="130">
        <v>-211</v>
      </c>
      <c r="L59" s="130">
        <v>-740</v>
      </c>
      <c r="M59" s="117">
        <v>-96266.589218512192</v>
      </c>
    </row>
    <row r="60" spans="1:13" ht="15.75">
      <c r="A60" s="185" t="s">
        <v>738</v>
      </c>
      <c r="B60" s="187" t="s">
        <v>739</v>
      </c>
      <c r="C60" s="125">
        <v>369.79576999999995</v>
      </c>
      <c r="D60" s="130">
        <v>314</v>
      </c>
      <c r="E60" s="130">
        <v>11</v>
      </c>
      <c r="F60" s="130">
        <v>132</v>
      </c>
      <c r="G60" s="130">
        <v>230.80912000000001</v>
      </c>
      <c r="H60" s="130">
        <v>110.21899999999999</v>
      </c>
      <c r="I60" s="130">
        <v>0</v>
      </c>
      <c r="J60" s="130">
        <v>176</v>
      </c>
      <c r="K60" s="130">
        <v>0</v>
      </c>
      <c r="L60" s="130">
        <v>31</v>
      </c>
      <c r="M60" s="117">
        <v>1374.8238900000001</v>
      </c>
    </row>
    <row r="61" spans="1:13" ht="15.75">
      <c r="A61" s="178"/>
      <c r="B61" s="181" t="s">
        <v>775</v>
      </c>
      <c r="C61" s="125">
        <v>-26493.80284</v>
      </c>
      <c r="D61" s="130">
        <v>-15985</v>
      </c>
      <c r="E61" s="130">
        <v>-7872</v>
      </c>
      <c r="F61" s="130">
        <v>-9230</v>
      </c>
      <c r="G61" s="130">
        <v>-25385.689188512191</v>
      </c>
      <c r="H61" s="130">
        <v>-5863.2732999999998</v>
      </c>
      <c r="I61" s="130">
        <v>-499</v>
      </c>
      <c r="J61" s="130">
        <v>-2643</v>
      </c>
      <c r="K61" s="130">
        <v>-211</v>
      </c>
      <c r="L61" s="130">
        <v>-709</v>
      </c>
      <c r="M61" s="117">
        <v>-94891.765328512192</v>
      </c>
    </row>
    <row r="62" spans="1:13" ht="15.75">
      <c r="A62" s="188" t="s">
        <v>725</v>
      </c>
      <c r="B62" s="187" t="s">
        <v>776</v>
      </c>
      <c r="C62" s="126"/>
      <c r="D62" s="130"/>
      <c r="E62" s="130"/>
      <c r="F62" s="130"/>
      <c r="G62" s="130"/>
      <c r="H62" s="130"/>
      <c r="I62" s="130"/>
      <c r="J62" s="130"/>
      <c r="K62" s="130"/>
      <c r="L62" s="130"/>
      <c r="M62" s="121"/>
    </row>
    <row r="63" spans="1:13" ht="15.75">
      <c r="A63" s="189" t="s">
        <v>766</v>
      </c>
      <c r="B63" s="186" t="s">
        <v>737</v>
      </c>
      <c r="C63" s="125">
        <v>136.75640999999973</v>
      </c>
      <c r="D63" s="130">
        <v>-2686</v>
      </c>
      <c r="E63" s="130">
        <v>-1619</v>
      </c>
      <c r="F63" s="130">
        <v>183</v>
      </c>
      <c r="G63" s="130">
        <v>-963.16897163220392</v>
      </c>
      <c r="H63" s="130">
        <v>3879.9991100000002</v>
      </c>
      <c r="I63" s="130">
        <v>19</v>
      </c>
      <c r="J63" s="130">
        <v>3</v>
      </c>
      <c r="K63" s="130">
        <v>-63</v>
      </c>
      <c r="L63" s="130">
        <v>90</v>
      </c>
      <c r="M63" s="117">
        <v>-1019.4134516322033</v>
      </c>
    </row>
    <row r="64" spans="1:13" ht="15.75">
      <c r="A64" s="189" t="s">
        <v>768</v>
      </c>
      <c r="B64" s="187" t="s">
        <v>739</v>
      </c>
      <c r="C64" s="125">
        <v>-65.82946999999956</v>
      </c>
      <c r="D64" s="130">
        <v>382</v>
      </c>
      <c r="E64" s="130">
        <v>0</v>
      </c>
      <c r="F64" s="130">
        <v>0</v>
      </c>
      <c r="G64" s="130">
        <v>-50</v>
      </c>
      <c r="H64" s="130">
        <v>-166.77740999999995</v>
      </c>
      <c r="I64" s="130">
        <v>0</v>
      </c>
      <c r="J64" s="130">
        <v>0</v>
      </c>
      <c r="K64" s="130">
        <v>0</v>
      </c>
      <c r="L64" s="130">
        <v>-2</v>
      </c>
      <c r="M64" s="117">
        <v>97.393120000000494</v>
      </c>
    </row>
    <row r="65" spans="1:13" ht="15.75">
      <c r="A65" s="178"/>
      <c r="B65" s="181" t="s">
        <v>777</v>
      </c>
      <c r="C65" s="125">
        <v>70.926940000000172</v>
      </c>
      <c r="D65" s="130">
        <v>-2304</v>
      </c>
      <c r="E65" s="130">
        <v>-1619</v>
      </c>
      <c r="F65" s="130">
        <v>183</v>
      </c>
      <c r="G65" s="130">
        <v>-1013.1689716322039</v>
      </c>
      <c r="H65" s="130">
        <v>3713.2217000000001</v>
      </c>
      <c r="I65" s="130">
        <v>19</v>
      </c>
      <c r="J65" s="130">
        <v>3</v>
      </c>
      <c r="K65" s="130">
        <v>-63</v>
      </c>
      <c r="L65" s="130">
        <v>88</v>
      </c>
      <c r="M65" s="117">
        <v>-922.02033163220403</v>
      </c>
    </row>
    <row r="66" spans="1:13" ht="15.75">
      <c r="A66" s="182"/>
      <c r="B66" s="191" t="s">
        <v>743</v>
      </c>
      <c r="C66" s="125">
        <v>-26422.875899999999</v>
      </c>
      <c r="D66" s="130">
        <v>-18289</v>
      </c>
      <c r="E66" s="130">
        <v>-9491</v>
      </c>
      <c r="F66" s="130">
        <v>-9047</v>
      </c>
      <c r="G66" s="130">
        <v>-26398.858160144395</v>
      </c>
      <c r="H66" s="130">
        <v>-2150.0515999999998</v>
      </c>
      <c r="I66" s="130">
        <v>-480</v>
      </c>
      <c r="J66" s="130">
        <v>-2640</v>
      </c>
      <c r="K66" s="130">
        <v>-274</v>
      </c>
      <c r="L66" s="130">
        <v>-621</v>
      </c>
      <c r="M66" s="117">
        <v>-95813.785660144407</v>
      </c>
    </row>
    <row r="67" spans="1:13" ht="15.75">
      <c r="A67" s="175">
        <v>5</v>
      </c>
      <c r="B67" s="176" t="s">
        <v>778</v>
      </c>
      <c r="C67" s="126"/>
      <c r="D67" s="130"/>
      <c r="E67" s="130"/>
      <c r="F67" s="130"/>
      <c r="G67" s="130"/>
      <c r="H67" s="130"/>
      <c r="I67" s="130"/>
      <c r="J67" s="130"/>
      <c r="K67" s="130"/>
      <c r="L67" s="130"/>
      <c r="M67" s="121"/>
    </row>
    <row r="68" spans="1:13" ht="15.75">
      <c r="A68" s="185" t="s">
        <v>426</v>
      </c>
      <c r="B68" s="192" t="s">
        <v>779</v>
      </c>
      <c r="C68" s="127"/>
      <c r="D68" s="104"/>
      <c r="E68" s="104"/>
      <c r="F68" s="104"/>
      <c r="G68" s="104"/>
      <c r="H68" s="104"/>
      <c r="I68" s="104"/>
      <c r="J68" s="104"/>
      <c r="K68" s="104"/>
      <c r="L68" s="104"/>
      <c r="M68" s="121"/>
    </row>
    <row r="69" spans="1:13" ht="15.75">
      <c r="A69" s="185" t="s">
        <v>428</v>
      </c>
      <c r="B69" s="186" t="s">
        <v>737</v>
      </c>
      <c r="C69" s="125">
        <v>3204.3971200000001</v>
      </c>
      <c r="D69" s="130">
        <v>-11174</v>
      </c>
      <c r="E69" s="130">
        <v>-15651</v>
      </c>
      <c r="F69" s="130">
        <v>-25244</v>
      </c>
      <c r="G69" s="130">
        <v>806.50124000000119</v>
      </c>
      <c r="H69" s="130">
        <v>124.84719000000385</v>
      </c>
      <c r="I69" s="130">
        <v>-122</v>
      </c>
      <c r="J69" s="130">
        <v>470</v>
      </c>
      <c r="K69" s="130">
        <v>-155</v>
      </c>
      <c r="L69" s="130">
        <v>-129</v>
      </c>
      <c r="M69" s="117">
        <v>-47869.25445</v>
      </c>
    </row>
    <row r="70" spans="1:13" ht="15.75">
      <c r="A70" s="185" t="s">
        <v>738</v>
      </c>
      <c r="B70" s="187" t="s">
        <v>739</v>
      </c>
      <c r="C70" s="125">
        <v>0</v>
      </c>
      <c r="D70" s="130">
        <v>-5</v>
      </c>
      <c r="E70" s="130">
        <v>0</v>
      </c>
      <c r="F70" s="130">
        <v>0</v>
      </c>
      <c r="G70" s="130">
        <v>0</v>
      </c>
      <c r="H70" s="130">
        <v>-16.83494</v>
      </c>
      <c r="I70" s="130">
        <v>0</v>
      </c>
      <c r="J70" s="130">
        <v>4</v>
      </c>
      <c r="K70" s="130">
        <v>0</v>
      </c>
      <c r="L70" s="130">
        <v>0</v>
      </c>
      <c r="M70" s="117">
        <v>-17.83494</v>
      </c>
    </row>
    <row r="71" spans="1:13" ht="15.75">
      <c r="A71" s="178"/>
      <c r="B71" s="181" t="s">
        <v>775</v>
      </c>
      <c r="C71" s="125">
        <v>3204.3971200000001</v>
      </c>
      <c r="D71" s="130">
        <v>-11179</v>
      </c>
      <c r="E71" s="130">
        <v>-15651</v>
      </c>
      <c r="F71" s="130">
        <v>-25244</v>
      </c>
      <c r="G71" s="130">
        <v>806.50124000000119</v>
      </c>
      <c r="H71" s="130">
        <v>108.01225000000385</v>
      </c>
      <c r="I71" s="130">
        <v>-122</v>
      </c>
      <c r="J71" s="130">
        <v>474</v>
      </c>
      <c r="K71" s="130">
        <v>-155</v>
      </c>
      <c r="L71" s="130">
        <v>-129</v>
      </c>
      <c r="M71" s="117">
        <v>-47887.089389999994</v>
      </c>
    </row>
    <row r="72" spans="1:13" ht="15.75">
      <c r="A72" s="188" t="s">
        <v>725</v>
      </c>
      <c r="B72" s="187" t="s">
        <v>780</v>
      </c>
      <c r="C72" s="125">
        <v>0</v>
      </c>
      <c r="D72" s="130">
        <v>99</v>
      </c>
      <c r="E72" s="130">
        <v>0</v>
      </c>
      <c r="F72" s="130">
        <v>-857</v>
      </c>
      <c r="G72" s="130">
        <v>352.08921706951094</v>
      </c>
      <c r="H72" s="130">
        <v>-4783.8663400000005</v>
      </c>
      <c r="I72" s="130">
        <v>0</v>
      </c>
      <c r="J72" s="130">
        <v>692</v>
      </c>
      <c r="K72" s="130">
        <v>0</v>
      </c>
      <c r="L72" s="130">
        <v>0</v>
      </c>
      <c r="M72" s="117">
        <v>-4497.7771229304899</v>
      </c>
    </row>
    <row r="73" spans="1:13" ht="15.75">
      <c r="A73" s="178"/>
      <c r="B73" s="179" t="s">
        <v>781</v>
      </c>
      <c r="C73" s="125">
        <v>3204.3971200000001</v>
      </c>
      <c r="D73" s="130">
        <v>-11080</v>
      </c>
      <c r="E73" s="130">
        <v>-15651</v>
      </c>
      <c r="F73" s="130">
        <v>-26101</v>
      </c>
      <c r="G73" s="130">
        <v>1158.590457069512</v>
      </c>
      <c r="H73" s="130">
        <v>-4675.8540899999971</v>
      </c>
      <c r="I73" s="130">
        <v>-122</v>
      </c>
      <c r="J73" s="130">
        <v>1166</v>
      </c>
      <c r="K73" s="130">
        <v>-155</v>
      </c>
      <c r="L73" s="130">
        <v>-129</v>
      </c>
      <c r="M73" s="117">
        <v>-52384.866512930486</v>
      </c>
    </row>
    <row r="74" spans="1:13" ht="15.75">
      <c r="A74" s="175">
        <v>6</v>
      </c>
      <c r="B74" s="176" t="s">
        <v>748</v>
      </c>
      <c r="C74" s="125">
        <v>0</v>
      </c>
      <c r="D74" s="130">
        <v>-419</v>
      </c>
      <c r="E74" s="130">
        <v>0</v>
      </c>
      <c r="F74" s="130">
        <v>0</v>
      </c>
      <c r="G74" s="130">
        <v>-53.978000000000002</v>
      </c>
      <c r="H74" s="130">
        <v>0</v>
      </c>
      <c r="I74" s="130">
        <v>0</v>
      </c>
      <c r="J74" s="130">
        <v>0</v>
      </c>
      <c r="K74" s="130">
        <v>0</v>
      </c>
      <c r="L74" s="130">
        <v>0</v>
      </c>
      <c r="M74" s="117">
        <v>-472.97800000000001</v>
      </c>
    </row>
    <row r="75" spans="1:13" ht="15.75">
      <c r="A75" s="175">
        <v>7</v>
      </c>
      <c r="B75" s="176" t="s">
        <v>749</v>
      </c>
      <c r="C75" s="127"/>
      <c r="D75" s="104"/>
      <c r="E75" s="104"/>
      <c r="F75" s="104"/>
      <c r="G75" s="104"/>
      <c r="H75" s="104"/>
      <c r="I75" s="104"/>
      <c r="J75" s="104"/>
      <c r="K75" s="104"/>
      <c r="L75" s="104"/>
      <c r="M75" s="121"/>
    </row>
    <row r="76" spans="1:13" ht="15.75">
      <c r="A76" s="185" t="s">
        <v>426</v>
      </c>
      <c r="B76" s="176" t="s">
        <v>782</v>
      </c>
      <c r="C76" s="125">
        <v>-4761.1730900000002</v>
      </c>
      <c r="D76" s="130">
        <v>-13928</v>
      </c>
      <c r="E76" s="130">
        <v>-4907</v>
      </c>
      <c r="F76" s="130">
        <v>-2769</v>
      </c>
      <c r="G76" s="130">
        <v>-7616.3611514434651</v>
      </c>
      <c r="H76" s="130">
        <v>-3714.7209976750942</v>
      </c>
      <c r="I76" s="130">
        <v>-289</v>
      </c>
      <c r="J76" s="130">
        <v>-60</v>
      </c>
      <c r="K76" s="130">
        <v>-678</v>
      </c>
      <c r="L76" s="130">
        <v>-1095</v>
      </c>
      <c r="M76" s="117">
        <v>-39818.25523911856</v>
      </c>
    </row>
    <row r="77" spans="1:13" ht="15.75">
      <c r="A77" s="185" t="s">
        <v>725</v>
      </c>
      <c r="B77" s="176" t="s">
        <v>751</v>
      </c>
      <c r="C77" s="125">
        <v>-1523.3821</v>
      </c>
      <c r="D77" s="130">
        <v>-119</v>
      </c>
      <c r="E77" s="130">
        <v>0</v>
      </c>
      <c r="F77" s="130">
        <v>0</v>
      </c>
      <c r="G77" s="130">
        <v>-504.23388</v>
      </c>
      <c r="H77" s="130">
        <v>-323.30228</v>
      </c>
      <c r="I77" s="130">
        <v>0</v>
      </c>
      <c r="J77" s="130">
        <v>0</v>
      </c>
      <c r="K77" s="130">
        <v>0</v>
      </c>
      <c r="L77" s="130">
        <v>0</v>
      </c>
      <c r="M77" s="117">
        <v>-2469.9182599999999</v>
      </c>
    </row>
    <row r="78" spans="1:13" ht="15.75">
      <c r="A78" s="185" t="s">
        <v>727</v>
      </c>
      <c r="B78" s="176" t="s">
        <v>752</v>
      </c>
      <c r="C78" s="125">
        <v>-4688.0971200000004</v>
      </c>
      <c r="D78" s="130">
        <v>-3532</v>
      </c>
      <c r="E78" s="130">
        <v>-2283</v>
      </c>
      <c r="F78" s="130">
        <v>-2628</v>
      </c>
      <c r="G78" s="130">
        <v>-3358.7435880148241</v>
      </c>
      <c r="H78" s="130">
        <v>-4207.6321019965171</v>
      </c>
      <c r="I78" s="130">
        <v>-228</v>
      </c>
      <c r="J78" s="130">
        <v>-728</v>
      </c>
      <c r="K78" s="130">
        <v>-572</v>
      </c>
      <c r="L78" s="130">
        <v>-616</v>
      </c>
      <c r="M78" s="117">
        <v>-22841.472810011343</v>
      </c>
    </row>
    <row r="79" spans="1:13" ht="15.75">
      <c r="A79" s="185" t="s">
        <v>730</v>
      </c>
      <c r="B79" s="176" t="s">
        <v>783</v>
      </c>
      <c r="C79" s="125">
        <v>0</v>
      </c>
      <c r="D79" s="130">
        <v>264</v>
      </c>
      <c r="E79" s="130">
        <v>7</v>
      </c>
      <c r="F79" s="130">
        <v>107</v>
      </c>
      <c r="G79" s="130">
        <v>0</v>
      </c>
      <c r="H79" s="130">
        <v>16.29956</v>
      </c>
      <c r="I79" s="130">
        <v>0</v>
      </c>
      <c r="J79" s="130">
        <v>0</v>
      </c>
      <c r="K79" s="130">
        <v>0</v>
      </c>
      <c r="L79" s="130">
        <v>0</v>
      </c>
      <c r="M79" s="117">
        <v>394.29955999999999</v>
      </c>
    </row>
    <row r="80" spans="1:13" ht="15.75">
      <c r="A80" s="182"/>
      <c r="B80" s="179" t="s">
        <v>754</v>
      </c>
      <c r="C80" s="125">
        <v>-10972.652310000001</v>
      </c>
      <c r="D80" s="130">
        <v>-17315</v>
      </c>
      <c r="E80" s="130">
        <v>-7183</v>
      </c>
      <c r="F80" s="130">
        <v>-5290</v>
      </c>
      <c r="G80" s="130">
        <v>-11479.338619458289</v>
      </c>
      <c r="H80" s="130">
        <v>-8229.3558196716112</v>
      </c>
      <c r="I80" s="130">
        <v>-517</v>
      </c>
      <c r="J80" s="130">
        <v>-788</v>
      </c>
      <c r="K80" s="130">
        <v>-1250</v>
      </c>
      <c r="L80" s="130">
        <v>-1711</v>
      </c>
      <c r="M80" s="117">
        <v>-64735.346749129902</v>
      </c>
    </row>
    <row r="81" spans="1:13" ht="15.75">
      <c r="A81" s="175">
        <v>8</v>
      </c>
      <c r="B81" s="176" t="s">
        <v>784</v>
      </c>
      <c r="C81" s="127"/>
      <c r="D81" s="104"/>
      <c r="E81" s="104"/>
      <c r="F81" s="104"/>
      <c r="G81" s="104"/>
      <c r="H81" s="104"/>
      <c r="I81" s="104"/>
      <c r="J81" s="104"/>
      <c r="K81" s="104"/>
      <c r="L81" s="104"/>
      <c r="M81" s="121"/>
    </row>
    <row r="82" spans="1:13" ht="15.75">
      <c r="A82" s="185" t="s">
        <v>426</v>
      </c>
      <c r="B82" s="176" t="s">
        <v>785</v>
      </c>
      <c r="C82" s="125">
        <v>-291.58082999999999</v>
      </c>
      <c r="D82" s="130">
        <v>-177</v>
      </c>
      <c r="E82" s="130">
        <v>-88</v>
      </c>
      <c r="F82" s="130">
        <v>0</v>
      </c>
      <c r="G82" s="130">
        <v>0</v>
      </c>
      <c r="H82" s="130">
        <v>0</v>
      </c>
      <c r="I82" s="130">
        <v>0</v>
      </c>
      <c r="J82" s="130">
        <v>-28</v>
      </c>
      <c r="K82" s="130">
        <v>0</v>
      </c>
      <c r="L82" s="130">
        <v>-29</v>
      </c>
      <c r="M82" s="117">
        <v>-613.58082999999999</v>
      </c>
    </row>
    <row r="83" spans="1:13" ht="15.75">
      <c r="A83" s="185" t="s">
        <v>725</v>
      </c>
      <c r="B83" s="176" t="s">
        <v>786</v>
      </c>
      <c r="C83" s="125">
        <v>-12666.27716</v>
      </c>
      <c r="D83" s="130">
        <v>-1285</v>
      </c>
      <c r="E83" s="130">
        <v>-8507</v>
      </c>
      <c r="F83" s="130">
        <v>0</v>
      </c>
      <c r="G83" s="130">
        <v>-115.37181</v>
      </c>
      <c r="H83" s="130">
        <v>0</v>
      </c>
      <c r="I83" s="130">
        <v>0</v>
      </c>
      <c r="J83" s="130">
        <v>-6436</v>
      </c>
      <c r="K83" s="130">
        <v>-711</v>
      </c>
      <c r="L83" s="130">
        <v>-602</v>
      </c>
      <c r="M83" s="117">
        <v>-30322.648969999998</v>
      </c>
    </row>
    <row r="84" spans="1:13" ht="15.75">
      <c r="A84" s="185" t="s">
        <v>727</v>
      </c>
      <c r="B84" s="176" t="s">
        <v>787</v>
      </c>
      <c r="C84" s="125">
        <v>-413.26080000000002</v>
      </c>
      <c r="D84" s="130">
        <v>-211</v>
      </c>
      <c r="E84" s="130">
        <v>-36</v>
      </c>
      <c r="F84" s="130">
        <v>0</v>
      </c>
      <c r="G84" s="130">
        <v>-996.51288000000227</v>
      </c>
      <c r="H84" s="130">
        <v>0</v>
      </c>
      <c r="I84" s="130">
        <v>0</v>
      </c>
      <c r="J84" s="130">
        <v>-2</v>
      </c>
      <c r="K84" s="130">
        <v>-1</v>
      </c>
      <c r="L84" s="130">
        <v>0</v>
      </c>
      <c r="M84" s="117">
        <v>-1659.7736800000023</v>
      </c>
    </row>
    <row r="85" spans="1:13" ht="15.75">
      <c r="A85" s="181"/>
      <c r="B85" s="179" t="s">
        <v>788</v>
      </c>
      <c r="C85" s="125">
        <v>-13371.11879</v>
      </c>
      <c r="D85" s="130">
        <v>-1673</v>
      </c>
      <c r="E85" s="130">
        <v>-8631</v>
      </c>
      <c r="F85" s="130">
        <v>0</v>
      </c>
      <c r="G85" s="130">
        <v>-1111.8846900000024</v>
      </c>
      <c r="H85" s="130">
        <v>0</v>
      </c>
      <c r="I85" s="130">
        <v>0</v>
      </c>
      <c r="J85" s="130">
        <v>-6466</v>
      </c>
      <c r="K85" s="130">
        <v>-712</v>
      </c>
      <c r="L85" s="130">
        <v>-631</v>
      </c>
      <c r="M85" s="117">
        <v>-32596.003480000003</v>
      </c>
    </row>
    <row r="86" spans="1:13" ht="15.75">
      <c r="A86" s="175">
        <v>9</v>
      </c>
      <c r="B86" s="187" t="s">
        <v>789</v>
      </c>
      <c r="C86" s="125">
        <v>-20.36375</v>
      </c>
      <c r="D86" s="130">
        <v>-2762</v>
      </c>
      <c r="E86" s="130">
        <v>-5889</v>
      </c>
      <c r="F86" s="130">
        <v>-208</v>
      </c>
      <c r="G86" s="130">
        <v>-1372.1038848628757</v>
      </c>
      <c r="H86" s="130">
        <v>-1209.2586247855654</v>
      </c>
      <c r="I86" s="130">
        <v>-19</v>
      </c>
      <c r="J86" s="130">
        <v>-172</v>
      </c>
      <c r="K86" s="130">
        <v>-724</v>
      </c>
      <c r="L86" s="130">
        <v>-7</v>
      </c>
      <c r="M86" s="117">
        <v>-12382.726259648442</v>
      </c>
    </row>
    <row r="87" spans="1:13" ht="31.5">
      <c r="A87" s="175"/>
      <c r="B87" s="176" t="s">
        <v>756</v>
      </c>
      <c r="C87" s="125">
        <v>0</v>
      </c>
      <c r="D87" s="130">
        <v>-2386</v>
      </c>
      <c r="E87" s="130">
        <v>-5889</v>
      </c>
      <c r="F87" s="130">
        <v>-208</v>
      </c>
      <c r="G87" s="130">
        <v>-626.97086999999999</v>
      </c>
      <c r="H87" s="130">
        <v>-367.96114</v>
      </c>
      <c r="I87" s="130">
        <v>-18</v>
      </c>
      <c r="J87" s="130">
        <v>-142</v>
      </c>
      <c r="K87" s="130">
        <v>-532</v>
      </c>
      <c r="L87" s="130">
        <v>-7</v>
      </c>
      <c r="M87" s="117">
        <v>-10176.932009999999</v>
      </c>
    </row>
    <row r="88" spans="1:13" ht="15.75">
      <c r="A88" s="175" t="s">
        <v>409</v>
      </c>
      <c r="B88" s="176" t="s">
        <v>790</v>
      </c>
      <c r="C88" s="125">
        <v>0</v>
      </c>
      <c r="D88" s="130">
        <v>0</v>
      </c>
      <c r="E88" s="130">
        <v>0</v>
      </c>
      <c r="F88" s="130">
        <v>0</v>
      </c>
      <c r="G88" s="130">
        <v>-185.26970102700687</v>
      </c>
      <c r="H88" s="130">
        <v>0</v>
      </c>
      <c r="I88" s="130">
        <v>0</v>
      </c>
      <c r="J88" s="130">
        <v>0</v>
      </c>
      <c r="K88" s="130">
        <v>0</v>
      </c>
      <c r="L88" s="130">
        <v>0</v>
      </c>
      <c r="M88" s="117">
        <v>-185.26970102700687</v>
      </c>
    </row>
    <row r="89" spans="1:13" ht="15.75">
      <c r="A89" s="175" t="s">
        <v>791</v>
      </c>
      <c r="B89" s="176" t="s">
        <v>792</v>
      </c>
      <c r="C89" s="125">
        <v>0</v>
      </c>
      <c r="D89" s="130">
        <v>0</v>
      </c>
      <c r="E89" s="130">
        <v>0</v>
      </c>
      <c r="F89" s="130">
        <v>0</v>
      </c>
      <c r="G89" s="130">
        <v>0</v>
      </c>
      <c r="H89" s="130">
        <v>0</v>
      </c>
      <c r="I89" s="130">
        <v>0</v>
      </c>
      <c r="J89" s="130">
        <v>0</v>
      </c>
      <c r="K89" s="130">
        <v>0</v>
      </c>
      <c r="L89" s="130">
        <v>0</v>
      </c>
      <c r="M89" s="117">
        <v>0</v>
      </c>
    </row>
    <row r="90" spans="1:13" ht="15.75">
      <c r="A90" s="175" t="s">
        <v>410</v>
      </c>
      <c r="B90" s="176" t="s">
        <v>793</v>
      </c>
      <c r="C90" s="125">
        <v>6355.88600370942</v>
      </c>
      <c r="D90" s="130">
        <v>1206</v>
      </c>
      <c r="E90" s="130">
        <v>1545</v>
      </c>
      <c r="F90" s="130">
        <v>-10155</v>
      </c>
      <c r="G90" s="130">
        <v>3530.3502710184775</v>
      </c>
      <c r="H90" s="130">
        <v>358.66512554282576</v>
      </c>
      <c r="I90" s="130">
        <v>-159</v>
      </c>
      <c r="J90" s="130">
        <v>70</v>
      </c>
      <c r="K90" s="130">
        <v>-100</v>
      </c>
      <c r="L90" s="130">
        <v>-324</v>
      </c>
      <c r="M90" s="117">
        <v>2327.9014002707236</v>
      </c>
    </row>
    <row r="91" spans="1:13" ht="15.75">
      <c r="A91" s="173" t="s">
        <v>429</v>
      </c>
      <c r="B91" s="184" t="s">
        <v>794</v>
      </c>
      <c r="C91" s="127"/>
      <c r="D91" s="104"/>
      <c r="E91" s="104"/>
      <c r="F91" s="104"/>
      <c r="G91" s="104"/>
      <c r="H91" s="104"/>
      <c r="I91" s="104"/>
      <c r="J91" s="104"/>
      <c r="K91" s="104"/>
      <c r="L91" s="104"/>
      <c r="M91" s="121"/>
    </row>
    <row r="92" spans="1:13" ht="15.75">
      <c r="A92" s="175" t="s">
        <v>400</v>
      </c>
      <c r="B92" s="176" t="s">
        <v>795</v>
      </c>
      <c r="C92" s="125">
        <v>9.8557262905785592</v>
      </c>
      <c r="D92" s="130">
        <v>2522</v>
      </c>
      <c r="E92" s="130">
        <v>694</v>
      </c>
      <c r="F92" s="130">
        <v>95</v>
      </c>
      <c r="G92" s="130">
        <v>2137.3257066279348</v>
      </c>
      <c r="H92" s="130">
        <v>255.44247545717758</v>
      </c>
      <c r="I92" s="130">
        <v>31</v>
      </c>
      <c r="J92" s="130">
        <v>-29</v>
      </c>
      <c r="K92" s="130">
        <v>-8</v>
      </c>
      <c r="L92" s="130">
        <v>0</v>
      </c>
      <c r="M92" s="117">
        <v>5707.6239083756909</v>
      </c>
    </row>
    <row r="93" spans="1:13" ht="15.75">
      <c r="A93" s="175" t="s">
        <v>401</v>
      </c>
      <c r="B93" s="176" t="s">
        <v>796</v>
      </c>
      <c r="C93" s="125">
        <v>6355.88600370942</v>
      </c>
      <c r="D93" s="130">
        <v>1206</v>
      </c>
      <c r="E93" s="130">
        <v>1545</v>
      </c>
      <c r="F93" s="130">
        <v>-10155</v>
      </c>
      <c r="G93" s="130">
        <v>3530.3502710184775</v>
      </c>
      <c r="H93" s="130">
        <v>358.66512554282576</v>
      </c>
      <c r="I93" s="130">
        <v>-159</v>
      </c>
      <c r="J93" s="130">
        <v>70</v>
      </c>
      <c r="K93" s="130">
        <v>-100</v>
      </c>
      <c r="L93" s="130">
        <v>-324</v>
      </c>
      <c r="M93" s="117">
        <v>2327.9014002707236</v>
      </c>
    </row>
    <row r="94" spans="1:13" ht="15.75">
      <c r="A94" s="193" t="s">
        <v>402</v>
      </c>
      <c r="B94" s="176" t="s">
        <v>797</v>
      </c>
      <c r="C94" s="125"/>
      <c r="D94" s="130"/>
      <c r="E94" s="130"/>
      <c r="F94" s="130"/>
      <c r="G94" s="130"/>
      <c r="H94" s="130"/>
      <c r="I94" s="130"/>
      <c r="J94" s="130"/>
      <c r="K94" s="130"/>
      <c r="L94" s="130"/>
      <c r="M94" s="121"/>
    </row>
    <row r="95" spans="1:13" ht="15.75">
      <c r="A95" s="177" t="s">
        <v>426</v>
      </c>
      <c r="B95" s="176" t="s">
        <v>763</v>
      </c>
      <c r="C95" s="125">
        <v>0</v>
      </c>
      <c r="D95" s="130">
        <v>46</v>
      </c>
      <c r="E95" s="130">
        <v>0</v>
      </c>
      <c r="F95" s="130">
        <v>0</v>
      </c>
      <c r="G95" s="130">
        <v>0</v>
      </c>
      <c r="H95" s="130">
        <v>0</v>
      </c>
      <c r="I95" s="130">
        <v>0</v>
      </c>
      <c r="J95" s="130">
        <v>0</v>
      </c>
      <c r="K95" s="130">
        <v>0</v>
      </c>
      <c r="L95" s="130">
        <v>0</v>
      </c>
      <c r="M95" s="117">
        <v>46</v>
      </c>
    </row>
    <row r="96" spans="1:13" ht="15.75">
      <c r="A96" s="194"/>
      <c r="B96" s="176" t="s">
        <v>764</v>
      </c>
      <c r="C96" s="125">
        <v>0</v>
      </c>
      <c r="D96" s="130">
        <v>0</v>
      </c>
      <c r="E96" s="130">
        <v>0</v>
      </c>
      <c r="F96" s="130">
        <v>0</v>
      </c>
      <c r="G96" s="130">
        <v>0</v>
      </c>
      <c r="H96" s="130">
        <v>0</v>
      </c>
      <c r="I96" s="130">
        <v>0</v>
      </c>
      <c r="J96" s="130">
        <v>0</v>
      </c>
      <c r="K96" s="130">
        <v>0</v>
      </c>
      <c r="L96" s="130">
        <v>0</v>
      </c>
      <c r="M96" s="117">
        <v>0</v>
      </c>
    </row>
    <row r="97" spans="1:13" ht="15.75">
      <c r="A97" s="194" t="s">
        <v>725</v>
      </c>
      <c r="B97" s="176" t="s">
        <v>765</v>
      </c>
      <c r="C97" s="125">
        <v>0</v>
      </c>
      <c r="D97" s="130">
        <v>0</v>
      </c>
      <c r="E97" s="130">
        <v>0</v>
      </c>
      <c r="F97" s="130">
        <v>0</v>
      </c>
      <c r="G97" s="130">
        <v>287.77301</v>
      </c>
      <c r="H97" s="130">
        <v>0</v>
      </c>
      <c r="I97" s="130">
        <v>0</v>
      </c>
      <c r="J97" s="130">
        <v>0</v>
      </c>
      <c r="K97" s="130">
        <v>0</v>
      </c>
      <c r="L97" s="130">
        <v>0</v>
      </c>
      <c r="M97" s="117">
        <v>287.77301</v>
      </c>
    </row>
    <row r="98" spans="1:13" ht="15.75">
      <c r="A98" s="194"/>
      <c r="B98" s="176" t="s">
        <v>764</v>
      </c>
      <c r="C98" s="125">
        <v>0</v>
      </c>
      <c r="D98" s="130">
        <v>0</v>
      </c>
      <c r="E98" s="130">
        <v>0</v>
      </c>
      <c r="F98" s="130">
        <v>0</v>
      </c>
      <c r="G98" s="130">
        <v>0</v>
      </c>
      <c r="H98" s="130">
        <v>0</v>
      </c>
      <c r="I98" s="130">
        <v>0</v>
      </c>
      <c r="J98" s="130">
        <v>0</v>
      </c>
      <c r="K98" s="130">
        <v>0</v>
      </c>
      <c r="L98" s="130">
        <v>0</v>
      </c>
      <c r="M98" s="117">
        <v>0</v>
      </c>
    </row>
    <row r="99" spans="1:13" ht="15.75">
      <c r="A99" s="195" t="s">
        <v>766</v>
      </c>
      <c r="B99" s="176" t="s">
        <v>767</v>
      </c>
      <c r="C99" s="125">
        <v>0</v>
      </c>
      <c r="D99" s="130">
        <v>0</v>
      </c>
      <c r="E99" s="130">
        <v>0</v>
      </c>
      <c r="F99" s="130">
        <v>0</v>
      </c>
      <c r="G99" s="130">
        <v>0</v>
      </c>
      <c r="H99" s="130">
        <v>0</v>
      </c>
      <c r="I99" s="130">
        <v>0</v>
      </c>
      <c r="J99" s="130">
        <v>0</v>
      </c>
      <c r="K99" s="130">
        <v>0</v>
      </c>
      <c r="L99" s="130">
        <v>0</v>
      </c>
      <c r="M99" s="117">
        <v>0</v>
      </c>
    </row>
    <row r="100" spans="1:13" ht="15.75">
      <c r="A100" s="195" t="s">
        <v>768</v>
      </c>
      <c r="B100" s="176" t="s">
        <v>769</v>
      </c>
      <c r="C100" s="125">
        <v>0</v>
      </c>
      <c r="D100" s="130">
        <v>52</v>
      </c>
      <c r="E100" s="130">
        <v>0</v>
      </c>
      <c r="F100" s="130">
        <v>16970</v>
      </c>
      <c r="G100" s="130">
        <v>287.77301</v>
      </c>
      <c r="H100" s="130">
        <v>457.49006439476364</v>
      </c>
      <c r="I100" s="130">
        <v>678</v>
      </c>
      <c r="J100" s="130">
        <v>0</v>
      </c>
      <c r="K100" s="130">
        <v>0</v>
      </c>
      <c r="L100" s="130">
        <v>0</v>
      </c>
      <c r="M100" s="117">
        <v>18445.263074394763</v>
      </c>
    </row>
    <row r="101" spans="1:13" ht="15.75">
      <c r="A101" s="190"/>
      <c r="B101" s="181" t="s">
        <v>770</v>
      </c>
      <c r="C101" s="125">
        <v>0</v>
      </c>
      <c r="D101" s="130">
        <v>52</v>
      </c>
      <c r="E101" s="130">
        <v>0</v>
      </c>
      <c r="F101" s="130">
        <v>16970</v>
      </c>
      <c r="G101" s="130">
        <v>287.77301</v>
      </c>
      <c r="H101" s="130">
        <v>457.49006439476364</v>
      </c>
      <c r="I101" s="130">
        <v>678</v>
      </c>
      <c r="J101" s="130">
        <v>0</v>
      </c>
      <c r="K101" s="130">
        <v>0</v>
      </c>
      <c r="L101" s="130">
        <v>0</v>
      </c>
      <c r="M101" s="117">
        <v>18445.263074394763</v>
      </c>
    </row>
    <row r="102" spans="1:13" ht="15.75">
      <c r="A102" s="194" t="s">
        <v>727</v>
      </c>
      <c r="B102" s="176" t="s">
        <v>771</v>
      </c>
      <c r="C102" s="125">
        <v>0</v>
      </c>
      <c r="D102" s="130">
        <v>273</v>
      </c>
      <c r="E102" s="130">
        <v>0</v>
      </c>
      <c r="F102" s="130">
        <v>0</v>
      </c>
      <c r="G102" s="130">
        <v>5.3839700000000006</v>
      </c>
      <c r="H102" s="130">
        <v>0</v>
      </c>
      <c r="I102" s="130">
        <v>0</v>
      </c>
      <c r="J102" s="130">
        <v>0</v>
      </c>
      <c r="K102" s="130">
        <v>0</v>
      </c>
      <c r="L102" s="130">
        <v>0</v>
      </c>
      <c r="M102" s="117">
        <v>278.38396999999998</v>
      </c>
    </row>
    <row r="103" spans="1:13" ht="15.75">
      <c r="A103" s="194" t="s">
        <v>730</v>
      </c>
      <c r="B103" s="176" t="s">
        <v>772</v>
      </c>
      <c r="C103" s="125">
        <v>0</v>
      </c>
      <c r="D103" s="130">
        <v>136</v>
      </c>
      <c r="E103" s="130">
        <v>0</v>
      </c>
      <c r="F103" s="130">
        <v>0</v>
      </c>
      <c r="G103" s="130">
        <v>2.8414999999999999</v>
      </c>
      <c r="H103" s="130">
        <v>0</v>
      </c>
      <c r="I103" s="130">
        <v>0</v>
      </c>
      <c r="J103" s="130">
        <v>0</v>
      </c>
      <c r="K103" s="130">
        <v>0</v>
      </c>
      <c r="L103" s="130">
        <v>0</v>
      </c>
      <c r="M103" s="117">
        <v>138.8415</v>
      </c>
    </row>
    <row r="104" spans="1:13" ht="15.75">
      <c r="A104" s="173"/>
      <c r="B104" s="179" t="s">
        <v>798</v>
      </c>
      <c r="C104" s="125">
        <v>0</v>
      </c>
      <c r="D104" s="130">
        <v>507</v>
      </c>
      <c r="E104" s="130">
        <v>0</v>
      </c>
      <c r="F104" s="130">
        <v>16970</v>
      </c>
      <c r="G104" s="130">
        <v>295.99847999999997</v>
      </c>
      <c r="H104" s="130">
        <v>457.49006439476364</v>
      </c>
      <c r="I104" s="130">
        <v>678</v>
      </c>
      <c r="J104" s="130">
        <v>0</v>
      </c>
      <c r="K104" s="130">
        <v>0</v>
      </c>
      <c r="L104" s="130">
        <v>0</v>
      </c>
      <c r="M104" s="117">
        <v>18908.488544394761</v>
      </c>
    </row>
    <row r="105" spans="1:13" ht="15.75">
      <c r="A105" s="182" t="s">
        <v>403</v>
      </c>
      <c r="B105" s="176" t="s">
        <v>799</v>
      </c>
      <c r="C105" s="125">
        <v>0</v>
      </c>
      <c r="D105" s="130">
        <v>0</v>
      </c>
      <c r="E105" s="130">
        <v>-43</v>
      </c>
      <c r="F105" s="130">
        <v>0</v>
      </c>
      <c r="G105" s="130">
        <v>185.26970102700687</v>
      </c>
      <c r="H105" s="130">
        <v>0</v>
      </c>
      <c r="I105" s="130">
        <v>0</v>
      </c>
      <c r="J105" s="130">
        <v>0</v>
      </c>
      <c r="K105" s="130">
        <v>0</v>
      </c>
      <c r="L105" s="130">
        <v>0</v>
      </c>
      <c r="M105" s="117">
        <v>142.26970102700687</v>
      </c>
    </row>
    <row r="106" spans="1:13" ht="15.75">
      <c r="A106" s="196" t="s">
        <v>404</v>
      </c>
      <c r="B106" s="176" t="s">
        <v>800</v>
      </c>
      <c r="C106" s="126"/>
      <c r="D106" s="130"/>
      <c r="E106" s="130"/>
      <c r="F106" s="130"/>
      <c r="G106" s="130"/>
      <c r="H106" s="130"/>
      <c r="I106" s="130"/>
      <c r="J106" s="130"/>
      <c r="K106" s="130"/>
      <c r="L106" s="130"/>
      <c r="M106" s="121"/>
    </row>
    <row r="107" spans="1:13" ht="15.75">
      <c r="A107" s="177" t="s">
        <v>426</v>
      </c>
      <c r="B107" s="176" t="s">
        <v>801</v>
      </c>
      <c r="C107" s="125">
        <v>0</v>
      </c>
      <c r="D107" s="130">
        <v>-190</v>
      </c>
      <c r="E107" s="130">
        <v>0</v>
      </c>
      <c r="F107" s="130">
        <v>-3142</v>
      </c>
      <c r="G107" s="130">
        <v>-319.24715000000003</v>
      </c>
      <c r="H107" s="130">
        <v>0</v>
      </c>
      <c r="I107" s="130">
        <v>-457</v>
      </c>
      <c r="J107" s="130">
        <v>0</v>
      </c>
      <c r="K107" s="130">
        <v>0</v>
      </c>
      <c r="L107" s="130">
        <v>0</v>
      </c>
      <c r="M107" s="117">
        <v>-4108.2471500000001</v>
      </c>
    </row>
    <row r="108" spans="1:13" ht="15.75">
      <c r="A108" s="177" t="s">
        <v>725</v>
      </c>
      <c r="B108" s="176" t="s">
        <v>786</v>
      </c>
      <c r="C108" s="125">
        <v>0</v>
      </c>
      <c r="D108" s="130">
        <v>-61</v>
      </c>
      <c r="E108" s="130">
        <v>0</v>
      </c>
      <c r="F108" s="130">
        <v>0</v>
      </c>
      <c r="G108" s="130">
        <v>-5.2903199999999977</v>
      </c>
      <c r="H108" s="130">
        <v>0</v>
      </c>
      <c r="I108" s="130">
        <v>0</v>
      </c>
      <c r="J108" s="130">
        <v>0</v>
      </c>
      <c r="K108" s="130">
        <v>0</v>
      </c>
      <c r="L108" s="130">
        <v>0</v>
      </c>
      <c r="M108" s="117">
        <v>-66.290319999999994</v>
      </c>
    </row>
    <row r="109" spans="1:13" ht="15.75">
      <c r="A109" s="177" t="s">
        <v>727</v>
      </c>
      <c r="B109" s="176" t="s">
        <v>787</v>
      </c>
      <c r="C109" s="125">
        <v>0</v>
      </c>
      <c r="D109" s="130">
        <v>-97</v>
      </c>
      <c r="E109" s="130">
        <v>0</v>
      </c>
      <c r="F109" s="130">
        <v>0</v>
      </c>
      <c r="G109" s="130">
        <v>-1.1269999999999999E-2</v>
      </c>
      <c r="H109" s="130">
        <v>-252.49936800764993</v>
      </c>
      <c r="I109" s="130">
        <v>0</v>
      </c>
      <c r="J109" s="130">
        <v>0</v>
      </c>
      <c r="K109" s="130">
        <v>0</v>
      </c>
      <c r="L109" s="130">
        <v>0</v>
      </c>
      <c r="M109" s="117">
        <v>-349.51063800764996</v>
      </c>
    </row>
    <row r="110" spans="1:13" ht="15.75">
      <c r="A110" s="181"/>
      <c r="B110" s="179" t="s">
        <v>781</v>
      </c>
      <c r="C110" s="125">
        <v>0</v>
      </c>
      <c r="D110" s="130">
        <v>-348</v>
      </c>
      <c r="E110" s="130">
        <v>0</v>
      </c>
      <c r="F110" s="130">
        <v>-3142</v>
      </c>
      <c r="G110" s="130">
        <v>-324.54874000000007</v>
      </c>
      <c r="H110" s="130">
        <v>-252.49936800764993</v>
      </c>
      <c r="I110" s="130">
        <v>-457</v>
      </c>
      <c r="J110" s="130">
        <v>0</v>
      </c>
      <c r="K110" s="130">
        <v>0</v>
      </c>
      <c r="L110" s="130">
        <v>0</v>
      </c>
      <c r="M110" s="117">
        <v>-4524.0481080076497</v>
      </c>
    </row>
    <row r="111" spans="1:13" ht="15.75">
      <c r="A111" s="182" t="s">
        <v>405</v>
      </c>
      <c r="B111" s="176" t="s">
        <v>802</v>
      </c>
      <c r="C111" s="125">
        <v>0</v>
      </c>
      <c r="D111" s="130">
        <v>0</v>
      </c>
      <c r="E111" s="130">
        <v>0</v>
      </c>
      <c r="F111" s="130">
        <v>0</v>
      </c>
      <c r="G111" s="130">
        <v>-185.26970102700687</v>
      </c>
      <c r="H111" s="130">
        <v>0</v>
      </c>
      <c r="I111" s="130">
        <v>0</v>
      </c>
      <c r="J111" s="130">
        <v>0</v>
      </c>
      <c r="K111" s="130">
        <v>0</v>
      </c>
      <c r="L111" s="130">
        <v>0</v>
      </c>
      <c r="M111" s="117">
        <v>-185.26970102700687</v>
      </c>
    </row>
    <row r="112" spans="1:13" ht="15.75">
      <c r="A112" s="182" t="s">
        <v>406</v>
      </c>
      <c r="B112" s="176" t="s">
        <v>803</v>
      </c>
      <c r="C112" s="125">
        <v>1.44869</v>
      </c>
      <c r="D112" s="130">
        <v>0</v>
      </c>
      <c r="E112" s="130">
        <v>133</v>
      </c>
      <c r="F112" s="130">
        <v>0</v>
      </c>
      <c r="G112" s="130">
        <v>198.49673000000001</v>
      </c>
      <c r="H112" s="130">
        <v>18.543340000000001</v>
      </c>
      <c r="I112" s="130">
        <v>7</v>
      </c>
      <c r="J112" s="130">
        <v>75</v>
      </c>
      <c r="K112" s="130">
        <v>0</v>
      </c>
      <c r="L112" s="130">
        <v>19</v>
      </c>
      <c r="M112" s="117">
        <v>452.48876000000001</v>
      </c>
    </row>
    <row r="113" spans="1:13" ht="15.75">
      <c r="A113" s="182" t="s">
        <v>407</v>
      </c>
      <c r="B113" s="176" t="s">
        <v>804</v>
      </c>
      <c r="C113" s="125">
        <v>-92.394220000000004</v>
      </c>
      <c r="D113" s="130">
        <v>0</v>
      </c>
      <c r="E113" s="130">
        <v>-57</v>
      </c>
      <c r="F113" s="130">
        <v>-2</v>
      </c>
      <c r="G113" s="130">
        <v>-1360.9783</v>
      </c>
      <c r="H113" s="130">
        <v>-12.110389999999999</v>
      </c>
      <c r="I113" s="130">
        <v>-12</v>
      </c>
      <c r="J113" s="130">
        <v>-33</v>
      </c>
      <c r="K113" s="130">
        <v>0</v>
      </c>
      <c r="L113" s="130">
        <v>-24</v>
      </c>
      <c r="M113" s="117">
        <v>-1593.4829099999999</v>
      </c>
    </row>
    <row r="114" spans="1:13" ht="15.75">
      <c r="A114" s="182" t="s">
        <v>408</v>
      </c>
      <c r="B114" s="176" t="s">
        <v>805</v>
      </c>
      <c r="C114" s="125">
        <v>6274.7961999999989</v>
      </c>
      <c r="D114" s="130">
        <v>3887</v>
      </c>
      <c r="E114" s="130">
        <v>2272</v>
      </c>
      <c r="F114" s="130">
        <v>3766</v>
      </c>
      <c r="G114" s="130">
        <v>4476.6441476464124</v>
      </c>
      <c r="H114" s="130">
        <v>825.53124738711676</v>
      </c>
      <c r="I114" s="130">
        <v>88</v>
      </c>
      <c r="J114" s="130">
        <v>83</v>
      </c>
      <c r="K114" s="130">
        <v>-108</v>
      </c>
      <c r="L114" s="130">
        <v>-329</v>
      </c>
      <c r="M114" s="117">
        <v>21235.971595033527</v>
      </c>
    </row>
    <row r="115" spans="1:13" ht="15.75">
      <c r="A115" s="182" t="s">
        <v>409</v>
      </c>
      <c r="B115" s="176" t="s">
        <v>806</v>
      </c>
      <c r="C115" s="125">
        <v>0</v>
      </c>
      <c r="D115" s="130">
        <v>0</v>
      </c>
      <c r="E115" s="130">
        <v>0</v>
      </c>
      <c r="F115" s="130">
        <v>0</v>
      </c>
      <c r="G115" s="130">
        <v>16.806150000000002</v>
      </c>
      <c r="H115" s="130">
        <v>2.0551200000000001</v>
      </c>
      <c r="I115" s="130">
        <v>0</v>
      </c>
      <c r="J115" s="130">
        <v>0</v>
      </c>
      <c r="K115" s="130">
        <v>0</v>
      </c>
      <c r="L115" s="130">
        <v>0</v>
      </c>
      <c r="M115" s="117">
        <v>18.861270000000001</v>
      </c>
    </row>
    <row r="116" spans="1:13" ht="15.75">
      <c r="A116" s="182" t="s">
        <v>410</v>
      </c>
      <c r="B116" s="176" t="s">
        <v>807</v>
      </c>
      <c r="C116" s="125">
        <v>0</v>
      </c>
      <c r="D116" s="130">
        <v>0</v>
      </c>
      <c r="E116" s="130">
        <v>0</v>
      </c>
      <c r="F116" s="130">
        <v>0</v>
      </c>
      <c r="G116" s="130">
        <v>-15.35821</v>
      </c>
      <c r="H116" s="130">
        <v>-2.359E-2</v>
      </c>
      <c r="I116" s="130">
        <v>0</v>
      </c>
      <c r="J116" s="130">
        <v>0</v>
      </c>
      <c r="K116" s="130">
        <v>0</v>
      </c>
      <c r="L116" s="130">
        <v>0</v>
      </c>
      <c r="M116" s="117">
        <v>-15.3818</v>
      </c>
    </row>
    <row r="117" spans="1:13" ht="15.75">
      <c r="A117" s="182" t="s">
        <v>430</v>
      </c>
      <c r="B117" s="176" t="s">
        <v>808</v>
      </c>
      <c r="C117" s="125">
        <v>0</v>
      </c>
      <c r="D117" s="130">
        <v>0</v>
      </c>
      <c r="E117" s="130">
        <v>0</v>
      </c>
      <c r="F117" s="130">
        <v>0</v>
      </c>
      <c r="G117" s="130">
        <v>1.4479400000000027</v>
      </c>
      <c r="H117" s="130">
        <v>2.0315300000000001</v>
      </c>
      <c r="I117" s="130">
        <v>0</v>
      </c>
      <c r="J117" s="130">
        <v>0</v>
      </c>
      <c r="K117" s="130">
        <v>0</v>
      </c>
      <c r="L117" s="130">
        <v>0</v>
      </c>
      <c r="M117" s="117">
        <v>3.4794700000000027</v>
      </c>
    </row>
    <row r="118" spans="1:13" ht="15.75">
      <c r="A118" s="182" t="s">
        <v>431</v>
      </c>
      <c r="B118" s="176" t="s">
        <v>809</v>
      </c>
      <c r="C118" s="125">
        <v>-627.62863000000004</v>
      </c>
      <c r="D118" s="130">
        <v>-130</v>
      </c>
      <c r="E118" s="130">
        <v>0</v>
      </c>
      <c r="F118" s="130">
        <v>-380</v>
      </c>
      <c r="G118" s="130">
        <v>-401.5247</v>
      </c>
      <c r="H118" s="130">
        <v>-48.06</v>
      </c>
      <c r="I118" s="130">
        <v>0</v>
      </c>
      <c r="J118" s="130">
        <v>0</v>
      </c>
      <c r="K118" s="130">
        <v>0</v>
      </c>
      <c r="L118" s="130">
        <v>0</v>
      </c>
      <c r="M118" s="117">
        <v>-1587.21333</v>
      </c>
    </row>
    <row r="119" spans="1:13" ht="15.75">
      <c r="A119" s="182" t="s">
        <v>432</v>
      </c>
      <c r="B119" s="176" t="s">
        <v>810</v>
      </c>
      <c r="C119" s="125">
        <v>0</v>
      </c>
      <c r="D119" s="130">
        <v>0</v>
      </c>
      <c r="E119" s="130">
        <v>0</v>
      </c>
      <c r="F119" s="130">
        <v>0</v>
      </c>
      <c r="G119" s="130">
        <v>169.54584</v>
      </c>
      <c r="H119" s="130">
        <v>0</v>
      </c>
      <c r="I119" s="130">
        <v>0</v>
      </c>
      <c r="J119" s="130">
        <v>0</v>
      </c>
      <c r="K119" s="130">
        <v>0</v>
      </c>
      <c r="L119" s="130">
        <v>0</v>
      </c>
      <c r="M119" s="117">
        <v>169.54584</v>
      </c>
    </row>
    <row r="120" spans="1:13" ht="15.75">
      <c r="A120" s="182" t="s">
        <v>433</v>
      </c>
      <c r="B120" s="176" t="s">
        <v>811</v>
      </c>
      <c r="C120" s="125">
        <v>5647.1675699999987</v>
      </c>
      <c r="D120" s="130">
        <v>3757</v>
      </c>
      <c r="E120" s="130">
        <v>2272</v>
      </c>
      <c r="F120" s="130">
        <v>3386</v>
      </c>
      <c r="G120" s="130">
        <v>4246.1132276464123</v>
      </c>
      <c r="H120" s="130">
        <v>779.50277738711679</v>
      </c>
      <c r="I120" s="130">
        <v>88</v>
      </c>
      <c r="J120" s="130">
        <v>83</v>
      </c>
      <c r="K120" s="130">
        <v>-108</v>
      </c>
      <c r="L120" s="130">
        <v>-329</v>
      </c>
      <c r="M120" s="117">
        <v>19821.783575033525</v>
      </c>
    </row>
    <row r="121" spans="1:13">
      <c r="A121" s="290" t="s">
        <v>604</v>
      </c>
      <c r="B121" s="290"/>
      <c r="C121" s="290"/>
      <c r="D121" s="290"/>
      <c r="E121" s="290"/>
      <c r="F121" s="290"/>
      <c r="G121" s="290"/>
      <c r="H121" s="290"/>
    </row>
    <row r="122" spans="1:13">
      <c r="A122" s="290"/>
      <c r="B122" s="290"/>
      <c r="C122" s="290"/>
      <c r="D122" s="290"/>
      <c r="E122" s="290"/>
      <c r="F122" s="290"/>
      <c r="G122" s="290"/>
      <c r="H122" s="290"/>
    </row>
  </sheetData>
  <mergeCells count="3">
    <mergeCell ref="A2:B2"/>
    <mergeCell ref="A1:L1"/>
    <mergeCell ref="A121:H1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landscape" r:id="rId1"/>
  <rowBreaks count="1" manualBreakCount="1">
    <brk id="54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Q144"/>
  <sheetViews>
    <sheetView topLeftCell="A13" workbookViewId="0">
      <selection activeCell="F2" sqref="F2:F33"/>
    </sheetView>
  </sheetViews>
  <sheetFormatPr defaultRowHeight="12.75"/>
  <cols>
    <col min="1" max="1" width="16.7109375" style="3" bestFit="1" customWidth="1"/>
    <col min="2" max="2" width="17.7109375" style="3" bestFit="1" customWidth="1"/>
    <col min="3" max="3" width="23.5703125" style="3" bestFit="1" customWidth="1"/>
    <col min="4" max="5" width="9.140625" style="2"/>
    <col min="6" max="6" width="22.42578125" style="2" bestFit="1" customWidth="1"/>
    <col min="7" max="17" width="9.140625" style="2"/>
    <col min="18" max="16384" width="9.140625" style="3"/>
  </cols>
  <sheetData>
    <row r="1" spans="1:17" ht="15.75">
      <c r="A1" s="1" t="s">
        <v>0</v>
      </c>
      <c r="B1" s="1" t="s">
        <v>1</v>
      </c>
      <c r="C1" s="1" t="s">
        <v>2</v>
      </c>
      <c r="E1" s="2" t="s">
        <v>411</v>
      </c>
      <c r="F1" s="2" t="s">
        <v>434</v>
      </c>
    </row>
    <row r="2" spans="1:17" s="7" customFormat="1" ht="23.25" customHeight="1">
      <c r="A2" s="4">
        <v>1</v>
      </c>
      <c r="B2" s="5" t="s">
        <v>3</v>
      </c>
      <c r="C2" s="36" t="s">
        <v>4</v>
      </c>
      <c r="D2" s="6"/>
      <c r="E2" s="4">
        <v>1</v>
      </c>
      <c r="F2" s="34" t="s">
        <v>6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pans="1:17" s="7" customFormat="1" ht="23.25" customHeight="1">
      <c r="A3" s="4">
        <v>2</v>
      </c>
      <c r="B3" s="5" t="s">
        <v>5</v>
      </c>
      <c r="C3" s="37" t="s">
        <v>6</v>
      </c>
      <c r="D3" s="6"/>
      <c r="E3" s="4">
        <v>2</v>
      </c>
      <c r="F3" s="34" t="s">
        <v>14</v>
      </c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7" s="7" customFormat="1" ht="23.25" customHeight="1">
      <c r="A4" s="4">
        <v>3</v>
      </c>
      <c r="B4" s="5" t="s">
        <v>7</v>
      </c>
      <c r="C4" s="36" t="s">
        <v>8</v>
      </c>
      <c r="D4" s="6"/>
      <c r="E4" s="4">
        <v>3</v>
      </c>
      <c r="F4" s="35" t="s">
        <v>20</v>
      </c>
      <c r="G4" s="6"/>
      <c r="H4" s="6"/>
      <c r="I4" s="6"/>
      <c r="J4" s="6"/>
      <c r="K4" s="6"/>
      <c r="L4" s="6"/>
      <c r="M4" s="6"/>
      <c r="N4" s="6"/>
      <c r="O4" s="6"/>
    </row>
    <row r="5" spans="1:17" s="7" customFormat="1" ht="23.25" customHeight="1">
      <c r="A5" s="4">
        <v>4</v>
      </c>
      <c r="B5" s="5" t="s">
        <v>9</v>
      </c>
      <c r="C5" s="36" t="s">
        <v>10</v>
      </c>
      <c r="D5" s="6"/>
      <c r="E5" s="4">
        <v>4</v>
      </c>
      <c r="F5" s="34" t="s">
        <v>22</v>
      </c>
      <c r="G5" s="6"/>
      <c r="H5" s="6"/>
      <c r="I5" s="6"/>
      <c r="J5" s="6"/>
      <c r="K5" s="6"/>
      <c r="L5" s="6"/>
      <c r="M5" s="6"/>
      <c r="N5" s="6"/>
      <c r="O5" s="6"/>
    </row>
    <row r="6" spans="1:17" s="7" customFormat="1" ht="23.25" customHeight="1">
      <c r="A6" s="4">
        <v>5</v>
      </c>
      <c r="B6" s="5" t="s">
        <v>11</v>
      </c>
      <c r="C6" s="36" t="s">
        <v>12</v>
      </c>
      <c r="D6" s="6"/>
      <c r="E6" s="4">
        <v>5</v>
      </c>
      <c r="F6" s="34" t="s">
        <v>24</v>
      </c>
      <c r="G6" s="6"/>
      <c r="H6" s="6"/>
      <c r="I6" s="6"/>
      <c r="J6" s="6"/>
      <c r="K6" s="6"/>
      <c r="L6" s="6"/>
      <c r="M6" s="6"/>
      <c r="N6" s="6"/>
      <c r="O6" s="6"/>
    </row>
    <row r="7" spans="1:17" s="7" customFormat="1" ht="23.25" customHeight="1">
      <c r="A7" s="4">
        <v>6</v>
      </c>
      <c r="B7" s="5" t="s">
        <v>13</v>
      </c>
      <c r="C7" s="37" t="s">
        <v>14</v>
      </c>
      <c r="D7" s="6"/>
      <c r="E7" s="4">
        <v>6</v>
      </c>
      <c r="F7" s="34" t="s">
        <v>26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7" customFormat="1" ht="23.25" customHeight="1">
      <c r="A8" s="4">
        <v>7</v>
      </c>
      <c r="B8" s="5" t="s">
        <v>15</v>
      </c>
      <c r="C8" s="36" t="s">
        <v>16</v>
      </c>
      <c r="D8" s="6"/>
      <c r="E8" s="4">
        <v>7</v>
      </c>
      <c r="F8" s="34" t="s">
        <v>28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7" customFormat="1" ht="23.25" customHeight="1">
      <c r="A9" s="4">
        <v>8</v>
      </c>
      <c r="B9" s="5" t="s">
        <v>17</v>
      </c>
      <c r="C9" s="36" t="s">
        <v>18</v>
      </c>
      <c r="D9" s="6"/>
      <c r="E9" s="4">
        <v>8</v>
      </c>
      <c r="F9" s="34" t="s">
        <v>30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7" s="7" customFormat="1" ht="23.25" customHeight="1">
      <c r="A10" s="4">
        <v>9</v>
      </c>
      <c r="B10" s="5" t="s">
        <v>19</v>
      </c>
      <c r="C10" s="38" t="s">
        <v>20</v>
      </c>
      <c r="D10" s="6"/>
      <c r="E10" s="4">
        <v>9</v>
      </c>
      <c r="F10" s="34" t="s">
        <v>32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7" s="7" customFormat="1" ht="23.25" customHeight="1">
      <c r="A11" s="4">
        <v>10</v>
      </c>
      <c r="B11" s="5" t="s">
        <v>21</v>
      </c>
      <c r="C11" s="37" t="s">
        <v>22</v>
      </c>
      <c r="D11" s="6"/>
      <c r="E11" s="4">
        <v>10</v>
      </c>
      <c r="F11" s="34" t="s">
        <v>38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</row>
    <row r="12" spans="1:17" s="7" customFormat="1" ht="23.25" customHeight="1">
      <c r="A12" s="4">
        <v>11</v>
      </c>
      <c r="B12" s="5" t="s">
        <v>23</v>
      </c>
      <c r="C12" s="37" t="s">
        <v>24</v>
      </c>
      <c r="D12" s="6"/>
      <c r="E12" s="4">
        <v>11</v>
      </c>
      <c r="F12" s="34" t="s">
        <v>40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</row>
    <row r="13" spans="1:17" s="7" customFormat="1" ht="23.25" customHeight="1">
      <c r="A13" s="4">
        <v>12</v>
      </c>
      <c r="B13" s="5" t="s">
        <v>25</v>
      </c>
      <c r="C13" s="37" t="s">
        <v>26</v>
      </c>
      <c r="D13" s="6"/>
      <c r="E13" s="4">
        <v>12</v>
      </c>
      <c r="F13" s="34" t="s">
        <v>42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</row>
    <row r="14" spans="1:17" s="7" customFormat="1" ht="23.25" customHeight="1">
      <c r="A14" s="4">
        <v>13</v>
      </c>
      <c r="B14" s="5" t="s">
        <v>27</v>
      </c>
      <c r="C14" s="37" t="s">
        <v>28</v>
      </c>
      <c r="D14" s="6"/>
      <c r="E14" s="4">
        <v>13</v>
      </c>
      <c r="F14" s="34" t="s">
        <v>44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spans="1:17" s="7" customFormat="1" ht="23.25" customHeight="1">
      <c r="A15" s="4">
        <v>14</v>
      </c>
      <c r="B15" s="5" t="s">
        <v>29</v>
      </c>
      <c r="C15" s="37" t="s">
        <v>30</v>
      </c>
      <c r="D15" s="6"/>
      <c r="E15" s="4">
        <v>14</v>
      </c>
      <c r="F15" s="34" t="s">
        <v>48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spans="1:17" s="7" customFormat="1" ht="23.25" customHeight="1">
      <c r="A16" s="4">
        <v>15</v>
      </c>
      <c r="B16" s="5" t="s">
        <v>31</v>
      </c>
      <c r="C16" s="37" t="s">
        <v>32</v>
      </c>
      <c r="D16" s="6"/>
      <c r="E16" s="4">
        <v>15</v>
      </c>
      <c r="F16" s="34" t="s">
        <v>52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7" customFormat="1" ht="23.25" customHeight="1">
      <c r="A17" s="4">
        <v>16</v>
      </c>
      <c r="B17" s="5" t="s">
        <v>33</v>
      </c>
      <c r="C17" s="36" t="s">
        <v>34</v>
      </c>
      <c r="D17" s="6"/>
      <c r="E17" s="4">
        <v>16</v>
      </c>
      <c r="F17" s="34" t="s">
        <v>56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7" customFormat="1" ht="23.25" customHeight="1">
      <c r="A18" s="4">
        <v>17</v>
      </c>
      <c r="B18" s="5" t="s">
        <v>35</v>
      </c>
      <c r="C18" s="36" t="s">
        <v>36</v>
      </c>
      <c r="D18" s="6"/>
      <c r="E18" s="4">
        <v>17</v>
      </c>
      <c r="F18" s="34" t="s">
        <v>58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7" customFormat="1" ht="23.25" customHeight="1">
      <c r="A19" s="4">
        <v>18</v>
      </c>
      <c r="B19" s="5" t="s">
        <v>37</v>
      </c>
      <c r="C19" s="37" t="s">
        <v>38</v>
      </c>
      <c r="D19" s="6"/>
      <c r="E19" s="4">
        <v>18</v>
      </c>
      <c r="F19" s="34" t="s">
        <v>60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</row>
    <row r="20" spans="1:17" s="7" customFormat="1" ht="23.25" customHeight="1">
      <c r="A20" s="4">
        <v>19</v>
      </c>
      <c r="B20" s="5" t="s">
        <v>39</v>
      </c>
      <c r="C20" s="37" t="s">
        <v>40</v>
      </c>
      <c r="D20" s="6"/>
      <c r="E20" s="4">
        <v>19</v>
      </c>
      <c r="F20" s="34" t="s">
        <v>62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</row>
    <row r="21" spans="1:17" s="7" customFormat="1" ht="23.25" customHeight="1">
      <c r="A21" s="4">
        <v>20</v>
      </c>
      <c r="B21" s="5" t="s">
        <v>41</v>
      </c>
      <c r="C21" s="37" t="s">
        <v>42</v>
      </c>
      <c r="D21" s="6"/>
      <c r="E21" s="4">
        <v>20</v>
      </c>
      <c r="F21" s="34" t="s">
        <v>68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</row>
    <row r="22" spans="1:17" s="7" customFormat="1" ht="23.25" customHeight="1">
      <c r="A22" s="4">
        <v>21</v>
      </c>
      <c r="B22" s="5" t="s">
        <v>43</v>
      </c>
      <c r="C22" s="37" t="s">
        <v>44</v>
      </c>
      <c r="D22" s="6"/>
      <c r="E22" s="4">
        <v>21</v>
      </c>
      <c r="F22" s="34" t="s">
        <v>70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</row>
    <row r="23" spans="1:17" s="7" customFormat="1" ht="23.25" customHeight="1">
      <c r="A23" s="4">
        <v>22</v>
      </c>
      <c r="B23" s="5" t="s">
        <v>45</v>
      </c>
      <c r="C23" s="36" t="s">
        <v>46</v>
      </c>
      <c r="D23" s="6"/>
      <c r="E23" s="4">
        <v>22</v>
      </c>
      <c r="F23" s="34" t="s">
        <v>72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</row>
    <row r="24" spans="1:17" s="7" customFormat="1" ht="23.25" customHeight="1">
      <c r="A24" s="4">
        <v>23</v>
      </c>
      <c r="B24" s="5" t="s">
        <v>47</v>
      </c>
      <c r="C24" s="37" t="s">
        <v>48</v>
      </c>
      <c r="D24" s="6"/>
      <c r="E24" s="4">
        <v>23</v>
      </c>
      <c r="F24" s="34" t="s">
        <v>74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</row>
    <row r="25" spans="1:17" s="7" customFormat="1" ht="23.25" customHeight="1">
      <c r="A25" s="4">
        <v>24</v>
      </c>
      <c r="B25" s="5" t="s">
        <v>49</v>
      </c>
      <c r="C25" s="36" t="s">
        <v>50</v>
      </c>
      <c r="D25" s="6"/>
      <c r="E25" s="4">
        <v>24</v>
      </c>
      <c r="F25" s="34" t="s">
        <v>78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</row>
    <row r="26" spans="1:17" s="7" customFormat="1" ht="23.25" customHeight="1">
      <c r="A26" s="4">
        <v>25</v>
      </c>
      <c r="B26" s="5" t="s">
        <v>51</v>
      </c>
      <c r="C26" s="37" t="s">
        <v>52</v>
      </c>
      <c r="D26" s="6"/>
      <c r="E26" s="4">
        <v>25</v>
      </c>
      <c r="F26" s="34" t="s">
        <v>93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</row>
    <row r="27" spans="1:17" s="7" customFormat="1" ht="23.25" customHeight="1">
      <c r="A27" s="4">
        <v>26</v>
      </c>
      <c r="B27" s="5" t="s">
        <v>53</v>
      </c>
      <c r="C27" s="36" t="s">
        <v>54</v>
      </c>
      <c r="D27" s="6"/>
      <c r="E27" s="4">
        <v>26</v>
      </c>
      <c r="F27" s="34" t="s">
        <v>95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</row>
    <row r="28" spans="1:17" s="7" customFormat="1" ht="23.25" customHeight="1">
      <c r="A28" s="4">
        <v>27</v>
      </c>
      <c r="B28" s="5" t="s">
        <v>55</v>
      </c>
      <c r="C28" s="37" t="s">
        <v>56</v>
      </c>
      <c r="D28" s="6"/>
      <c r="E28" s="4">
        <v>27</v>
      </c>
      <c r="F28" s="34" t="s">
        <v>103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s="7" customFormat="1" ht="23.25" customHeight="1">
      <c r="A29" s="4">
        <v>28</v>
      </c>
      <c r="B29" s="5" t="s">
        <v>57</v>
      </c>
      <c r="C29" s="37" t="s">
        <v>58</v>
      </c>
      <c r="D29" s="6"/>
      <c r="E29" s="4">
        <v>28</v>
      </c>
      <c r="F29" s="34" t="s">
        <v>105</v>
      </c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</row>
    <row r="30" spans="1:17" s="7" customFormat="1" ht="23.25" customHeight="1">
      <c r="A30" s="4">
        <v>29</v>
      </c>
      <c r="B30" s="5" t="s">
        <v>59</v>
      </c>
      <c r="C30" s="37" t="s">
        <v>60</v>
      </c>
      <c r="D30" s="6"/>
      <c r="E30" s="4">
        <v>29</v>
      </c>
      <c r="F30" s="34" t="s">
        <v>107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</row>
    <row r="31" spans="1:17" s="7" customFormat="1" ht="23.25" customHeight="1">
      <c r="A31" s="4">
        <v>30</v>
      </c>
      <c r="B31" s="5" t="s">
        <v>61</v>
      </c>
      <c r="C31" s="37" t="s">
        <v>62</v>
      </c>
      <c r="D31" s="6"/>
      <c r="E31" s="4">
        <v>30</v>
      </c>
      <c r="F31" s="34" t="s">
        <v>109</v>
      </c>
      <c r="G31" s="6"/>
      <c r="H31" s="6"/>
      <c r="I31" s="6"/>
      <c r="J31" s="6"/>
      <c r="K31" s="6"/>
      <c r="L31" s="6"/>
      <c r="M31" s="6"/>
    </row>
    <row r="32" spans="1:17" s="7" customFormat="1" ht="23.25" customHeight="1">
      <c r="A32" s="4">
        <v>31</v>
      </c>
      <c r="B32" s="5" t="s">
        <v>63</v>
      </c>
      <c r="C32" s="36" t="s">
        <v>64</v>
      </c>
      <c r="D32" s="6"/>
      <c r="E32" s="4">
        <v>31</v>
      </c>
      <c r="F32" s="34" t="s">
        <v>113</v>
      </c>
      <c r="G32" s="6"/>
      <c r="H32" s="6"/>
      <c r="I32" s="6"/>
      <c r="J32" s="6"/>
      <c r="K32" s="6"/>
      <c r="L32" s="6"/>
      <c r="M32" s="6"/>
    </row>
    <row r="33" spans="1:17" s="7" customFormat="1" ht="23.25" customHeight="1">
      <c r="A33" s="4">
        <v>32</v>
      </c>
      <c r="B33" s="5" t="s">
        <v>65</v>
      </c>
      <c r="C33" s="36" t="s">
        <v>66</v>
      </c>
      <c r="D33" s="6"/>
      <c r="E33" s="4">
        <v>32</v>
      </c>
      <c r="F33" s="34" t="s">
        <v>117</v>
      </c>
      <c r="G33" s="6"/>
      <c r="H33" s="6"/>
      <c r="I33" s="6"/>
      <c r="J33" s="6"/>
      <c r="K33" s="6"/>
      <c r="L33" s="6"/>
      <c r="M33" s="6"/>
    </row>
    <row r="34" spans="1:17" s="7" customFormat="1" ht="23.25" customHeight="1">
      <c r="A34" s="4">
        <v>33</v>
      </c>
      <c r="B34" s="5" t="s">
        <v>67</v>
      </c>
      <c r="C34" s="37" t="s">
        <v>68</v>
      </c>
      <c r="D34" s="6"/>
      <c r="E34" s="2"/>
      <c r="F34" s="2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</row>
    <row r="35" spans="1:17" s="7" customFormat="1" ht="23.25" customHeight="1">
      <c r="A35" s="4">
        <v>34</v>
      </c>
      <c r="B35" s="5" t="s">
        <v>69</v>
      </c>
      <c r="C35" s="37" t="s">
        <v>70</v>
      </c>
      <c r="D35" s="6"/>
      <c r="E35" s="2"/>
      <c r="F35" s="2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</row>
    <row r="36" spans="1:17" s="7" customFormat="1" ht="23.25" customHeight="1">
      <c r="A36" s="4">
        <v>35</v>
      </c>
      <c r="B36" s="5" t="s">
        <v>71</v>
      </c>
      <c r="C36" s="37" t="s">
        <v>72</v>
      </c>
      <c r="D36" s="6"/>
      <c r="E36" s="2"/>
      <c r="F36" s="2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</row>
    <row r="37" spans="1:17" s="7" customFormat="1" ht="23.25" customHeight="1">
      <c r="A37" s="8">
        <v>36</v>
      </c>
      <c r="B37" s="5" t="s">
        <v>73</v>
      </c>
      <c r="C37" s="37" t="s">
        <v>74</v>
      </c>
      <c r="D37" s="6"/>
      <c r="E37" s="2"/>
      <c r="F37" s="2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</row>
    <row r="38" spans="1:17" s="7" customFormat="1" ht="23.25" customHeight="1">
      <c r="A38" s="8">
        <v>37</v>
      </c>
      <c r="B38" s="5" t="s">
        <v>75</v>
      </c>
      <c r="C38" s="36" t="s">
        <v>76</v>
      </c>
      <c r="D38" s="6"/>
      <c r="E38" s="2"/>
      <c r="F38" s="2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</row>
    <row r="39" spans="1:17" s="7" customFormat="1" ht="23.25" customHeight="1">
      <c r="A39" s="8">
        <v>38</v>
      </c>
      <c r="B39" s="5" t="s">
        <v>77</v>
      </c>
      <c r="C39" s="37" t="s">
        <v>78</v>
      </c>
      <c r="D39" s="6"/>
      <c r="E39" s="2"/>
      <c r="F39" s="2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</row>
    <row r="40" spans="1:17" s="7" customFormat="1" ht="23.25" customHeight="1">
      <c r="A40" s="8">
        <v>39</v>
      </c>
      <c r="B40" s="5" t="s">
        <v>79</v>
      </c>
      <c r="C40" s="36" t="s">
        <v>80</v>
      </c>
      <c r="D40" s="6"/>
      <c r="E40" s="2"/>
      <c r="F40" s="2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</row>
    <row r="41" spans="1:17" s="7" customFormat="1" ht="23.25" customHeight="1">
      <c r="A41" s="8">
        <v>40</v>
      </c>
      <c r="B41" s="5" t="s">
        <v>81</v>
      </c>
      <c r="C41" s="36" t="s">
        <v>82</v>
      </c>
      <c r="D41" s="6"/>
      <c r="E41" s="2"/>
      <c r="F41" s="2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</row>
    <row r="42" spans="1:17" s="7" customFormat="1" ht="23.25" customHeight="1">
      <c r="A42" s="8">
        <v>41</v>
      </c>
      <c r="B42" s="5" t="s">
        <v>83</v>
      </c>
      <c r="C42" s="36" t="s">
        <v>91</v>
      </c>
      <c r="D42" s="6"/>
      <c r="E42" s="2"/>
      <c r="F42" s="2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</row>
    <row r="43" spans="1:17" s="7" customFormat="1" ht="23.25" customHeight="1">
      <c r="A43" s="8">
        <v>42</v>
      </c>
      <c r="B43" s="5" t="s">
        <v>92</v>
      </c>
      <c r="C43" s="37" t="s">
        <v>93</v>
      </c>
      <c r="D43" s="6"/>
      <c r="E43" s="2"/>
      <c r="F43" s="2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</row>
    <row r="44" spans="1:17" s="7" customFormat="1" ht="23.25" customHeight="1">
      <c r="A44" s="8">
        <v>43</v>
      </c>
      <c r="B44" s="5" t="s">
        <v>94</v>
      </c>
      <c r="C44" s="37" t="s">
        <v>95</v>
      </c>
      <c r="D44" s="6"/>
      <c r="E44" s="2"/>
      <c r="F44" s="2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</row>
    <row r="45" spans="1:17" s="7" customFormat="1" ht="23.25" customHeight="1">
      <c r="A45" s="8">
        <v>44</v>
      </c>
      <c r="B45" s="5" t="s">
        <v>96</v>
      </c>
      <c r="C45" s="36" t="s">
        <v>97</v>
      </c>
      <c r="D45" s="6"/>
      <c r="E45" s="2"/>
      <c r="F45" s="2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</row>
    <row r="46" spans="1:17" s="7" customFormat="1" ht="23.25" customHeight="1">
      <c r="A46" s="9">
        <v>45</v>
      </c>
      <c r="B46" s="5" t="s">
        <v>98</v>
      </c>
      <c r="C46" s="36" t="s">
        <v>99</v>
      </c>
      <c r="D46" s="6"/>
      <c r="E46" s="2"/>
      <c r="F46" s="2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</row>
    <row r="47" spans="1:17" s="7" customFormat="1" ht="23.25" customHeight="1">
      <c r="A47" s="9">
        <v>46</v>
      </c>
      <c r="B47" s="5" t="s">
        <v>100</v>
      </c>
      <c r="C47" s="36" t="s">
        <v>101</v>
      </c>
      <c r="D47" s="6"/>
      <c r="E47" s="2"/>
      <c r="F47" s="2"/>
      <c r="G47" s="2"/>
      <c r="H47" s="6"/>
      <c r="I47" s="6"/>
      <c r="J47" s="6"/>
      <c r="K47" s="6"/>
      <c r="L47" s="6"/>
      <c r="M47" s="6"/>
      <c r="N47" s="6"/>
      <c r="O47" s="6"/>
      <c r="P47" s="6"/>
      <c r="Q47" s="6"/>
    </row>
    <row r="48" spans="1:17" s="7" customFormat="1" ht="23.25" customHeight="1">
      <c r="A48" s="9">
        <v>47</v>
      </c>
      <c r="B48" s="5" t="s">
        <v>102</v>
      </c>
      <c r="C48" s="37" t="s">
        <v>103</v>
      </c>
      <c r="D48" s="6"/>
      <c r="E48" s="2"/>
      <c r="F48" s="2"/>
      <c r="G48" s="2"/>
      <c r="H48" s="6"/>
      <c r="I48" s="6"/>
      <c r="J48" s="6"/>
      <c r="K48" s="6"/>
      <c r="L48" s="6"/>
      <c r="M48" s="6"/>
      <c r="N48" s="6"/>
      <c r="O48" s="6"/>
      <c r="P48" s="6"/>
      <c r="Q48" s="6"/>
    </row>
    <row r="49" spans="1:17" s="7" customFormat="1" ht="23.25" customHeight="1">
      <c r="A49" s="9">
        <v>48</v>
      </c>
      <c r="B49" s="5" t="s">
        <v>104</v>
      </c>
      <c r="C49" s="37" t="s">
        <v>105</v>
      </c>
      <c r="D49" s="6"/>
      <c r="E49" s="2"/>
      <c r="F49" s="2"/>
      <c r="G49" s="2"/>
      <c r="H49" s="6"/>
      <c r="I49" s="6"/>
      <c r="J49" s="6"/>
      <c r="K49" s="6"/>
      <c r="L49" s="6"/>
      <c r="M49" s="6"/>
      <c r="N49" s="6"/>
      <c r="O49" s="6"/>
      <c r="P49" s="6"/>
      <c r="Q49" s="6"/>
    </row>
    <row r="50" spans="1:17" s="7" customFormat="1" ht="23.25" customHeight="1">
      <c r="A50" s="9">
        <v>49</v>
      </c>
      <c r="B50" s="5" t="s">
        <v>106</v>
      </c>
      <c r="C50" s="37" t="s">
        <v>107</v>
      </c>
      <c r="D50" s="6"/>
      <c r="E50" s="2"/>
      <c r="F50" s="2"/>
      <c r="G50" s="2"/>
      <c r="H50" s="6"/>
      <c r="I50" s="6"/>
      <c r="J50" s="6"/>
      <c r="K50" s="6"/>
      <c r="L50" s="6"/>
      <c r="M50" s="6"/>
      <c r="N50" s="6"/>
      <c r="O50" s="6"/>
      <c r="P50" s="6"/>
      <c r="Q50" s="6"/>
    </row>
    <row r="51" spans="1:17" s="7" customFormat="1" ht="23.25" customHeight="1">
      <c r="A51" s="9">
        <v>50</v>
      </c>
      <c r="B51" s="5" t="s">
        <v>108</v>
      </c>
      <c r="C51" s="37" t="s">
        <v>109</v>
      </c>
      <c r="D51" s="6"/>
      <c r="E51" s="2"/>
      <c r="F51" s="2"/>
      <c r="G51" s="2"/>
      <c r="H51" s="6"/>
      <c r="I51" s="6"/>
      <c r="J51" s="6"/>
      <c r="K51" s="6"/>
      <c r="L51" s="6"/>
      <c r="M51" s="6"/>
      <c r="N51" s="6"/>
      <c r="O51" s="6"/>
      <c r="P51" s="6"/>
      <c r="Q51" s="6"/>
    </row>
    <row r="52" spans="1:17" s="7" customFormat="1" ht="23.25" customHeight="1">
      <c r="A52" s="9">
        <v>51</v>
      </c>
      <c r="B52" s="5" t="s">
        <v>110</v>
      </c>
      <c r="C52" s="36" t="s">
        <v>111</v>
      </c>
      <c r="D52" s="6"/>
      <c r="E52" s="2"/>
      <c r="F52" s="2"/>
      <c r="G52" s="2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s="7" customFormat="1" ht="23.25" customHeight="1">
      <c r="A53" s="9">
        <v>52</v>
      </c>
      <c r="B53" s="5" t="s">
        <v>112</v>
      </c>
      <c r="C53" s="37" t="s">
        <v>113</v>
      </c>
      <c r="D53" s="6"/>
      <c r="E53" s="2"/>
      <c r="F53" s="2"/>
      <c r="G53" s="2"/>
      <c r="H53" s="6"/>
      <c r="I53" s="6"/>
      <c r="J53" s="6"/>
      <c r="K53" s="6"/>
      <c r="L53" s="6"/>
      <c r="M53" s="6"/>
      <c r="N53" s="6"/>
      <c r="O53" s="6"/>
      <c r="P53" s="6"/>
      <c r="Q53" s="6"/>
    </row>
    <row r="54" spans="1:17" s="7" customFormat="1" ht="23.25" customHeight="1">
      <c r="A54" s="9">
        <v>53</v>
      </c>
      <c r="B54" s="5" t="s">
        <v>114</v>
      </c>
      <c r="C54" s="36" t="s">
        <v>115</v>
      </c>
      <c r="D54" s="6"/>
      <c r="E54" s="2"/>
      <c r="F54" s="2"/>
      <c r="G54" s="2"/>
      <c r="H54" s="2"/>
      <c r="I54" s="2"/>
      <c r="J54" s="6"/>
      <c r="K54" s="6"/>
      <c r="L54" s="6"/>
      <c r="M54" s="6"/>
      <c r="N54" s="6"/>
      <c r="O54" s="6"/>
      <c r="P54" s="6"/>
      <c r="Q54" s="6"/>
    </row>
    <row r="55" spans="1:17" s="7" customFormat="1" ht="23.25" customHeight="1">
      <c r="A55" s="9">
        <v>54</v>
      </c>
      <c r="B55" s="5" t="s">
        <v>116</v>
      </c>
      <c r="C55" s="37" t="s">
        <v>117</v>
      </c>
      <c r="D55" s="6"/>
      <c r="E55" s="2"/>
      <c r="F55" s="2"/>
      <c r="G55" s="2"/>
      <c r="H55" s="2"/>
      <c r="I55" s="2"/>
      <c r="J55" s="6"/>
      <c r="K55" s="6"/>
      <c r="L55" s="6"/>
      <c r="M55" s="6"/>
      <c r="N55" s="6"/>
      <c r="O55" s="6"/>
      <c r="P55" s="6"/>
      <c r="Q55" s="6"/>
    </row>
    <row r="56" spans="1:17" s="7" customFormat="1" ht="23.25" customHeight="1">
      <c r="A56" s="9">
        <v>55</v>
      </c>
      <c r="B56" s="5" t="s">
        <v>118</v>
      </c>
      <c r="C56" s="36" t="s">
        <v>119</v>
      </c>
      <c r="D56" s="6"/>
      <c r="E56" s="2"/>
      <c r="F56" s="2"/>
      <c r="G56" s="2"/>
      <c r="H56" s="2"/>
      <c r="I56" s="2"/>
      <c r="J56" s="6"/>
      <c r="K56" s="6"/>
      <c r="L56" s="6"/>
      <c r="M56" s="6"/>
      <c r="N56" s="6"/>
      <c r="O56" s="6"/>
      <c r="P56" s="6"/>
      <c r="Q56" s="6"/>
    </row>
    <row r="57" spans="1:17" s="2" customFormat="1" ht="18.75">
      <c r="A57" s="10">
        <v>56</v>
      </c>
      <c r="B57" s="11" t="s">
        <v>120</v>
      </c>
      <c r="C57" s="39" t="s">
        <v>418</v>
      </c>
    </row>
    <row r="58" spans="1:17" s="2" customFormat="1"/>
    <row r="59" spans="1:17" s="2" customFormat="1"/>
    <row r="60" spans="1:17" s="2" customFormat="1"/>
    <row r="61" spans="1:17" s="2" customFormat="1"/>
    <row r="62" spans="1:17" s="2" customFormat="1"/>
    <row r="63" spans="1:17" s="2" customFormat="1"/>
    <row r="64" spans="1:17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46"/>
  <sheetViews>
    <sheetView topLeftCell="A7" zoomScale="85" zoomScaleNormal="85" workbookViewId="0">
      <selection activeCell="C10" sqref="C10"/>
    </sheetView>
  </sheetViews>
  <sheetFormatPr defaultRowHeight="12.75"/>
  <cols>
    <col min="1" max="1" width="20.42578125" style="12" bestFit="1" customWidth="1"/>
    <col min="2" max="2" width="18" style="12" bestFit="1" customWidth="1"/>
    <col min="3" max="3" width="56.7109375" style="12" bestFit="1" customWidth="1"/>
    <col min="4" max="4" width="19.5703125" style="12" customWidth="1"/>
    <col min="5" max="5" width="30.28515625" style="12" customWidth="1"/>
    <col min="6" max="6" width="9.140625" style="12"/>
    <col min="7" max="7" width="21.28515625" style="12" customWidth="1"/>
    <col min="8" max="8" width="26" style="12" bestFit="1" customWidth="1"/>
    <col min="9" max="16384" width="9.140625" style="12"/>
  </cols>
  <sheetData>
    <row r="1" spans="1:3" ht="15.75">
      <c r="A1" s="42" t="s">
        <v>0</v>
      </c>
      <c r="B1" s="42" t="s">
        <v>121</v>
      </c>
      <c r="C1" s="42" t="s">
        <v>122</v>
      </c>
    </row>
    <row r="2" spans="1:3" ht="33">
      <c r="A2" s="40">
        <v>1</v>
      </c>
      <c r="B2" s="41" t="s">
        <v>123</v>
      </c>
      <c r="C2" s="43" t="s">
        <v>124</v>
      </c>
    </row>
    <row r="3" spans="1:3" ht="33">
      <c r="A3" s="4">
        <v>2</v>
      </c>
      <c r="B3" s="13" t="s">
        <v>177</v>
      </c>
      <c r="C3" s="44" t="s">
        <v>178</v>
      </c>
    </row>
    <row r="4" spans="1:3" ht="33">
      <c r="A4" s="40">
        <v>3</v>
      </c>
      <c r="B4" s="13" t="s">
        <v>173</v>
      </c>
      <c r="C4" s="44" t="s">
        <v>174</v>
      </c>
    </row>
    <row r="5" spans="1:3" ht="33">
      <c r="A5" s="4">
        <v>4</v>
      </c>
      <c r="B5" s="13" t="s">
        <v>127</v>
      </c>
      <c r="C5" s="44" t="s">
        <v>128</v>
      </c>
    </row>
    <row r="6" spans="1:3" ht="33">
      <c r="A6" s="40">
        <v>5</v>
      </c>
      <c r="B6" s="13" t="s">
        <v>141</v>
      </c>
      <c r="C6" s="44" t="s">
        <v>142</v>
      </c>
    </row>
    <row r="7" spans="1:3" ht="33">
      <c r="A7" s="4">
        <v>6</v>
      </c>
      <c r="B7" s="13" t="s">
        <v>125</v>
      </c>
      <c r="C7" s="45" t="s">
        <v>126</v>
      </c>
    </row>
    <row r="8" spans="1:3" ht="33">
      <c r="A8" s="40">
        <v>7</v>
      </c>
      <c r="B8" s="13" t="s">
        <v>185</v>
      </c>
      <c r="C8" s="45" t="s">
        <v>186</v>
      </c>
    </row>
    <row r="9" spans="1:3" ht="33">
      <c r="A9" s="4">
        <v>8</v>
      </c>
      <c r="B9" s="13" t="s">
        <v>137</v>
      </c>
      <c r="C9" s="45" t="s">
        <v>138</v>
      </c>
    </row>
    <row r="10" spans="1:3" ht="33">
      <c r="A10" s="40">
        <v>9</v>
      </c>
      <c r="B10" s="9" t="s">
        <v>199</v>
      </c>
      <c r="C10" s="46" t="s">
        <v>418</v>
      </c>
    </row>
    <row r="11" spans="1:3" ht="33">
      <c r="A11" s="4">
        <v>10</v>
      </c>
      <c r="B11" s="13" t="s">
        <v>139</v>
      </c>
      <c r="C11" s="45" t="s">
        <v>140</v>
      </c>
    </row>
    <row r="12" spans="1:3" ht="33">
      <c r="A12" s="4">
        <v>11</v>
      </c>
      <c r="B12" s="13" t="s">
        <v>448</v>
      </c>
      <c r="C12" s="45" t="s">
        <v>447</v>
      </c>
    </row>
    <row r="13" spans="1:3" ht="33">
      <c r="A13" s="40">
        <v>12</v>
      </c>
      <c r="B13" s="13" t="s">
        <v>450</v>
      </c>
      <c r="C13" s="45" t="s">
        <v>449</v>
      </c>
    </row>
    <row r="14" spans="1:3" ht="33">
      <c r="A14" s="4">
        <v>13</v>
      </c>
      <c r="B14" s="13" t="s">
        <v>187</v>
      </c>
      <c r="C14" s="45" t="s">
        <v>188</v>
      </c>
    </row>
    <row r="15" spans="1:3" ht="33">
      <c r="A15" s="4">
        <v>14</v>
      </c>
      <c r="B15" s="13" t="s">
        <v>145</v>
      </c>
      <c r="C15" s="45" t="s">
        <v>146</v>
      </c>
    </row>
    <row r="16" spans="1:3" ht="33">
      <c r="A16" s="40">
        <v>15</v>
      </c>
      <c r="B16" s="13" t="s">
        <v>129</v>
      </c>
      <c r="C16" s="45" t="s">
        <v>130</v>
      </c>
    </row>
    <row r="17" spans="1:3" ht="33">
      <c r="A17" s="4">
        <v>16</v>
      </c>
      <c r="B17" s="13" t="s">
        <v>133</v>
      </c>
      <c r="C17" s="45" t="s">
        <v>134</v>
      </c>
    </row>
    <row r="18" spans="1:3" ht="33">
      <c r="A18" s="4">
        <v>17</v>
      </c>
      <c r="B18" s="13" t="s">
        <v>183</v>
      </c>
      <c r="C18" s="45" t="s">
        <v>184</v>
      </c>
    </row>
    <row r="19" spans="1:3" ht="33">
      <c r="A19" s="40">
        <v>18</v>
      </c>
      <c r="B19" s="13" t="s">
        <v>189</v>
      </c>
      <c r="C19" s="45" t="s">
        <v>190</v>
      </c>
    </row>
    <row r="20" spans="1:3" ht="33">
      <c r="A20" s="4">
        <v>19</v>
      </c>
      <c r="B20" s="13" t="s">
        <v>175</v>
      </c>
      <c r="C20" s="45" t="s">
        <v>176</v>
      </c>
    </row>
    <row r="21" spans="1:3" ht="33">
      <c r="A21" s="4">
        <v>20</v>
      </c>
      <c r="B21" s="13" t="s">
        <v>151</v>
      </c>
      <c r="C21" s="45" t="s">
        <v>152</v>
      </c>
    </row>
    <row r="22" spans="1:3" ht="33">
      <c r="A22" s="40">
        <v>21</v>
      </c>
      <c r="B22" s="13" t="s">
        <v>157</v>
      </c>
      <c r="C22" s="45" t="s">
        <v>451</v>
      </c>
    </row>
    <row r="23" spans="1:3" ht="33">
      <c r="A23" s="4">
        <v>22</v>
      </c>
      <c r="B23" s="13" t="s">
        <v>162</v>
      </c>
      <c r="C23" s="45" t="s">
        <v>452</v>
      </c>
    </row>
    <row r="24" spans="1:3" ht="33">
      <c r="A24" s="4">
        <v>23</v>
      </c>
      <c r="B24" s="13" t="s">
        <v>179</v>
      </c>
      <c r="C24" s="45" t="s">
        <v>180</v>
      </c>
    </row>
    <row r="25" spans="1:3" ht="33">
      <c r="A25" s="40">
        <v>24</v>
      </c>
      <c r="B25" s="13" t="s">
        <v>153</v>
      </c>
      <c r="C25" s="45" t="s">
        <v>154</v>
      </c>
    </row>
    <row r="26" spans="1:3" ht="33">
      <c r="A26" s="4">
        <v>25</v>
      </c>
      <c r="B26" s="13" t="s">
        <v>155</v>
      </c>
      <c r="C26" s="45" t="s">
        <v>156</v>
      </c>
    </row>
    <row r="27" spans="1:3" ht="33">
      <c r="A27" s="4">
        <v>26</v>
      </c>
      <c r="B27" s="13" t="s">
        <v>167</v>
      </c>
      <c r="C27" s="45" t="s">
        <v>168</v>
      </c>
    </row>
    <row r="28" spans="1:3" ht="33">
      <c r="A28" s="40">
        <v>27</v>
      </c>
      <c r="B28" s="13" t="s">
        <v>160</v>
      </c>
      <c r="C28" s="45" t="s">
        <v>161</v>
      </c>
    </row>
    <row r="29" spans="1:3" ht="33">
      <c r="A29" s="4">
        <v>28</v>
      </c>
      <c r="B29" s="13" t="s">
        <v>191</v>
      </c>
      <c r="C29" s="45" t="s">
        <v>192</v>
      </c>
    </row>
    <row r="30" spans="1:3" ht="33">
      <c r="A30" s="4">
        <v>29</v>
      </c>
      <c r="B30" s="13" t="s">
        <v>193</v>
      </c>
      <c r="C30" s="45" t="s">
        <v>194</v>
      </c>
    </row>
    <row r="31" spans="1:3" ht="33">
      <c r="A31" s="40">
        <v>30</v>
      </c>
      <c r="B31" s="13" t="s">
        <v>181</v>
      </c>
      <c r="C31" s="45" t="s">
        <v>182</v>
      </c>
    </row>
    <row r="32" spans="1:3" ht="33">
      <c r="A32" s="4">
        <v>31</v>
      </c>
      <c r="B32" s="13" t="s">
        <v>143</v>
      </c>
      <c r="C32" s="45" t="s">
        <v>144</v>
      </c>
    </row>
    <row r="33" spans="1:3" ht="33">
      <c r="A33" s="4">
        <v>32</v>
      </c>
      <c r="B33" s="13" t="s">
        <v>195</v>
      </c>
      <c r="C33" s="45" t="s">
        <v>196</v>
      </c>
    </row>
    <row r="34" spans="1:3" ht="33">
      <c r="A34" s="40">
        <v>33</v>
      </c>
      <c r="B34" s="13" t="s">
        <v>197</v>
      </c>
      <c r="C34" s="45" t="s">
        <v>198</v>
      </c>
    </row>
    <row r="35" spans="1:3" ht="33">
      <c r="A35" s="4">
        <v>34</v>
      </c>
      <c r="B35" s="13" t="s">
        <v>169</v>
      </c>
      <c r="C35" s="45" t="s">
        <v>170</v>
      </c>
    </row>
    <row r="36" spans="1:3" ht="33">
      <c r="A36" s="4">
        <v>35</v>
      </c>
      <c r="B36" s="13" t="s">
        <v>135</v>
      </c>
      <c r="C36" s="45" t="s">
        <v>136</v>
      </c>
    </row>
    <row r="37" spans="1:3" ht="33">
      <c r="A37" s="40">
        <v>36</v>
      </c>
      <c r="B37" s="13" t="s">
        <v>171</v>
      </c>
      <c r="C37" s="45" t="s">
        <v>172</v>
      </c>
    </row>
    <row r="38" spans="1:3" ht="33">
      <c r="A38" s="4">
        <v>37</v>
      </c>
      <c r="B38" s="13" t="s">
        <v>158</v>
      </c>
      <c r="C38" s="45" t="s">
        <v>159</v>
      </c>
    </row>
    <row r="39" spans="1:3" ht="33">
      <c r="A39" s="4">
        <v>38</v>
      </c>
      <c r="B39" s="13" t="s">
        <v>131</v>
      </c>
      <c r="C39" s="45" t="s">
        <v>132</v>
      </c>
    </row>
    <row r="40" spans="1:3" ht="33">
      <c r="A40" s="40">
        <v>39</v>
      </c>
      <c r="B40" s="13" t="s">
        <v>163</v>
      </c>
      <c r="C40" s="45" t="s">
        <v>164</v>
      </c>
    </row>
    <row r="41" spans="1:3" ht="33">
      <c r="A41" s="4">
        <v>40</v>
      </c>
      <c r="B41" s="13" t="s">
        <v>165</v>
      </c>
      <c r="C41" s="45" t="s">
        <v>166</v>
      </c>
    </row>
    <row r="42" spans="1:3" ht="33">
      <c r="A42" s="4">
        <v>41</v>
      </c>
      <c r="B42" s="13" t="s">
        <v>149</v>
      </c>
      <c r="C42" s="45" t="s">
        <v>150</v>
      </c>
    </row>
    <row r="43" spans="1:3" ht="33">
      <c r="A43" s="4">
        <v>42</v>
      </c>
      <c r="B43" s="13" t="s">
        <v>147</v>
      </c>
      <c r="C43" s="45" t="s">
        <v>148</v>
      </c>
    </row>
    <row r="44" spans="1:3" ht="15.75">
      <c r="A44" s="14"/>
      <c r="B44" s="14"/>
      <c r="C44" s="14"/>
    </row>
    <row r="45" spans="1:3" ht="15.75">
      <c r="A45" s="14"/>
      <c r="B45" s="14"/>
      <c r="C45" s="14"/>
    </row>
    <row r="46" spans="1:3" ht="15.75">
      <c r="A46" s="14"/>
      <c r="B46" s="14"/>
      <c r="C46" s="14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C56"/>
  <sheetViews>
    <sheetView topLeftCell="A32" workbookViewId="0">
      <selection sqref="A1:C56"/>
    </sheetView>
  </sheetViews>
  <sheetFormatPr defaultRowHeight="15.75"/>
  <cols>
    <col min="1" max="1" width="16.7109375" style="7" bestFit="1" customWidth="1"/>
    <col min="2" max="2" width="20.42578125" style="7" customWidth="1"/>
    <col min="3" max="3" width="27" style="17" customWidth="1"/>
    <col min="4" max="16384" width="9.140625" style="7"/>
  </cols>
  <sheetData>
    <row r="1" spans="1:3" ht="17.25" customHeight="1">
      <c r="A1" s="1" t="s">
        <v>0</v>
      </c>
      <c r="B1" s="1" t="s">
        <v>200</v>
      </c>
      <c r="C1" s="15" t="s">
        <v>201</v>
      </c>
    </row>
    <row r="2" spans="1:3" ht="17.25" customHeight="1">
      <c r="A2" s="4">
        <v>1</v>
      </c>
      <c r="B2" s="9" t="s">
        <v>202</v>
      </c>
      <c r="C2" s="16" t="s">
        <v>203</v>
      </c>
    </row>
    <row r="3" spans="1:3" ht="17.25" customHeight="1">
      <c r="A3" s="4">
        <v>2</v>
      </c>
      <c r="B3" s="9" t="s">
        <v>204</v>
      </c>
      <c r="C3" s="16" t="s">
        <v>205</v>
      </c>
    </row>
    <row r="4" spans="1:3" ht="17.25" customHeight="1">
      <c r="A4" s="4">
        <v>3</v>
      </c>
      <c r="B4" s="9" t="s">
        <v>206</v>
      </c>
      <c r="C4" s="16" t="s">
        <v>207</v>
      </c>
    </row>
    <row r="5" spans="1:3" ht="17.25" customHeight="1">
      <c r="A5" s="4">
        <v>4</v>
      </c>
      <c r="B5" s="9" t="s">
        <v>208</v>
      </c>
      <c r="C5" s="16" t="s">
        <v>209</v>
      </c>
    </row>
    <row r="6" spans="1:3" ht="17.25" customHeight="1">
      <c r="A6" s="4">
        <v>5</v>
      </c>
      <c r="B6" s="9" t="s">
        <v>210</v>
      </c>
      <c r="C6" s="16" t="s">
        <v>211</v>
      </c>
    </row>
    <row r="7" spans="1:3" ht="17.25" customHeight="1">
      <c r="A7" s="4">
        <v>6</v>
      </c>
      <c r="B7" s="9" t="s">
        <v>212</v>
      </c>
      <c r="C7" s="16" t="s">
        <v>213</v>
      </c>
    </row>
    <row r="8" spans="1:3" ht="17.25" customHeight="1">
      <c r="A8" s="4">
        <v>7</v>
      </c>
      <c r="B8" s="9" t="s">
        <v>214</v>
      </c>
      <c r="C8" s="16" t="s">
        <v>215</v>
      </c>
    </row>
    <row r="9" spans="1:3" ht="17.25" customHeight="1">
      <c r="A9" s="4">
        <v>8</v>
      </c>
      <c r="B9" s="9" t="s">
        <v>216</v>
      </c>
      <c r="C9" s="16" t="s">
        <v>217</v>
      </c>
    </row>
    <row r="10" spans="1:3" ht="17.25" customHeight="1">
      <c r="A10" s="4">
        <v>9</v>
      </c>
      <c r="B10" s="9" t="s">
        <v>218</v>
      </c>
      <c r="C10" s="16" t="s">
        <v>219</v>
      </c>
    </row>
    <row r="11" spans="1:3" ht="17.25" customHeight="1">
      <c r="A11" s="4">
        <v>10</v>
      </c>
      <c r="B11" s="9" t="s">
        <v>220</v>
      </c>
      <c r="C11" s="16" t="s">
        <v>221</v>
      </c>
    </row>
    <row r="12" spans="1:3" ht="17.25" customHeight="1">
      <c r="A12" s="4">
        <v>11</v>
      </c>
      <c r="B12" s="9" t="s">
        <v>222</v>
      </c>
      <c r="C12" s="16" t="s">
        <v>223</v>
      </c>
    </row>
    <row r="13" spans="1:3" ht="17.25" customHeight="1">
      <c r="A13" s="4">
        <v>12</v>
      </c>
      <c r="B13" s="9" t="s">
        <v>224</v>
      </c>
      <c r="C13" s="16" t="s">
        <v>225</v>
      </c>
    </row>
    <row r="14" spans="1:3" ht="17.25" customHeight="1">
      <c r="A14" s="4">
        <v>13</v>
      </c>
      <c r="B14" s="9" t="s">
        <v>226</v>
      </c>
      <c r="C14" s="16" t="s">
        <v>227</v>
      </c>
    </row>
    <row r="15" spans="1:3" ht="17.25" customHeight="1">
      <c r="A15" s="4">
        <v>14</v>
      </c>
      <c r="B15" s="9" t="s">
        <v>228</v>
      </c>
      <c r="C15" s="16" t="s">
        <v>229</v>
      </c>
    </row>
    <row r="16" spans="1:3" ht="17.25" customHeight="1">
      <c r="A16" s="4">
        <v>15</v>
      </c>
      <c r="B16" s="9" t="s">
        <v>230</v>
      </c>
      <c r="C16" s="16" t="s">
        <v>231</v>
      </c>
    </row>
    <row r="17" spans="1:3" ht="17.25" customHeight="1">
      <c r="A17" s="4">
        <v>16</v>
      </c>
      <c r="B17" s="9" t="s">
        <v>232</v>
      </c>
      <c r="C17" s="16" t="s">
        <v>233</v>
      </c>
    </row>
    <row r="18" spans="1:3" ht="17.25" customHeight="1">
      <c r="A18" s="4">
        <v>17</v>
      </c>
      <c r="B18" s="9" t="s">
        <v>234</v>
      </c>
      <c r="C18" s="16" t="s">
        <v>235</v>
      </c>
    </row>
    <row r="19" spans="1:3" ht="17.25" customHeight="1">
      <c r="A19" s="4">
        <v>18</v>
      </c>
      <c r="B19" s="9" t="s">
        <v>236</v>
      </c>
      <c r="C19" s="16" t="s">
        <v>237</v>
      </c>
    </row>
    <row r="20" spans="1:3" ht="17.25" customHeight="1">
      <c r="A20" s="4">
        <v>19</v>
      </c>
      <c r="B20" s="9" t="s">
        <v>238</v>
      </c>
      <c r="C20" s="16" t="s">
        <v>239</v>
      </c>
    </row>
    <row r="21" spans="1:3" ht="17.25" customHeight="1">
      <c r="A21" s="4">
        <v>20</v>
      </c>
      <c r="B21" s="9" t="s">
        <v>240</v>
      </c>
      <c r="C21" s="16" t="s">
        <v>241</v>
      </c>
    </row>
    <row r="22" spans="1:3" ht="17.25" customHeight="1">
      <c r="A22" s="4">
        <v>21</v>
      </c>
      <c r="B22" s="9" t="s">
        <v>242</v>
      </c>
      <c r="C22" s="16" t="s">
        <v>243</v>
      </c>
    </row>
    <row r="23" spans="1:3" ht="17.25" customHeight="1">
      <c r="A23" s="4">
        <v>22</v>
      </c>
      <c r="B23" s="9" t="s">
        <v>244</v>
      </c>
      <c r="C23" s="16" t="s">
        <v>245</v>
      </c>
    </row>
    <row r="24" spans="1:3" ht="17.25" customHeight="1">
      <c r="A24" s="4">
        <v>23</v>
      </c>
      <c r="B24" s="9" t="s">
        <v>246</v>
      </c>
      <c r="C24" s="16" t="s">
        <v>247</v>
      </c>
    </row>
    <row r="25" spans="1:3" ht="17.25" customHeight="1">
      <c r="A25" s="4">
        <v>24</v>
      </c>
      <c r="B25" s="9" t="s">
        <v>248</v>
      </c>
      <c r="C25" s="16" t="s">
        <v>249</v>
      </c>
    </row>
    <row r="26" spans="1:3" ht="17.25" customHeight="1">
      <c r="A26" s="4">
        <v>25</v>
      </c>
      <c r="B26" s="9" t="s">
        <v>250</v>
      </c>
      <c r="C26" s="16" t="s">
        <v>251</v>
      </c>
    </row>
    <row r="27" spans="1:3" ht="17.25" customHeight="1">
      <c r="A27" s="4">
        <v>26</v>
      </c>
      <c r="B27" s="9" t="s">
        <v>252</v>
      </c>
      <c r="C27" s="16" t="s">
        <v>253</v>
      </c>
    </row>
    <row r="28" spans="1:3" ht="17.25" customHeight="1">
      <c r="A28" s="4">
        <v>27</v>
      </c>
      <c r="B28" s="9" t="s">
        <v>254</v>
      </c>
      <c r="C28" s="16" t="s">
        <v>255</v>
      </c>
    </row>
    <row r="29" spans="1:3" ht="17.25" customHeight="1">
      <c r="A29" s="4">
        <v>28</v>
      </c>
      <c r="B29" s="9" t="s">
        <v>256</v>
      </c>
      <c r="C29" s="16" t="s">
        <v>257</v>
      </c>
    </row>
    <row r="30" spans="1:3">
      <c r="A30" s="4">
        <v>29</v>
      </c>
      <c r="B30" s="9" t="s">
        <v>258</v>
      </c>
      <c r="C30" s="16" t="s">
        <v>259</v>
      </c>
    </row>
    <row r="31" spans="1:3">
      <c r="A31" s="4">
        <v>30</v>
      </c>
      <c r="B31" s="9" t="s">
        <v>260</v>
      </c>
      <c r="C31" s="16" t="s">
        <v>261</v>
      </c>
    </row>
    <row r="32" spans="1:3">
      <c r="A32" s="4">
        <v>31</v>
      </c>
      <c r="B32" s="9" t="s">
        <v>262</v>
      </c>
      <c r="C32" s="16" t="s">
        <v>263</v>
      </c>
    </row>
    <row r="33" spans="1:3">
      <c r="A33" s="4">
        <v>32</v>
      </c>
      <c r="B33" s="9" t="s">
        <v>264</v>
      </c>
      <c r="C33" s="16" t="s">
        <v>265</v>
      </c>
    </row>
    <row r="34" spans="1:3">
      <c r="A34" s="4">
        <v>33</v>
      </c>
      <c r="B34" s="9" t="s">
        <v>266</v>
      </c>
      <c r="C34" s="16" t="s">
        <v>267</v>
      </c>
    </row>
    <row r="35" spans="1:3">
      <c r="A35" s="4">
        <v>34</v>
      </c>
      <c r="B35" s="9" t="s">
        <v>268</v>
      </c>
      <c r="C35" s="16" t="s">
        <v>269</v>
      </c>
    </row>
    <row r="36" spans="1:3">
      <c r="A36" s="4">
        <v>35</v>
      </c>
      <c r="B36" s="9" t="s">
        <v>270</v>
      </c>
      <c r="C36" s="16" t="s">
        <v>271</v>
      </c>
    </row>
    <row r="37" spans="1:3">
      <c r="A37" s="8">
        <v>36</v>
      </c>
      <c r="B37" s="9" t="s">
        <v>272</v>
      </c>
      <c r="C37" s="16" t="s">
        <v>273</v>
      </c>
    </row>
    <row r="38" spans="1:3">
      <c r="A38" s="8">
        <v>37</v>
      </c>
      <c r="B38" s="9" t="s">
        <v>274</v>
      </c>
      <c r="C38" s="16" t="s">
        <v>275</v>
      </c>
    </row>
    <row r="39" spans="1:3">
      <c r="A39" s="8">
        <v>38</v>
      </c>
      <c r="B39" s="9" t="s">
        <v>276</v>
      </c>
      <c r="C39" s="16" t="s">
        <v>277</v>
      </c>
    </row>
    <row r="40" spans="1:3">
      <c r="A40" s="8">
        <v>39</v>
      </c>
      <c r="B40" s="9" t="s">
        <v>278</v>
      </c>
      <c r="C40" s="16" t="s">
        <v>279</v>
      </c>
    </row>
    <row r="41" spans="1:3">
      <c r="A41" s="9">
        <v>40</v>
      </c>
      <c r="B41" s="9" t="s">
        <v>280</v>
      </c>
      <c r="C41" s="16" t="s">
        <v>281</v>
      </c>
    </row>
    <row r="42" spans="1:3">
      <c r="A42" s="9">
        <v>41</v>
      </c>
      <c r="B42" s="9" t="s">
        <v>282</v>
      </c>
      <c r="C42" s="16" t="s">
        <v>283</v>
      </c>
    </row>
    <row r="43" spans="1:3">
      <c r="A43" s="9">
        <v>42</v>
      </c>
      <c r="B43" s="9" t="s">
        <v>284</v>
      </c>
      <c r="C43" s="16" t="s">
        <v>285</v>
      </c>
    </row>
    <row r="44" spans="1:3">
      <c r="A44" s="9">
        <v>43</v>
      </c>
      <c r="B44" s="9" t="s">
        <v>286</v>
      </c>
      <c r="C44" s="16" t="s">
        <v>287</v>
      </c>
    </row>
    <row r="45" spans="1:3">
      <c r="A45" s="9">
        <v>44</v>
      </c>
      <c r="B45" s="9" t="s">
        <v>288</v>
      </c>
      <c r="C45" s="16" t="s">
        <v>289</v>
      </c>
    </row>
    <row r="46" spans="1:3">
      <c r="A46" s="9">
        <v>45</v>
      </c>
      <c r="B46" s="9" t="s">
        <v>290</v>
      </c>
      <c r="C46" s="16" t="s">
        <v>291</v>
      </c>
    </row>
    <row r="47" spans="1:3">
      <c r="A47" s="9">
        <v>46</v>
      </c>
      <c r="B47" s="9" t="s">
        <v>292</v>
      </c>
      <c r="C47" s="16" t="s">
        <v>293</v>
      </c>
    </row>
    <row r="48" spans="1:3">
      <c r="A48" s="9">
        <v>47</v>
      </c>
      <c r="B48" s="9" t="s">
        <v>294</v>
      </c>
      <c r="C48" s="16" t="s">
        <v>295</v>
      </c>
    </row>
    <row r="49" spans="1:3">
      <c r="A49" s="9">
        <v>48</v>
      </c>
      <c r="B49" s="9" t="s">
        <v>296</v>
      </c>
      <c r="C49" s="16" t="s">
        <v>297</v>
      </c>
    </row>
    <row r="50" spans="1:3">
      <c r="A50" s="9">
        <v>49</v>
      </c>
      <c r="B50" s="9" t="s">
        <v>298</v>
      </c>
      <c r="C50" s="16" t="s">
        <v>299</v>
      </c>
    </row>
    <row r="51" spans="1:3">
      <c r="A51" s="9">
        <v>50</v>
      </c>
      <c r="B51" s="9" t="s">
        <v>300</v>
      </c>
      <c r="C51" s="16" t="s">
        <v>301</v>
      </c>
    </row>
    <row r="52" spans="1:3">
      <c r="A52" s="9">
        <v>51</v>
      </c>
      <c r="B52" s="9" t="s">
        <v>302</v>
      </c>
      <c r="C52" s="16" t="s">
        <v>303</v>
      </c>
    </row>
    <row r="53" spans="1:3">
      <c r="A53" s="9">
        <v>52</v>
      </c>
      <c r="B53" s="9" t="s">
        <v>304</v>
      </c>
      <c r="C53" s="16" t="s">
        <v>305</v>
      </c>
    </row>
    <row r="54" spans="1:3">
      <c r="A54" s="9">
        <v>53</v>
      </c>
      <c r="B54" s="9" t="s">
        <v>306</v>
      </c>
      <c r="C54" s="16" t="s">
        <v>307</v>
      </c>
    </row>
    <row r="55" spans="1:3">
      <c r="A55" s="9">
        <v>54</v>
      </c>
      <c r="B55" s="9" t="s">
        <v>308</v>
      </c>
      <c r="C55" s="16" t="s">
        <v>309</v>
      </c>
    </row>
    <row r="56" spans="1:3">
      <c r="A56" s="9">
        <v>55</v>
      </c>
      <c r="B56" s="9" t="s">
        <v>310</v>
      </c>
      <c r="C56" s="9" t="s">
        <v>311</v>
      </c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E122"/>
  <sheetViews>
    <sheetView workbookViewId="0">
      <selection activeCell="A31" sqref="A31:IV72"/>
    </sheetView>
  </sheetViews>
  <sheetFormatPr defaultRowHeight="15.75"/>
  <cols>
    <col min="1" max="1" width="10.5703125" style="19" customWidth="1"/>
    <col min="2" max="2" width="63.140625" style="19" bestFit="1" customWidth="1"/>
    <col min="3" max="3" width="28.85546875" style="19" bestFit="1" customWidth="1"/>
    <col min="4" max="4" width="12.5703125" style="19" customWidth="1"/>
    <col min="5" max="5" width="15.7109375" style="19" bestFit="1" customWidth="1"/>
    <col min="6" max="16384" width="9.140625" style="19"/>
  </cols>
  <sheetData>
    <row r="1" spans="1:5" ht="31.5">
      <c r="A1" s="18" t="s">
        <v>0</v>
      </c>
      <c r="B1" s="18" t="s">
        <v>312</v>
      </c>
      <c r="D1" s="18" t="s">
        <v>313</v>
      </c>
    </row>
    <row r="2" spans="1:5">
      <c r="A2" s="18"/>
      <c r="B2" s="20" t="s">
        <v>314</v>
      </c>
      <c r="C2" s="18"/>
      <c r="D2" s="18"/>
    </row>
    <row r="3" spans="1:5">
      <c r="A3" s="4">
        <v>1</v>
      </c>
      <c r="B3" s="34" t="s">
        <v>315</v>
      </c>
      <c r="C3" s="21"/>
    </row>
    <row r="4" spans="1:5">
      <c r="A4" s="4">
        <v>2</v>
      </c>
      <c r="B4" s="34" t="s">
        <v>435</v>
      </c>
      <c r="C4" s="21"/>
    </row>
    <row r="5" spans="1:5">
      <c r="A5" s="4">
        <v>3</v>
      </c>
      <c r="B5" s="34" t="s">
        <v>316</v>
      </c>
      <c r="C5" s="21"/>
    </row>
    <row r="6" spans="1:5" ht="12.75" customHeight="1">
      <c r="A6" s="4">
        <v>4</v>
      </c>
      <c r="B6" s="34" t="s">
        <v>436</v>
      </c>
      <c r="C6" s="21"/>
    </row>
    <row r="7" spans="1:5">
      <c r="A7" s="4">
        <v>5</v>
      </c>
      <c r="B7" s="34" t="s">
        <v>317</v>
      </c>
      <c r="C7" s="21"/>
    </row>
    <row r="8" spans="1:5">
      <c r="A8" s="4">
        <v>6</v>
      </c>
      <c r="B8" s="34" t="s">
        <v>324</v>
      </c>
      <c r="C8" s="21"/>
    </row>
    <row r="9" spans="1:5">
      <c r="A9" s="4">
        <v>7</v>
      </c>
      <c r="B9" s="34" t="s">
        <v>318</v>
      </c>
      <c r="C9" s="21"/>
    </row>
    <row r="10" spans="1:5">
      <c r="A10" s="4">
        <v>8</v>
      </c>
      <c r="B10" s="34" t="s">
        <v>325</v>
      </c>
      <c r="C10" s="21"/>
    </row>
    <row r="11" spans="1:5">
      <c r="A11" s="4">
        <v>9</v>
      </c>
      <c r="B11" s="34" t="s">
        <v>329</v>
      </c>
      <c r="C11" s="21"/>
    </row>
    <row r="12" spans="1:5">
      <c r="A12" s="4">
        <v>10</v>
      </c>
      <c r="B12" s="34" t="s">
        <v>326</v>
      </c>
      <c r="C12" s="21"/>
    </row>
    <row r="13" spans="1:5">
      <c r="A13" s="4">
        <v>11</v>
      </c>
      <c r="B13" s="34" t="s">
        <v>319</v>
      </c>
      <c r="C13" s="21"/>
    </row>
    <row r="14" spans="1:5">
      <c r="A14" s="4">
        <v>12</v>
      </c>
      <c r="B14" s="34" t="s">
        <v>437</v>
      </c>
      <c r="C14" s="21"/>
    </row>
    <row r="15" spans="1:5">
      <c r="A15" s="4">
        <v>13</v>
      </c>
      <c r="B15" s="34" t="s">
        <v>438</v>
      </c>
      <c r="C15" s="21"/>
    </row>
    <row r="16" spans="1:5">
      <c r="A16" s="4">
        <v>14</v>
      </c>
      <c r="B16" s="34" t="s">
        <v>439</v>
      </c>
      <c r="C16" s="21"/>
      <c r="D16" s="21"/>
      <c r="E16" s="21"/>
    </row>
    <row r="17" spans="1:5">
      <c r="A17" s="4">
        <v>15</v>
      </c>
      <c r="B17" s="34" t="s">
        <v>320</v>
      </c>
      <c r="C17" s="21"/>
      <c r="D17" s="21"/>
      <c r="E17" s="21"/>
    </row>
    <row r="18" spans="1:5">
      <c r="A18" s="4">
        <v>16</v>
      </c>
      <c r="B18" s="34" t="s">
        <v>323</v>
      </c>
      <c r="C18" s="21"/>
      <c r="D18" s="21"/>
      <c r="E18" s="21"/>
    </row>
    <row r="19" spans="1:5">
      <c r="A19" s="4">
        <v>17</v>
      </c>
      <c r="B19" s="34" t="s">
        <v>321</v>
      </c>
      <c r="C19" s="21"/>
      <c r="D19" s="21"/>
      <c r="E19" s="21"/>
    </row>
    <row r="20" spans="1:5">
      <c r="A20" s="4">
        <v>18</v>
      </c>
      <c r="B20" s="34" t="s">
        <v>327</v>
      </c>
      <c r="C20" s="21"/>
      <c r="D20" s="21"/>
      <c r="E20" s="21"/>
    </row>
    <row r="21" spans="1:5">
      <c r="A21" s="4">
        <v>19</v>
      </c>
      <c r="B21" s="34" t="s">
        <v>440</v>
      </c>
      <c r="C21" s="21"/>
      <c r="D21" s="21"/>
      <c r="E21" s="21"/>
    </row>
    <row r="22" spans="1:5">
      <c r="A22" s="4">
        <v>20</v>
      </c>
      <c r="B22" s="34" t="s">
        <v>328</v>
      </c>
      <c r="C22" s="21"/>
      <c r="D22" s="21"/>
      <c r="E22" s="21"/>
    </row>
    <row r="23" spans="1:5">
      <c r="A23" s="4">
        <v>21</v>
      </c>
      <c r="B23" s="34" t="s">
        <v>322</v>
      </c>
      <c r="C23" s="21"/>
      <c r="D23" s="21"/>
      <c r="E23" s="21"/>
    </row>
    <row r="24" spans="1:5">
      <c r="A24" s="4">
        <v>22</v>
      </c>
      <c r="B24" s="34" t="s">
        <v>441</v>
      </c>
      <c r="C24" s="21"/>
      <c r="D24" s="21"/>
      <c r="E24" s="21"/>
    </row>
    <row r="25" spans="1:5">
      <c r="A25" s="4">
        <v>23</v>
      </c>
      <c r="B25" s="34" t="s">
        <v>442</v>
      </c>
      <c r="C25" s="21"/>
      <c r="D25" s="21"/>
      <c r="E25" s="21"/>
    </row>
    <row r="26" spans="1:5">
      <c r="A26" s="4">
        <v>24</v>
      </c>
      <c r="B26" s="34" t="s">
        <v>443</v>
      </c>
      <c r="C26" s="21"/>
      <c r="D26" s="21"/>
      <c r="E26" s="21"/>
    </row>
    <row r="27" spans="1:5">
      <c r="A27" s="4">
        <v>25</v>
      </c>
      <c r="B27" s="34" t="s">
        <v>444</v>
      </c>
      <c r="C27" s="21"/>
      <c r="D27" s="21"/>
      <c r="E27" s="21"/>
    </row>
    <row r="28" spans="1:5">
      <c r="A28" s="4">
        <v>26</v>
      </c>
      <c r="B28" s="34" t="s">
        <v>445</v>
      </c>
      <c r="C28" s="21"/>
    </row>
    <row r="29" spans="1:5">
      <c r="A29" s="4">
        <v>27</v>
      </c>
      <c r="B29" s="34" t="s">
        <v>446</v>
      </c>
      <c r="C29" s="21"/>
    </row>
    <row r="30" spans="1:5">
      <c r="A30" s="4">
        <v>28</v>
      </c>
      <c r="B30" s="34" t="s">
        <v>417</v>
      </c>
      <c r="C30" s="21"/>
    </row>
    <row r="34" ht="12.75" customHeight="1"/>
    <row r="36" ht="12.75" customHeight="1"/>
    <row r="45" ht="25.5" customHeight="1"/>
    <row r="54" ht="25.5" customHeight="1"/>
    <row r="63" ht="25.5" customHeight="1"/>
    <row r="72" ht="12.75" customHeight="1"/>
    <row r="81" ht="12.75" customHeight="1"/>
    <row r="91" ht="25.5" customHeight="1"/>
    <row r="100" ht="12.75" customHeight="1"/>
    <row r="111" ht="25.5" customHeight="1"/>
    <row r="113" ht="12.75" customHeight="1"/>
    <row r="122" ht="12.75" customHeight="1"/>
  </sheetData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G37"/>
  <sheetViews>
    <sheetView workbookViewId="0">
      <selection activeCell="E16" sqref="E16"/>
    </sheetView>
  </sheetViews>
  <sheetFormatPr defaultRowHeight="15.75"/>
  <cols>
    <col min="1" max="1" width="16.7109375" style="7" bestFit="1" customWidth="1"/>
    <col min="2" max="2" width="19.5703125" style="7" customWidth="1"/>
    <col min="3" max="3" width="66.5703125" style="7" customWidth="1"/>
    <col min="4" max="4" width="9.140625" style="7"/>
    <col min="5" max="5" width="57.7109375" style="7" customWidth="1"/>
    <col min="6" max="16384" width="9.140625" style="7"/>
  </cols>
  <sheetData>
    <row r="1" spans="1:7">
      <c r="A1" s="1" t="s">
        <v>0</v>
      </c>
      <c r="B1" s="1" t="s">
        <v>330</v>
      </c>
      <c r="C1" s="1" t="s">
        <v>412</v>
      </c>
      <c r="D1" s="22"/>
      <c r="E1" s="23"/>
      <c r="F1" s="22"/>
      <c r="G1" s="24"/>
    </row>
    <row r="2" spans="1:7">
      <c r="A2" s="4">
        <v>1</v>
      </c>
      <c r="B2" s="11" t="s">
        <v>331</v>
      </c>
      <c r="C2" s="25" t="s">
        <v>332</v>
      </c>
      <c r="D2" s="22"/>
      <c r="E2" s="26"/>
      <c r="F2" s="22"/>
      <c r="G2" s="24"/>
    </row>
    <row r="3" spans="1:7">
      <c r="A3" s="4">
        <v>2</v>
      </c>
      <c r="B3" s="11" t="s">
        <v>333</v>
      </c>
      <c r="C3" s="25" t="s">
        <v>334</v>
      </c>
      <c r="D3" s="22"/>
      <c r="E3" s="26"/>
      <c r="F3" s="22"/>
      <c r="G3" s="24"/>
    </row>
    <row r="4" spans="1:7">
      <c r="A4" s="4">
        <v>3</v>
      </c>
      <c r="B4" s="11" t="s">
        <v>420</v>
      </c>
      <c r="C4" s="25" t="s">
        <v>335</v>
      </c>
      <c r="D4" s="22"/>
      <c r="E4" s="26"/>
      <c r="F4" s="22"/>
      <c r="G4" s="24"/>
    </row>
    <row r="5" spans="1:7">
      <c r="A5" s="4">
        <v>4</v>
      </c>
      <c r="B5" s="11" t="s">
        <v>336</v>
      </c>
      <c r="C5" s="25" t="s">
        <v>337</v>
      </c>
      <c r="D5" s="22"/>
      <c r="E5" s="26"/>
      <c r="F5" s="22"/>
      <c r="G5" s="24"/>
    </row>
    <row r="6" spans="1:7">
      <c r="A6" s="4">
        <v>5</v>
      </c>
      <c r="B6" s="11" t="s">
        <v>338</v>
      </c>
      <c r="C6" s="25" t="s">
        <v>339</v>
      </c>
      <c r="D6" s="22"/>
      <c r="E6" s="26"/>
      <c r="F6" s="22"/>
      <c r="G6" s="24"/>
    </row>
    <row r="7" spans="1:7">
      <c r="A7" s="4">
        <v>6</v>
      </c>
      <c r="B7" s="11" t="s">
        <v>340</v>
      </c>
      <c r="C7" s="25" t="s">
        <v>341</v>
      </c>
      <c r="D7" s="22"/>
      <c r="E7" s="26"/>
      <c r="F7" s="22"/>
      <c r="G7" s="24"/>
    </row>
    <row r="8" spans="1:7">
      <c r="A8" s="4">
        <v>7</v>
      </c>
      <c r="B8" s="11" t="s">
        <v>342</v>
      </c>
      <c r="C8" s="25" t="s">
        <v>343</v>
      </c>
      <c r="D8" s="22"/>
      <c r="E8" s="26"/>
      <c r="F8" s="22"/>
      <c r="G8" s="24"/>
    </row>
    <row r="9" spans="1:7">
      <c r="A9" s="4">
        <v>8</v>
      </c>
      <c r="B9" s="11" t="s">
        <v>344</v>
      </c>
      <c r="C9" s="25" t="s">
        <v>345</v>
      </c>
      <c r="D9" s="22"/>
      <c r="E9" s="26"/>
      <c r="F9" s="22"/>
      <c r="G9" s="24"/>
    </row>
    <row r="10" spans="1:7">
      <c r="A10" s="4">
        <v>9</v>
      </c>
      <c r="B10" s="11" t="s">
        <v>346</v>
      </c>
      <c r="C10" s="25" t="s">
        <v>347</v>
      </c>
      <c r="D10" s="22"/>
      <c r="E10" s="26"/>
      <c r="F10" s="22"/>
      <c r="G10" s="24"/>
    </row>
    <row r="11" spans="1:7">
      <c r="A11" s="4">
        <v>10</v>
      </c>
      <c r="B11" s="11" t="s">
        <v>348</v>
      </c>
      <c r="C11" s="25" t="s">
        <v>349</v>
      </c>
      <c r="D11" s="22"/>
      <c r="E11" s="26"/>
      <c r="F11" s="22"/>
      <c r="G11" s="24"/>
    </row>
    <row r="12" spans="1:7">
      <c r="A12" s="4">
        <v>11</v>
      </c>
      <c r="B12" s="11" t="s">
        <v>350</v>
      </c>
      <c r="C12" s="25" t="s">
        <v>351</v>
      </c>
      <c r="D12" s="22"/>
      <c r="E12" s="26"/>
      <c r="F12" s="22"/>
      <c r="G12" s="24"/>
    </row>
    <row r="13" spans="1:7">
      <c r="A13" s="4">
        <v>12</v>
      </c>
      <c r="B13" s="11" t="s">
        <v>352</v>
      </c>
      <c r="C13" s="25" t="s">
        <v>353</v>
      </c>
      <c r="D13" s="22"/>
      <c r="E13" s="26"/>
      <c r="F13" s="22"/>
      <c r="G13" s="24"/>
    </row>
    <row r="14" spans="1:7">
      <c r="A14" s="4">
        <v>13</v>
      </c>
      <c r="B14" s="11" t="s">
        <v>354</v>
      </c>
      <c r="C14" s="25" t="s">
        <v>355</v>
      </c>
      <c r="D14" s="22"/>
      <c r="E14" s="26"/>
      <c r="F14" s="22"/>
      <c r="G14" s="24"/>
    </row>
    <row r="15" spans="1:7">
      <c r="A15" s="4">
        <v>14</v>
      </c>
      <c r="B15" s="11" t="s">
        <v>356</v>
      </c>
      <c r="C15" s="25" t="s">
        <v>357</v>
      </c>
      <c r="D15" s="22"/>
      <c r="E15" s="26"/>
      <c r="F15" s="22"/>
      <c r="G15" s="24"/>
    </row>
    <row r="16" spans="1:7" ht="31.5">
      <c r="A16" s="4">
        <v>15</v>
      </c>
      <c r="B16" s="11" t="s">
        <v>358</v>
      </c>
      <c r="C16" s="25" t="s">
        <v>359</v>
      </c>
      <c r="D16" s="22"/>
      <c r="E16" s="26"/>
      <c r="F16" s="22"/>
      <c r="G16" s="24"/>
    </row>
    <row r="17" spans="1:7">
      <c r="A17" s="4">
        <v>16</v>
      </c>
      <c r="B17" s="11" t="s">
        <v>360</v>
      </c>
      <c r="C17" s="25" t="s">
        <v>361</v>
      </c>
      <c r="D17" s="22"/>
      <c r="E17" s="26"/>
      <c r="F17" s="22"/>
      <c r="G17" s="24"/>
    </row>
    <row r="18" spans="1:7">
      <c r="A18" s="4">
        <v>17</v>
      </c>
      <c r="B18" s="11" t="s">
        <v>362</v>
      </c>
      <c r="C18" s="25" t="s">
        <v>363</v>
      </c>
      <c r="D18" s="22"/>
      <c r="E18" s="26"/>
      <c r="F18" s="22"/>
      <c r="G18" s="24"/>
    </row>
    <row r="19" spans="1:7">
      <c r="A19" s="4">
        <v>18</v>
      </c>
      <c r="B19" s="11" t="s">
        <v>364</v>
      </c>
      <c r="C19" s="27" t="s">
        <v>365</v>
      </c>
      <c r="D19" s="22"/>
      <c r="E19" s="28"/>
      <c r="F19" s="22"/>
      <c r="G19" s="24"/>
    </row>
    <row r="20" spans="1:7">
      <c r="A20" s="4">
        <v>19</v>
      </c>
      <c r="B20" s="11" t="s">
        <v>366</v>
      </c>
      <c r="C20" s="25" t="s">
        <v>367</v>
      </c>
      <c r="D20" s="22"/>
      <c r="E20" s="26"/>
      <c r="F20" s="22"/>
      <c r="G20" s="24"/>
    </row>
    <row r="21" spans="1:7">
      <c r="A21" s="4">
        <v>20</v>
      </c>
      <c r="B21" s="11" t="s">
        <v>368</v>
      </c>
      <c r="C21" s="25" t="s">
        <v>369</v>
      </c>
      <c r="D21" s="22"/>
      <c r="E21" s="26"/>
      <c r="F21" s="22"/>
      <c r="G21" s="24"/>
    </row>
    <row r="22" spans="1:7">
      <c r="A22" s="4">
        <v>21</v>
      </c>
      <c r="B22" s="11" t="s">
        <v>370</v>
      </c>
      <c r="C22" s="25" t="s">
        <v>371</v>
      </c>
      <c r="D22" s="22"/>
      <c r="E22" s="26"/>
      <c r="F22" s="22"/>
      <c r="G22" s="24"/>
    </row>
    <row r="23" spans="1:7">
      <c r="A23" s="4">
        <v>22</v>
      </c>
      <c r="B23" s="11" t="s">
        <v>372</v>
      </c>
      <c r="C23" s="25" t="s">
        <v>373</v>
      </c>
      <c r="D23" s="22"/>
      <c r="E23" s="26"/>
      <c r="F23" s="22"/>
      <c r="G23" s="24"/>
    </row>
    <row r="24" spans="1:7">
      <c r="A24" s="4">
        <v>23</v>
      </c>
      <c r="B24" s="11" t="s">
        <v>374</v>
      </c>
      <c r="C24" s="25" t="s">
        <v>375</v>
      </c>
      <c r="D24" s="22"/>
      <c r="E24" s="26"/>
      <c r="F24" s="22"/>
      <c r="G24" s="24"/>
    </row>
    <row r="25" spans="1:7">
      <c r="A25" s="4">
        <v>24</v>
      </c>
      <c r="B25" s="11" t="s">
        <v>376</v>
      </c>
      <c r="C25" s="25" t="s">
        <v>377</v>
      </c>
      <c r="D25" s="22"/>
      <c r="E25" s="26"/>
      <c r="F25" s="22"/>
      <c r="G25" s="24"/>
    </row>
    <row r="26" spans="1:7" ht="13.5" customHeight="1">
      <c r="A26" s="4">
        <v>25</v>
      </c>
      <c r="B26" s="11" t="s">
        <v>378</v>
      </c>
      <c r="C26" s="25" t="s">
        <v>379</v>
      </c>
      <c r="D26" s="22"/>
      <c r="E26" s="26"/>
      <c r="F26" s="22"/>
      <c r="G26" s="24"/>
    </row>
    <row r="27" spans="1:7">
      <c r="A27" s="4">
        <v>26</v>
      </c>
      <c r="B27" s="11" t="s">
        <v>380</v>
      </c>
      <c r="C27" s="27" t="s">
        <v>381</v>
      </c>
      <c r="D27" s="22"/>
      <c r="E27" s="28"/>
      <c r="F27" s="22"/>
      <c r="G27" s="24"/>
    </row>
    <row r="28" spans="1:7">
      <c r="A28" s="4">
        <v>27</v>
      </c>
      <c r="B28" s="11" t="s">
        <v>382</v>
      </c>
      <c r="C28" s="25" t="s">
        <v>383</v>
      </c>
      <c r="D28" s="22"/>
      <c r="E28" s="26"/>
      <c r="F28" s="22"/>
      <c r="G28" s="24"/>
    </row>
    <row r="29" spans="1:7">
      <c r="A29" s="4">
        <v>28</v>
      </c>
      <c r="B29" s="11" t="s">
        <v>384</v>
      </c>
      <c r="C29" s="25" t="s">
        <v>385</v>
      </c>
      <c r="D29" s="22"/>
      <c r="E29" s="26"/>
      <c r="F29" s="22"/>
      <c r="G29" s="24"/>
    </row>
    <row r="30" spans="1:7">
      <c r="A30" s="4">
        <v>29</v>
      </c>
      <c r="B30" s="11" t="s">
        <v>386</v>
      </c>
      <c r="C30" s="25" t="s">
        <v>387</v>
      </c>
      <c r="D30" s="22"/>
      <c r="E30" s="26"/>
      <c r="F30" s="22"/>
      <c r="G30" s="24"/>
    </row>
    <row r="31" spans="1:7">
      <c r="A31" s="4">
        <v>30</v>
      </c>
      <c r="B31" s="11" t="s">
        <v>388</v>
      </c>
      <c r="C31" s="25" t="s">
        <v>389</v>
      </c>
      <c r="D31" s="22"/>
      <c r="E31" s="26"/>
      <c r="F31" s="22"/>
      <c r="G31" s="24"/>
    </row>
    <row r="32" spans="1:7">
      <c r="A32" s="4">
        <v>31</v>
      </c>
      <c r="B32" s="11" t="s">
        <v>390</v>
      </c>
      <c r="C32" s="25" t="s">
        <v>391</v>
      </c>
      <c r="D32" s="22"/>
      <c r="E32" s="26"/>
      <c r="F32" s="22"/>
      <c r="G32" s="24"/>
    </row>
    <row r="33" spans="1:7" ht="31.5">
      <c r="A33" s="4">
        <v>32</v>
      </c>
      <c r="B33" s="7" t="s">
        <v>392</v>
      </c>
      <c r="C33" s="25" t="s">
        <v>393</v>
      </c>
      <c r="D33" s="22"/>
      <c r="E33" s="26"/>
      <c r="F33" s="22"/>
      <c r="G33" s="24"/>
    </row>
    <row r="34" spans="1:7">
      <c r="A34" s="4">
        <v>33</v>
      </c>
      <c r="B34" s="7" t="s">
        <v>394</v>
      </c>
      <c r="C34" s="27" t="s">
        <v>395</v>
      </c>
      <c r="D34" s="22"/>
      <c r="E34" s="28"/>
      <c r="F34" s="22"/>
      <c r="G34" s="24"/>
    </row>
    <row r="35" spans="1:7">
      <c r="A35" s="4">
        <v>34</v>
      </c>
      <c r="B35" s="7" t="s">
        <v>396</v>
      </c>
      <c r="C35" s="25" t="s">
        <v>397</v>
      </c>
      <c r="D35" s="22"/>
      <c r="E35" s="26"/>
      <c r="F35" s="22"/>
      <c r="G35" s="24"/>
    </row>
    <row r="36" spans="1:7">
      <c r="A36" s="4">
        <v>35</v>
      </c>
      <c r="B36" s="7" t="s">
        <v>398</v>
      </c>
      <c r="C36" s="7" t="s">
        <v>398</v>
      </c>
      <c r="D36" s="22"/>
      <c r="E36" s="22"/>
      <c r="F36" s="22"/>
      <c r="G36" s="24"/>
    </row>
    <row r="37" spans="1:7">
      <c r="A37" s="8"/>
      <c r="D37" s="29"/>
      <c r="E37" s="29"/>
      <c r="F37" s="29"/>
    </row>
  </sheetData>
  <sheetProtection password="CA4D" sheet="1"/>
  <phoneticPr fontId="15" type="noConversion"/>
  <pageMargins left="0.75" right="0.75" top="1" bottom="1" header="0.5" footer="0.5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56"/>
  <sheetViews>
    <sheetView workbookViewId="0">
      <selection activeCell="C2" sqref="C2:C56"/>
    </sheetView>
  </sheetViews>
  <sheetFormatPr defaultRowHeight="12.75"/>
  <cols>
    <col min="1" max="1" width="16.7109375" bestFit="1" customWidth="1"/>
    <col min="2" max="2" width="19.28515625" bestFit="1" customWidth="1"/>
    <col min="3" max="3" width="24.85546875" bestFit="1" customWidth="1"/>
  </cols>
  <sheetData>
    <row r="1" spans="1:3" ht="15.75">
      <c r="A1" s="1" t="s">
        <v>0</v>
      </c>
      <c r="B1" s="1" t="s">
        <v>200</v>
      </c>
      <c r="C1" s="15" t="s">
        <v>201</v>
      </c>
    </row>
    <row r="2" spans="1:3" ht="15.75">
      <c r="A2" s="4">
        <v>1</v>
      </c>
      <c r="B2" s="9" t="s">
        <v>202</v>
      </c>
      <c r="C2" s="16" t="s">
        <v>203</v>
      </c>
    </row>
    <row r="3" spans="1:3" ht="15.75">
      <c r="A3" s="4">
        <v>2</v>
      </c>
      <c r="B3" s="9" t="s">
        <v>204</v>
      </c>
      <c r="C3" s="16" t="s">
        <v>205</v>
      </c>
    </row>
    <row r="4" spans="1:3" ht="15.75">
      <c r="A4" s="4">
        <v>3</v>
      </c>
      <c r="B4" s="9" t="s">
        <v>206</v>
      </c>
      <c r="C4" s="16" t="s">
        <v>207</v>
      </c>
    </row>
    <row r="5" spans="1:3" ht="15.75">
      <c r="A5" s="4">
        <v>4</v>
      </c>
      <c r="B5" s="9" t="s">
        <v>208</v>
      </c>
      <c r="C5" s="16" t="s">
        <v>209</v>
      </c>
    </row>
    <row r="6" spans="1:3" ht="15.75">
      <c r="A6" s="4">
        <v>5</v>
      </c>
      <c r="B6" s="9" t="s">
        <v>210</v>
      </c>
      <c r="C6" s="16" t="s">
        <v>211</v>
      </c>
    </row>
    <row r="7" spans="1:3" ht="15.75">
      <c r="A7" s="4">
        <v>6</v>
      </c>
      <c r="B7" s="9" t="s">
        <v>212</v>
      </c>
      <c r="C7" s="16" t="s">
        <v>213</v>
      </c>
    </row>
    <row r="8" spans="1:3" ht="15.75">
      <c r="A8" s="4">
        <v>7</v>
      </c>
      <c r="B8" s="9" t="s">
        <v>214</v>
      </c>
      <c r="C8" s="16" t="s">
        <v>215</v>
      </c>
    </row>
    <row r="9" spans="1:3" ht="15.75">
      <c r="A9" s="4">
        <v>8</v>
      </c>
      <c r="B9" s="9" t="s">
        <v>216</v>
      </c>
      <c r="C9" s="16" t="s">
        <v>217</v>
      </c>
    </row>
    <row r="10" spans="1:3" ht="15.75">
      <c r="A10" s="4">
        <v>9</v>
      </c>
      <c r="B10" s="9" t="s">
        <v>218</v>
      </c>
      <c r="C10" s="16" t="s">
        <v>219</v>
      </c>
    </row>
    <row r="11" spans="1:3" ht="15.75">
      <c r="A11" s="4">
        <v>10</v>
      </c>
      <c r="B11" s="9" t="s">
        <v>220</v>
      </c>
      <c r="C11" s="16" t="s">
        <v>221</v>
      </c>
    </row>
    <row r="12" spans="1:3" ht="15.75">
      <c r="A12" s="4">
        <v>11</v>
      </c>
      <c r="B12" s="9" t="s">
        <v>222</v>
      </c>
      <c r="C12" s="16" t="s">
        <v>223</v>
      </c>
    </row>
    <row r="13" spans="1:3" ht="15.75">
      <c r="A13" s="4">
        <v>12</v>
      </c>
      <c r="B13" s="9" t="s">
        <v>224</v>
      </c>
      <c r="C13" s="16" t="s">
        <v>225</v>
      </c>
    </row>
    <row r="14" spans="1:3" ht="15.75">
      <c r="A14" s="4">
        <v>13</v>
      </c>
      <c r="B14" s="9" t="s">
        <v>226</v>
      </c>
      <c r="C14" s="16" t="s">
        <v>227</v>
      </c>
    </row>
    <row r="15" spans="1:3" ht="15.75">
      <c r="A15" s="4">
        <v>14</v>
      </c>
      <c r="B15" s="9" t="s">
        <v>228</v>
      </c>
      <c r="C15" s="16" t="s">
        <v>229</v>
      </c>
    </row>
    <row r="16" spans="1:3" ht="15.75">
      <c r="A16" s="4">
        <v>15</v>
      </c>
      <c r="B16" s="9" t="s">
        <v>230</v>
      </c>
      <c r="C16" s="16" t="s">
        <v>231</v>
      </c>
    </row>
    <row r="17" spans="1:3" ht="15.75">
      <c r="A17" s="4">
        <v>16</v>
      </c>
      <c r="B17" s="9" t="s">
        <v>232</v>
      </c>
      <c r="C17" s="16" t="s">
        <v>233</v>
      </c>
    </row>
    <row r="18" spans="1:3" ht="15.75">
      <c r="A18" s="4">
        <v>17</v>
      </c>
      <c r="B18" s="9" t="s">
        <v>234</v>
      </c>
      <c r="C18" s="16" t="s">
        <v>235</v>
      </c>
    </row>
    <row r="19" spans="1:3" ht="15.75">
      <c r="A19" s="4">
        <v>18</v>
      </c>
      <c r="B19" s="9" t="s">
        <v>236</v>
      </c>
      <c r="C19" s="16" t="s">
        <v>237</v>
      </c>
    </row>
    <row r="20" spans="1:3" ht="15.75">
      <c r="A20" s="4">
        <v>19</v>
      </c>
      <c r="B20" s="9" t="s">
        <v>238</v>
      </c>
      <c r="C20" s="16" t="s">
        <v>239</v>
      </c>
    </row>
    <row r="21" spans="1:3" ht="15.75">
      <c r="A21" s="4">
        <v>20</v>
      </c>
      <c r="B21" s="9" t="s">
        <v>240</v>
      </c>
      <c r="C21" s="16" t="s">
        <v>241</v>
      </c>
    </row>
    <row r="22" spans="1:3" ht="15.75">
      <c r="A22" s="4">
        <v>21</v>
      </c>
      <c r="B22" s="9" t="s">
        <v>242</v>
      </c>
      <c r="C22" s="16" t="s">
        <v>243</v>
      </c>
    </row>
    <row r="23" spans="1:3" ht="15.75">
      <c r="A23" s="4">
        <v>22</v>
      </c>
      <c r="B23" s="9" t="s">
        <v>244</v>
      </c>
      <c r="C23" s="16" t="s">
        <v>245</v>
      </c>
    </row>
    <row r="24" spans="1:3" ht="15.75">
      <c r="A24" s="4">
        <v>23</v>
      </c>
      <c r="B24" s="9" t="s">
        <v>246</v>
      </c>
      <c r="C24" s="16" t="s">
        <v>247</v>
      </c>
    </row>
    <row r="25" spans="1:3" ht="15.75">
      <c r="A25" s="4">
        <v>24</v>
      </c>
      <c r="B25" s="9" t="s">
        <v>248</v>
      </c>
      <c r="C25" s="16" t="s">
        <v>249</v>
      </c>
    </row>
    <row r="26" spans="1:3" ht="15.75">
      <c r="A26" s="4">
        <v>25</v>
      </c>
      <c r="B26" s="9" t="s">
        <v>250</v>
      </c>
      <c r="C26" s="16" t="s">
        <v>251</v>
      </c>
    </row>
    <row r="27" spans="1:3" ht="15.75">
      <c r="A27" s="4">
        <v>26</v>
      </c>
      <c r="B27" s="9" t="s">
        <v>252</v>
      </c>
      <c r="C27" s="16" t="s">
        <v>253</v>
      </c>
    </row>
    <row r="28" spans="1:3" ht="15.75">
      <c r="A28" s="4">
        <v>27</v>
      </c>
      <c r="B28" s="9" t="s">
        <v>254</v>
      </c>
      <c r="C28" s="16" t="s">
        <v>255</v>
      </c>
    </row>
    <row r="29" spans="1:3" ht="15.75">
      <c r="A29" s="4">
        <v>28</v>
      </c>
      <c r="B29" s="9" t="s">
        <v>256</v>
      </c>
      <c r="C29" s="16" t="s">
        <v>257</v>
      </c>
    </row>
    <row r="30" spans="1:3" ht="15.75">
      <c r="A30" s="4">
        <v>29</v>
      </c>
      <c r="B30" s="9" t="s">
        <v>258</v>
      </c>
      <c r="C30" s="16" t="s">
        <v>259</v>
      </c>
    </row>
    <row r="31" spans="1:3" ht="15.75">
      <c r="A31" s="4">
        <v>30</v>
      </c>
      <c r="B31" s="9" t="s">
        <v>260</v>
      </c>
      <c r="C31" s="16" t="s">
        <v>261</v>
      </c>
    </row>
    <row r="32" spans="1:3" ht="15.75">
      <c r="A32" s="4">
        <v>31</v>
      </c>
      <c r="B32" s="9" t="s">
        <v>262</v>
      </c>
      <c r="C32" s="16" t="s">
        <v>263</v>
      </c>
    </row>
    <row r="33" spans="1:3" ht="15.75">
      <c r="A33" s="4">
        <v>32</v>
      </c>
      <c r="B33" s="9" t="s">
        <v>264</v>
      </c>
      <c r="C33" s="16" t="s">
        <v>265</v>
      </c>
    </row>
    <row r="34" spans="1:3" ht="15.75">
      <c r="A34" s="4">
        <v>33</v>
      </c>
      <c r="B34" s="9" t="s">
        <v>266</v>
      </c>
      <c r="C34" s="16" t="s">
        <v>267</v>
      </c>
    </row>
    <row r="35" spans="1:3" ht="15.75">
      <c r="A35" s="4">
        <v>34</v>
      </c>
      <c r="B35" s="9" t="s">
        <v>268</v>
      </c>
      <c r="C35" s="16" t="s">
        <v>269</v>
      </c>
    </row>
    <row r="36" spans="1:3" ht="15.75">
      <c r="A36" s="4">
        <v>35</v>
      </c>
      <c r="B36" s="9" t="s">
        <v>270</v>
      </c>
      <c r="C36" s="16" t="s">
        <v>271</v>
      </c>
    </row>
    <row r="37" spans="1:3" ht="15.75">
      <c r="A37" s="8">
        <v>36</v>
      </c>
      <c r="B37" s="9" t="s">
        <v>272</v>
      </c>
      <c r="C37" s="16" t="s">
        <v>273</v>
      </c>
    </row>
    <row r="38" spans="1:3" ht="15.75">
      <c r="A38" s="8">
        <v>37</v>
      </c>
      <c r="B38" s="9" t="s">
        <v>274</v>
      </c>
      <c r="C38" s="16" t="s">
        <v>275</v>
      </c>
    </row>
    <row r="39" spans="1:3" ht="15.75">
      <c r="A39" s="8">
        <v>38</v>
      </c>
      <c r="B39" s="9" t="s">
        <v>276</v>
      </c>
      <c r="C39" s="16" t="s">
        <v>277</v>
      </c>
    </row>
    <row r="40" spans="1:3" ht="15.75">
      <c r="A40" s="8">
        <v>39</v>
      </c>
      <c r="B40" s="9" t="s">
        <v>278</v>
      </c>
      <c r="C40" s="16" t="s">
        <v>279</v>
      </c>
    </row>
    <row r="41" spans="1:3" ht="15.75">
      <c r="A41" s="9">
        <v>40</v>
      </c>
      <c r="B41" s="9" t="s">
        <v>280</v>
      </c>
      <c r="C41" s="16" t="s">
        <v>281</v>
      </c>
    </row>
    <row r="42" spans="1:3" ht="15.75">
      <c r="A42" s="9">
        <v>41</v>
      </c>
      <c r="B42" s="9" t="s">
        <v>282</v>
      </c>
      <c r="C42" s="16" t="s">
        <v>283</v>
      </c>
    </row>
    <row r="43" spans="1:3" ht="15.75">
      <c r="A43" s="9">
        <v>42</v>
      </c>
      <c r="B43" s="9" t="s">
        <v>284</v>
      </c>
      <c r="C43" s="16" t="s">
        <v>285</v>
      </c>
    </row>
    <row r="44" spans="1:3" ht="15.75">
      <c r="A44" s="9">
        <v>43</v>
      </c>
      <c r="B44" s="9" t="s">
        <v>286</v>
      </c>
      <c r="C44" s="16" t="s">
        <v>287</v>
      </c>
    </row>
    <row r="45" spans="1:3" ht="15.75">
      <c r="A45" s="9">
        <v>44</v>
      </c>
      <c r="B45" s="9" t="s">
        <v>288</v>
      </c>
      <c r="C45" s="16" t="s">
        <v>289</v>
      </c>
    </row>
    <row r="46" spans="1:3" ht="15.75">
      <c r="A46" s="9">
        <v>45</v>
      </c>
      <c r="B46" s="9" t="s">
        <v>290</v>
      </c>
      <c r="C46" s="16" t="s">
        <v>291</v>
      </c>
    </row>
    <row r="47" spans="1:3" ht="15.75">
      <c r="A47" s="9">
        <v>46</v>
      </c>
      <c r="B47" s="9" t="s">
        <v>292</v>
      </c>
      <c r="C47" s="16" t="s">
        <v>293</v>
      </c>
    </row>
    <row r="48" spans="1:3" ht="15.75">
      <c r="A48" s="9">
        <v>47</v>
      </c>
      <c r="B48" s="9" t="s">
        <v>294</v>
      </c>
      <c r="C48" s="16" t="s">
        <v>295</v>
      </c>
    </row>
    <row r="49" spans="1:3" ht="15.75">
      <c r="A49" s="9">
        <v>48</v>
      </c>
      <c r="B49" s="9" t="s">
        <v>296</v>
      </c>
      <c r="C49" s="16" t="s">
        <v>297</v>
      </c>
    </row>
    <row r="50" spans="1:3" ht="15.75">
      <c r="A50" s="9">
        <v>49</v>
      </c>
      <c r="B50" s="9" t="s">
        <v>298</v>
      </c>
      <c r="C50" s="16" t="s">
        <v>299</v>
      </c>
    </row>
    <row r="51" spans="1:3" ht="15.75">
      <c r="A51" s="9">
        <v>50</v>
      </c>
      <c r="B51" s="9" t="s">
        <v>300</v>
      </c>
      <c r="C51" s="16" t="s">
        <v>301</v>
      </c>
    </row>
    <row r="52" spans="1:3" ht="15.75">
      <c r="A52" s="9">
        <v>51</v>
      </c>
      <c r="B52" s="9" t="s">
        <v>302</v>
      </c>
      <c r="C52" s="16" t="s">
        <v>303</v>
      </c>
    </row>
    <row r="53" spans="1:3" ht="15.75">
      <c r="A53" s="9">
        <v>52</v>
      </c>
      <c r="B53" s="9" t="s">
        <v>304</v>
      </c>
      <c r="C53" s="16" t="s">
        <v>305</v>
      </c>
    </row>
    <row r="54" spans="1:3" ht="15.75">
      <c r="A54" s="9">
        <v>53</v>
      </c>
      <c r="B54" s="9" t="s">
        <v>306</v>
      </c>
      <c r="C54" s="16" t="s">
        <v>307</v>
      </c>
    </row>
    <row r="55" spans="1:3" ht="15.75">
      <c r="A55" s="9">
        <v>54</v>
      </c>
      <c r="B55" s="9" t="s">
        <v>308</v>
      </c>
      <c r="C55" s="16" t="s">
        <v>309</v>
      </c>
    </row>
    <row r="56" spans="1:3" ht="15.75">
      <c r="A56" s="9">
        <v>55</v>
      </c>
      <c r="B56" s="9" t="s">
        <v>310</v>
      </c>
      <c r="C56" s="9" t="s">
        <v>311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B10"/>
  <sheetViews>
    <sheetView workbookViewId="0">
      <selection activeCell="B2" sqref="B2:B10"/>
    </sheetView>
  </sheetViews>
  <sheetFormatPr defaultRowHeight="12.75"/>
  <cols>
    <col min="2" max="2" width="108.140625" bestFit="1" customWidth="1"/>
  </cols>
  <sheetData>
    <row r="1" spans="1:2" ht="15.75">
      <c r="A1" s="30" t="s">
        <v>84</v>
      </c>
      <c r="B1" s="31" t="s">
        <v>85</v>
      </c>
    </row>
    <row r="2" spans="1:2" ht="15.75">
      <c r="A2" s="33"/>
      <c r="B2" s="32" t="s">
        <v>86</v>
      </c>
    </row>
    <row r="3" spans="1:2" ht="15.75">
      <c r="A3" s="33"/>
      <c r="B3" s="32" t="s">
        <v>453</v>
      </c>
    </row>
    <row r="4" spans="1:2" ht="15.75">
      <c r="A4" s="33"/>
      <c r="B4" s="32" t="s">
        <v>454</v>
      </c>
    </row>
    <row r="5" spans="1:2" ht="15.75">
      <c r="A5" s="33"/>
      <c r="B5" s="32" t="s">
        <v>455</v>
      </c>
    </row>
    <row r="6" spans="1:2" ht="15.75">
      <c r="A6" s="33"/>
      <c r="B6" s="32" t="s">
        <v>456</v>
      </c>
    </row>
    <row r="7" spans="1:2" ht="15.75">
      <c r="A7" s="33"/>
      <c r="B7" s="32" t="s">
        <v>87</v>
      </c>
    </row>
    <row r="8" spans="1:2" ht="15.75">
      <c r="A8" s="33"/>
      <c r="B8" s="32" t="s">
        <v>88</v>
      </c>
    </row>
    <row r="9" spans="1:2" ht="15.75">
      <c r="A9" s="33"/>
      <c r="B9" s="32" t="s">
        <v>89</v>
      </c>
    </row>
    <row r="10" spans="1:2" ht="15.75">
      <c r="A10" s="33"/>
      <c r="B10" s="32" t="s">
        <v>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1"/>
  <sheetViews>
    <sheetView view="pageBreakPreview" zoomScaleNormal="80" zoomScaleSheetLayoutView="100" workbookViewId="0">
      <pane xSplit="2" ySplit="5" topLeftCell="C6" activePane="bottomRight" state="frozen"/>
      <selection activeCell="C18" sqref="C18:D18"/>
      <selection pane="topRight" activeCell="C18" sqref="C18:D18"/>
      <selection pane="bottomLeft" activeCell="C18" sqref="C18:D18"/>
      <selection pane="bottomRight" activeCell="F7" sqref="F7"/>
    </sheetView>
  </sheetViews>
  <sheetFormatPr defaultRowHeight="12.75"/>
  <cols>
    <col min="1" max="1" width="6.7109375" style="50" customWidth="1"/>
    <col min="2" max="2" width="36.7109375" style="51" customWidth="1"/>
    <col min="3" max="3" width="13.5703125" style="51" customWidth="1"/>
    <col min="4" max="4" width="10.5703125" style="51" customWidth="1"/>
    <col min="5" max="5" width="15.7109375" style="50" bestFit="1" customWidth="1"/>
    <col min="6" max="6" width="10.5703125" style="50" customWidth="1"/>
    <col min="7" max="7" width="12.85546875" style="50" customWidth="1"/>
    <col min="8" max="8" width="10.5703125" style="50" customWidth="1"/>
    <col min="9" max="9" width="11.85546875" style="50" customWidth="1"/>
    <col min="10" max="10" width="10.5703125" style="50" customWidth="1"/>
    <col min="11" max="11" width="12.28515625" style="50" customWidth="1"/>
    <col min="12" max="12" width="10.5703125" style="50" customWidth="1"/>
    <col min="13" max="13" width="11.5703125" style="50" customWidth="1"/>
    <col min="14" max="14" width="10.5703125" style="50" customWidth="1"/>
    <col min="15" max="15" width="11.28515625" style="50" customWidth="1"/>
    <col min="16" max="16" width="10.5703125" style="50" customWidth="1"/>
    <col min="17" max="17" width="11.28515625" style="50" customWidth="1"/>
    <col min="18" max="20" width="10.5703125" style="50" customWidth="1"/>
    <col min="21" max="21" width="11.28515625" style="50" customWidth="1"/>
    <col min="22" max="22" width="10.5703125" style="50" customWidth="1"/>
    <col min="23" max="23" width="12.42578125" style="53" bestFit="1" customWidth="1"/>
    <col min="24" max="24" width="15.5703125" style="50" bestFit="1" customWidth="1"/>
    <col min="25" max="25" width="12.42578125" style="50" bestFit="1" customWidth="1"/>
    <col min="26" max="26" width="10.140625" style="50" bestFit="1" customWidth="1"/>
    <col min="27" max="16384" width="9.140625" style="50"/>
  </cols>
  <sheetData>
    <row r="1" spans="1:26" ht="12.75" customHeight="1">
      <c r="A1" s="235" t="s">
        <v>816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6"/>
    </row>
    <row r="2" spans="1:26" ht="12.75" customHeight="1">
      <c r="A2" s="210"/>
      <c r="B2" s="211"/>
      <c r="C2" s="211"/>
      <c r="D2" s="211"/>
      <c r="E2" s="211"/>
      <c r="F2" s="211"/>
      <c r="I2" s="211"/>
      <c r="J2" s="211"/>
      <c r="K2" s="211"/>
      <c r="L2" s="211"/>
      <c r="M2" s="211"/>
      <c r="N2" s="211"/>
      <c r="Q2" s="211"/>
      <c r="R2" s="211"/>
      <c r="Y2" s="52" t="s">
        <v>125</v>
      </c>
    </row>
    <row r="3" spans="1:26" ht="12.75" customHeight="1">
      <c r="A3" s="213"/>
      <c r="B3" s="214"/>
      <c r="C3" s="214"/>
      <c r="D3" s="214"/>
      <c r="I3" s="214"/>
      <c r="J3" s="214"/>
      <c r="K3" s="214"/>
      <c r="L3" s="214"/>
      <c r="M3" s="214"/>
      <c r="N3" s="214"/>
      <c r="Q3" s="214"/>
      <c r="R3" s="214"/>
      <c r="W3" s="50"/>
      <c r="Y3" s="52"/>
    </row>
    <row r="4" spans="1:26" s="56" customFormat="1" ht="61.5" customHeight="1">
      <c r="A4" s="237" t="s">
        <v>411</v>
      </c>
      <c r="B4" s="224" t="s">
        <v>458</v>
      </c>
      <c r="C4" s="234" t="s">
        <v>478</v>
      </c>
      <c r="D4" s="234"/>
      <c r="E4" s="234" t="s">
        <v>480</v>
      </c>
      <c r="F4" s="234"/>
      <c r="G4" s="238" t="s">
        <v>477</v>
      </c>
      <c r="H4" s="238"/>
      <c r="I4" s="234" t="s">
        <v>479</v>
      </c>
      <c r="J4" s="234"/>
      <c r="K4" s="234" t="s">
        <v>481</v>
      </c>
      <c r="L4" s="234"/>
      <c r="M4" s="234" t="s">
        <v>482</v>
      </c>
      <c r="N4" s="234"/>
      <c r="O4" s="234" t="s">
        <v>483</v>
      </c>
      <c r="P4" s="234"/>
      <c r="Q4" s="232" t="s">
        <v>486</v>
      </c>
      <c r="R4" s="233"/>
      <c r="S4" s="232" t="s">
        <v>485</v>
      </c>
      <c r="T4" s="233"/>
      <c r="U4" s="234" t="s">
        <v>484</v>
      </c>
      <c r="V4" s="234"/>
      <c r="W4" s="234" t="s">
        <v>487</v>
      </c>
      <c r="X4" s="234"/>
    </row>
    <row r="5" spans="1:26" s="56" customFormat="1" ht="62.25" customHeight="1">
      <c r="A5" s="237"/>
      <c r="B5" s="225"/>
      <c r="C5" s="137" t="s">
        <v>475</v>
      </c>
      <c r="D5" s="138" t="s">
        <v>476</v>
      </c>
      <c r="E5" s="137" t="s">
        <v>475</v>
      </c>
      <c r="F5" s="138" t="s">
        <v>476</v>
      </c>
      <c r="G5" s="137" t="s">
        <v>475</v>
      </c>
      <c r="H5" s="138" t="s">
        <v>476</v>
      </c>
      <c r="I5" s="137" t="s">
        <v>475</v>
      </c>
      <c r="J5" s="138" t="s">
        <v>476</v>
      </c>
      <c r="K5" s="137" t="s">
        <v>475</v>
      </c>
      <c r="L5" s="138" t="s">
        <v>476</v>
      </c>
      <c r="M5" s="137" t="s">
        <v>475</v>
      </c>
      <c r="N5" s="138" t="s">
        <v>476</v>
      </c>
      <c r="O5" s="137" t="s">
        <v>475</v>
      </c>
      <c r="P5" s="138" t="s">
        <v>476</v>
      </c>
      <c r="Q5" s="137" t="s">
        <v>475</v>
      </c>
      <c r="R5" s="138" t="s">
        <v>476</v>
      </c>
      <c r="S5" s="137" t="s">
        <v>475</v>
      </c>
      <c r="T5" s="138" t="s">
        <v>476</v>
      </c>
      <c r="U5" s="137" t="s">
        <v>475</v>
      </c>
      <c r="V5" s="138" t="s">
        <v>476</v>
      </c>
      <c r="W5" s="137" t="s">
        <v>475</v>
      </c>
      <c r="X5" s="138" t="s">
        <v>476</v>
      </c>
    </row>
    <row r="6" spans="1:26" ht="15.75">
      <c r="A6" s="64" t="s">
        <v>400</v>
      </c>
      <c r="B6" s="133" t="s">
        <v>459</v>
      </c>
      <c r="C6" s="66">
        <v>24362104.90000014</v>
      </c>
      <c r="D6" s="66">
        <v>0</v>
      </c>
      <c r="E6" s="66">
        <v>22135551.712089621</v>
      </c>
      <c r="F6" s="66">
        <v>0</v>
      </c>
      <c r="G6" s="66">
        <v>13846451.98</v>
      </c>
      <c r="H6" s="66">
        <v>805316.66</v>
      </c>
      <c r="I6" s="66">
        <v>7449704.9500000002</v>
      </c>
      <c r="J6" s="66">
        <v>0</v>
      </c>
      <c r="K6" s="66">
        <v>8910715.8599999957</v>
      </c>
      <c r="L6" s="66">
        <v>0</v>
      </c>
      <c r="M6" s="66">
        <v>5508291.7630886994</v>
      </c>
      <c r="N6" s="66">
        <v>197456.74085121125</v>
      </c>
      <c r="O6" s="70">
        <v>2154382.1800000002</v>
      </c>
      <c r="P6" s="70">
        <v>0</v>
      </c>
      <c r="Q6" s="66">
        <v>498574</v>
      </c>
      <c r="R6" s="66">
        <v>0</v>
      </c>
      <c r="S6" s="66">
        <v>630227.4400970001</v>
      </c>
      <c r="T6" s="66">
        <v>0</v>
      </c>
      <c r="U6" s="66">
        <v>25233.87</v>
      </c>
      <c r="V6" s="66">
        <v>0</v>
      </c>
      <c r="W6" s="71">
        <v>85521238.655275479</v>
      </c>
      <c r="X6" s="71">
        <v>1002773.4008512113</v>
      </c>
      <c r="Y6" s="49"/>
      <c r="Z6" s="54"/>
    </row>
    <row r="7" spans="1:26" ht="15.75">
      <c r="A7" s="64"/>
      <c r="B7" s="134" t="s">
        <v>460</v>
      </c>
      <c r="C7" s="66">
        <v>15051722.12000004</v>
      </c>
      <c r="D7" s="66">
        <v>0</v>
      </c>
      <c r="E7" s="66">
        <v>22092331.367295031</v>
      </c>
      <c r="F7" s="66">
        <v>0</v>
      </c>
      <c r="G7" s="66">
        <v>8430751.9800000004</v>
      </c>
      <c r="H7" s="66">
        <v>805316.66</v>
      </c>
      <c r="I7" s="66">
        <v>7449704.9500000002</v>
      </c>
      <c r="J7" s="66">
        <v>0</v>
      </c>
      <c r="K7" s="66">
        <v>8910715.8599999957</v>
      </c>
      <c r="L7" s="66">
        <v>0</v>
      </c>
      <c r="M7" s="66">
        <v>5508291.7630886994</v>
      </c>
      <c r="N7" s="66">
        <v>197456.74085121125</v>
      </c>
      <c r="O7" s="70">
        <v>2151460.02</v>
      </c>
      <c r="P7" s="70">
        <v>0</v>
      </c>
      <c r="Q7" s="66">
        <v>498574</v>
      </c>
      <c r="R7" s="66">
        <v>0</v>
      </c>
      <c r="S7" s="66">
        <v>630227.4400970001</v>
      </c>
      <c r="T7" s="66">
        <v>0</v>
      </c>
      <c r="U7" s="66">
        <v>25233.87</v>
      </c>
      <c r="V7" s="66">
        <v>0</v>
      </c>
      <c r="W7" s="71">
        <v>70749013.370480776</v>
      </c>
      <c r="X7" s="71">
        <v>1002773.4008512113</v>
      </c>
      <c r="Y7" s="49"/>
      <c r="Z7" s="54"/>
    </row>
    <row r="8" spans="1:26" ht="15.75">
      <c r="A8" s="64"/>
      <c r="B8" s="134" t="s">
        <v>461</v>
      </c>
      <c r="C8" s="66">
        <v>14103988.54000004</v>
      </c>
      <c r="D8" s="66">
        <v>0</v>
      </c>
      <c r="E8" s="66">
        <v>20378824.775942665</v>
      </c>
      <c r="F8" s="66">
        <v>0</v>
      </c>
      <c r="G8" s="66">
        <v>6978643.9800000004</v>
      </c>
      <c r="H8" s="66">
        <v>0</v>
      </c>
      <c r="I8" s="66">
        <v>5441619.7600000007</v>
      </c>
      <c r="J8" s="66">
        <v>0</v>
      </c>
      <c r="K8" s="66">
        <v>8910715.8599999957</v>
      </c>
      <c r="L8" s="66">
        <v>0</v>
      </c>
      <c r="M8" s="66">
        <v>719164.12719430018</v>
      </c>
      <c r="N8" s="66">
        <v>0</v>
      </c>
      <c r="O8" s="70">
        <v>1830500.17</v>
      </c>
      <c r="P8" s="70">
        <v>0</v>
      </c>
      <c r="Q8" s="66">
        <v>269669</v>
      </c>
      <c r="R8" s="66">
        <v>0</v>
      </c>
      <c r="S8" s="66">
        <v>380031.38009700004</v>
      </c>
      <c r="T8" s="66">
        <v>0</v>
      </c>
      <c r="U8" s="66">
        <v>25233.87</v>
      </c>
      <c r="V8" s="66">
        <v>0</v>
      </c>
      <c r="W8" s="71">
        <v>59038391.463234</v>
      </c>
      <c r="X8" s="71">
        <v>0</v>
      </c>
      <c r="Y8" s="49"/>
      <c r="Z8" s="54"/>
    </row>
    <row r="9" spans="1:26" ht="15.75">
      <c r="A9" s="64"/>
      <c r="B9" s="134" t="s">
        <v>462</v>
      </c>
      <c r="C9" s="66">
        <v>947733.57999999938</v>
      </c>
      <c r="D9" s="66">
        <v>0</v>
      </c>
      <c r="E9" s="66">
        <v>1713506.5913523624</v>
      </c>
      <c r="F9" s="66">
        <v>0</v>
      </c>
      <c r="G9" s="66">
        <v>1452108</v>
      </c>
      <c r="H9" s="66">
        <v>805316.66</v>
      </c>
      <c r="I9" s="66">
        <v>2008085.1900000002</v>
      </c>
      <c r="J9" s="66">
        <v>0</v>
      </c>
      <c r="K9" s="66">
        <v>0</v>
      </c>
      <c r="L9" s="66">
        <v>0</v>
      </c>
      <c r="M9" s="66">
        <v>4789127.6358943991</v>
      </c>
      <c r="N9" s="66">
        <v>197456.74085121125</v>
      </c>
      <c r="O9" s="70">
        <v>320959.85000000003</v>
      </c>
      <c r="P9" s="70">
        <v>0</v>
      </c>
      <c r="Q9" s="66">
        <v>228905</v>
      </c>
      <c r="R9" s="66">
        <v>0</v>
      </c>
      <c r="S9" s="66">
        <v>250196.06000000003</v>
      </c>
      <c r="T9" s="66">
        <v>0</v>
      </c>
      <c r="U9" s="66">
        <v>0</v>
      </c>
      <c r="V9" s="66">
        <v>0</v>
      </c>
      <c r="W9" s="71">
        <v>11710621.907246761</v>
      </c>
      <c r="X9" s="71">
        <v>1002773.4008512113</v>
      </c>
      <c r="Y9" s="49"/>
      <c r="Z9" s="54"/>
    </row>
    <row r="10" spans="1:26" ht="15.75">
      <c r="A10" s="64"/>
      <c r="B10" s="134" t="s">
        <v>463</v>
      </c>
      <c r="C10" s="66">
        <v>9310382.7800001018</v>
      </c>
      <c r="D10" s="66">
        <v>0</v>
      </c>
      <c r="E10" s="66">
        <v>43220.344794591176</v>
      </c>
      <c r="F10" s="66">
        <v>0</v>
      </c>
      <c r="G10" s="66">
        <v>5415700</v>
      </c>
      <c r="H10" s="66">
        <v>0</v>
      </c>
      <c r="I10" s="66">
        <v>0</v>
      </c>
      <c r="J10" s="66">
        <v>0</v>
      </c>
      <c r="K10" s="66">
        <v>0</v>
      </c>
      <c r="L10" s="66">
        <v>0</v>
      </c>
      <c r="M10" s="66">
        <v>0</v>
      </c>
      <c r="N10" s="66">
        <v>0</v>
      </c>
      <c r="O10" s="70">
        <v>2922.16</v>
      </c>
      <c r="P10" s="70">
        <v>0</v>
      </c>
      <c r="Q10" s="66">
        <v>0</v>
      </c>
      <c r="R10" s="66">
        <v>0</v>
      </c>
      <c r="S10" s="66">
        <v>0</v>
      </c>
      <c r="T10" s="66">
        <v>0</v>
      </c>
      <c r="U10" s="66">
        <v>0</v>
      </c>
      <c r="V10" s="66">
        <v>0</v>
      </c>
      <c r="W10" s="71">
        <v>14772225.284794694</v>
      </c>
      <c r="X10" s="71">
        <v>0</v>
      </c>
      <c r="Y10" s="49"/>
      <c r="Z10" s="54"/>
    </row>
    <row r="11" spans="1:26" ht="15.75">
      <c r="A11" s="64" t="s">
        <v>401</v>
      </c>
      <c r="B11" s="133" t="s">
        <v>464</v>
      </c>
      <c r="C11" s="66">
        <v>2516487.419999999</v>
      </c>
      <c r="D11" s="66">
        <v>0</v>
      </c>
      <c r="E11" s="66">
        <v>432838.245614468</v>
      </c>
      <c r="F11" s="66">
        <v>0</v>
      </c>
      <c r="G11" s="66">
        <v>186167</v>
      </c>
      <c r="H11" s="66">
        <v>0</v>
      </c>
      <c r="I11" s="66">
        <v>432857.72000000003</v>
      </c>
      <c r="J11" s="66">
        <v>0</v>
      </c>
      <c r="K11" s="66">
        <v>0</v>
      </c>
      <c r="L11" s="66">
        <v>0</v>
      </c>
      <c r="M11" s="66">
        <v>162802.86999999997</v>
      </c>
      <c r="N11" s="66">
        <v>0</v>
      </c>
      <c r="O11" s="70">
        <v>220303.99</v>
      </c>
      <c r="P11" s="70">
        <v>0</v>
      </c>
      <c r="Q11" s="66">
        <v>0</v>
      </c>
      <c r="R11" s="66">
        <v>0</v>
      </c>
      <c r="S11" s="66">
        <v>0</v>
      </c>
      <c r="T11" s="66">
        <v>0</v>
      </c>
      <c r="U11" s="66">
        <v>0</v>
      </c>
      <c r="V11" s="66">
        <v>0</v>
      </c>
      <c r="W11" s="71">
        <v>3951457.2456144672</v>
      </c>
      <c r="X11" s="71">
        <v>0</v>
      </c>
      <c r="Y11" s="49"/>
      <c r="Z11" s="54"/>
    </row>
    <row r="12" spans="1:26" ht="15.75">
      <c r="A12" s="64" t="s">
        <v>402</v>
      </c>
      <c r="B12" s="133" t="s">
        <v>465</v>
      </c>
      <c r="C12" s="66">
        <v>13309579.540000001</v>
      </c>
      <c r="D12" s="66">
        <v>0</v>
      </c>
      <c r="E12" s="66">
        <v>1216699.9846564471</v>
      </c>
      <c r="F12" s="66">
        <v>0</v>
      </c>
      <c r="G12" s="66">
        <v>205456.26</v>
      </c>
      <c r="H12" s="66">
        <v>0</v>
      </c>
      <c r="I12" s="66">
        <v>230430.96000000002</v>
      </c>
      <c r="J12" s="66">
        <v>0</v>
      </c>
      <c r="K12" s="66">
        <v>392016.58</v>
      </c>
      <c r="L12" s="66">
        <v>0</v>
      </c>
      <c r="M12" s="66">
        <v>302397.67486470001</v>
      </c>
      <c r="N12" s="66">
        <v>0</v>
      </c>
      <c r="O12" s="70">
        <v>435456.99</v>
      </c>
      <c r="P12" s="70">
        <v>0</v>
      </c>
      <c r="Q12" s="66">
        <v>0</v>
      </c>
      <c r="R12" s="66">
        <v>0</v>
      </c>
      <c r="S12" s="66">
        <v>0</v>
      </c>
      <c r="T12" s="66">
        <v>0</v>
      </c>
      <c r="U12" s="66">
        <v>0</v>
      </c>
      <c r="V12" s="66">
        <v>0</v>
      </c>
      <c r="W12" s="71">
        <v>16092037.98952115</v>
      </c>
      <c r="X12" s="71">
        <v>0</v>
      </c>
      <c r="Y12" s="49"/>
      <c r="Z12" s="54"/>
    </row>
    <row r="13" spans="1:26" ht="15.75">
      <c r="A13" s="64" t="s">
        <v>403</v>
      </c>
      <c r="B13" s="135" t="s">
        <v>466</v>
      </c>
      <c r="C13" s="66">
        <v>0</v>
      </c>
      <c r="D13" s="66">
        <v>0</v>
      </c>
      <c r="E13" s="66">
        <v>0</v>
      </c>
      <c r="F13" s="66">
        <v>0</v>
      </c>
      <c r="G13" s="66">
        <v>0</v>
      </c>
      <c r="H13" s="66">
        <v>0</v>
      </c>
      <c r="I13" s="66">
        <v>0</v>
      </c>
      <c r="J13" s="66">
        <v>0</v>
      </c>
      <c r="K13" s="66">
        <v>0</v>
      </c>
      <c r="L13" s="66">
        <v>0</v>
      </c>
      <c r="M13" s="66">
        <v>0</v>
      </c>
      <c r="N13" s="66">
        <v>0</v>
      </c>
      <c r="O13" s="70">
        <v>0</v>
      </c>
      <c r="P13" s="70">
        <v>0</v>
      </c>
      <c r="Q13" s="66">
        <v>0</v>
      </c>
      <c r="R13" s="66">
        <v>0</v>
      </c>
      <c r="S13" s="66">
        <v>0</v>
      </c>
      <c r="T13" s="66">
        <v>0</v>
      </c>
      <c r="U13" s="66">
        <v>0</v>
      </c>
      <c r="V13" s="66">
        <v>0</v>
      </c>
      <c r="W13" s="71">
        <v>0</v>
      </c>
      <c r="X13" s="71">
        <v>0</v>
      </c>
      <c r="Y13" s="49"/>
      <c r="Z13" s="54"/>
    </row>
    <row r="14" spans="1:26" ht="15.75">
      <c r="A14" s="64" t="s">
        <v>404</v>
      </c>
      <c r="B14" s="136" t="s">
        <v>467</v>
      </c>
      <c r="C14" s="66">
        <v>0</v>
      </c>
      <c r="D14" s="66">
        <v>0</v>
      </c>
      <c r="E14" s="66">
        <v>1831408.3861516991</v>
      </c>
      <c r="F14" s="66">
        <v>0</v>
      </c>
      <c r="G14" s="66">
        <v>2060568</v>
      </c>
      <c r="H14" s="66">
        <v>484449.13</v>
      </c>
      <c r="I14" s="66">
        <v>0</v>
      </c>
      <c r="J14" s="66">
        <v>0</v>
      </c>
      <c r="K14" s="66">
        <v>58501.47</v>
      </c>
      <c r="L14" s="66">
        <v>0</v>
      </c>
      <c r="M14" s="66">
        <v>0</v>
      </c>
      <c r="N14" s="66">
        <v>0</v>
      </c>
      <c r="O14" s="70">
        <v>9551.41</v>
      </c>
      <c r="P14" s="70">
        <v>0</v>
      </c>
      <c r="Q14" s="66">
        <v>0</v>
      </c>
      <c r="R14" s="66">
        <v>0</v>
      </c>
      <c r="S14" s="66">
        <v>109842.48670000001</v>
      </c>
      <c r="T14" s="66">
        <v>0</v>
      </c>
      <c r="U14" s="66">
        <v>185393.06</v>
      </c>
      <c r="V14" s="66">
        <v>0</v>
      </c>
      <c r="W14" s="71">
        <v>4255264.8128517</v>
      </c>
      <c r="X14" s="71">
        <v>484449.13</v>
      </c>
      <c r="Y14" s="49"/>
      <c r="Z14" s="54"/>
    </row>
    <row r="15" spans="1:26" ht="15.75">
      <c r="A15" s="68" t="s">
        <v>405</v>
      </c>
      <c r="B15" s="136" t="s">
        <v>468</v>
      </c>
      <c r="C15" s="70">
        <v>103904.22000000002</v>
      </c>
      <c r="D15" s="70">
        <v>0</v>
      </c>
      <c r="E15" s="66">
        <v>274556.48420404637</v>
      </c>
      <c r="F15" s="66">
        <v>0</v>
      </c>
      <c r="G15" s="70">
        <v>429957</v>
      </c>
      <c r="H15" s="70">
        <v>0</v>
      </c>
      <c r="I15" s="66">
        <v>617334.80000000005</v>
      </c>
      <c r="J15" s="66">
        <v>0</v>
      </c>
      <c r="K15" s="66">
        <v>0</v>
      </c>
      <c r="L15" s="66">
        <v>0</v>
      </c>
      <c r="M15" s="66">
        <v>85786.190000000017</v>
      </c>
      <c r="N15" s="66">
        <v>0</v>
      </c>
      <c r="O15" s="70">
        <v>9708.5</v>
      </c>
      <c r="P15" s="70">
        <v>0</v>
      </c>
      <c r="Q15" s="66">
        <v>336927</v>
      </c>
      <c r="R15" s="66">
        <v>0</v>
      </c>
      <c r="S15" s="66">
        <v>0</v>
      </c>
      <c r="T15" s="66">
        <v>0</v>
      </c>
      <c r="U15" s="66">
        <v>0</v>
      </c>
      <c r="V15" s="66">
        <v>0</v>
      </c>
      <c r="W15" s="71">
        <v>1858174.1942040464</v>
      </c>
      <c r="X15" s="71">
        <v>0</v>
      </c>
      <c r="Y15" s="49"/>
      <c r="Z15" s="54"/>
    </row>
    <row r="16" spans="1:26" ht="31.5">
      <c r="A16" s="68" t="s">
        <v>457</v>
      </c>
      <c r="B16" s="69" t="s">
        <v>469</v>
      </c>
      <c r="C16" s="70">
        <v>0</v>
      </c>
      <c r="D16" s="70">
        <v>0</v>
      </c>
      <c r="E16" s="66">
        <v>0</v>
      </c>
      <c r="F16" s="66">
        <v>0</v>
      </c>
      <c r="G16" s="70">
        <v>0</v>
      </c>
      <c r="H16" s="70">
        <v>0</v>
      </c>
      <c r="I16" s="66">
        <v>0</v>
      </c>
      <c r="J16" s="66">
        <v>0</v>
      </c>
      <c r="K16" s="66">
        <v>0</v>
      </c>
      <c r="L16" s="66">
        <v>0</v>
      </c>
      <c r="M16" s="66">
        <v>0</v>
      </c>
      <c r="N16" s="66">
        <v>0</v>
      </c>
      <c r="O16" s="70">
        <v>0</v>
      </c>
      <c r="P16" s="70">
        <v>0</v>
      </c>
      <c r="Q16" s="66">
        <v>0</v>
      </c>
      <c r="R16" s="66">
        <v>0</v>
      </c>
      <c r="S16" s="66">
        <v>0</v>
      </c>
      <c r="T16" s="66">
        <v>0</v>
      </c>
      <c r="U16" s="66">
        <v>0</v>
      </c>
      <c r="V16" s="66">
        <v>0</v>
      </c>
      <c r="W16" s="71">
        <v>0</v>
      </c>
      <c r="X16" s="71">
        <v>0</v>
      </c>
      <c r="Y16" s="49"/>
      <c r="Z16" s="54"/>
    </row>
    <row r="17" spans="1:28" ht="15.75">
      <c r="A17" s="68" t="s">
        <v>406</v>
      </c>
      <c r="B17" s="136" t="s">
        <v>470</v>
      </c>
      <c r="C17" s="70">
        <v>1772116.85</v>
      </c>
      <c r="D17" s="70">
        <v>0</v>
      </c>
      <c r="E17" s="66">
        <v>4446422.2445378676</v>
      </c>
      <c r="F17" s="66">
        <v>0</v>
      </c>
      <c r="G17" s="70">
        <v>9410052</v>
      </c>
      <c r="H17" s="70">
        <v>0</v>
      </c>
      <c r="I17" s="66">
        <v>3561775.59</v>
      </c>
      <c r="J17" s="66">
        <v>0</v>
      </c>
      <c r="K17" s="66">
        <v>26352.799999999999</v>
      </c>
      <c r="L17" s="66">
        <v>0</v>
      </c>
      <c r="M17" s="66">
        <v>0</v>
      </c>
      <c r="N17" s="66">
        <v>0</v>
      </c>
      <c r="O17" s="70">
        <v>0</v>
      </c>
      <c r="P17" s="70">
        <v>0</v>
      </c>
      <c r="Q17" s="66">
        <v>925442</v>
      </c>
      <c r="R17" s="66">
        <v>0</v>
      </c>
      <c r="S17" s="66">
        <v>0</v>
      </c>
      <c r="T17" s="66">
        <v>0</v>
      </c>
      <c r="U17" s="66">
        <v>82880.52</v>
      </c>
      <c r="V17" s="66">
        <v>0</v>
      </c>
      <c r="W17" s="71">
        <v>20225042.004537866</v>
      </c>
      <c r="X17" s="71">
        <v>0</v>
      </c>
      <c r="Y17" s="58"/>
      <c r="Z17" s="54"/>
    </row>
    <row r="18" spans="1:28" ht="15.75" customHeight="1">
      <c r="A18" s="226" t="s">
        <v>471</v>
      </c>
      <c r="B18" s="227"/>
      <c r="C18" s="71">
        <v>42064192.930000141</v>
      </c>
      <c r="D18" s="71">
        <v>0</v>
      </c>
      <c r="E18" s="71">
        <v>30337477.057254147</v>
      </c>
      <c r="F18" s="71">
        <v>0</v>
      </c>
      <c r="G18" s="71">
        <v>26138652.240000002</v>
      </c>
      <c r="H18" s="71">
        <v>1289765.79</v>
      </c>
      <c r="I18" s="71">
        <v>12292104.02</v>
      </c>
      <c r="J18" s="71">
        <v>0</v>
      </c>
      <c r="K18" s="71">
        <v>9387586.7099999972</v>
      </c>
      <c r="L18" s="71">
        <v>0</v>
      </c>
      <c r="M18" s="71">
        <v>6059278.4979534</v>
      </c>
      <c r="N18" s="71">
        <v>197456.74085121125</v>
      </c>
      <c r="O18" s="71">
        <v>2829403.0700000003</v>
      </c>
      <c r="P18" s="71">
        <v>0</v>
      </c>
      <c r="Q18" s="71">
        <v>1760943</v>
      </c>
      <c r="R18" s="71">
        <v>0</v>
      </c>
      <c r="S18" s="71">
        <v>740069.92679700011</v>
      </c>
      <c r="T18" s="71">
        <v>0</v>
      </c>
      <c r="U18" s="71">
        <v>293507.45</v>
      </c>
      <c r="V18" s="71">
        <v>0</v>
      </c>
      <c r="W18" s="71">
        <v>131903214.90200469</v>
      </c>
      <c r="X18" s="71">
        <v>1487222.5308512114</v>
      </c>
      <c r="Y18" s="57"/>
      <c r="Z18" s="54"/>
    </row>
    <row r="19" spans="1:28" ht="33" customHeight="1">
      <c r="A19" s="228" t="s">
        <v>488</v>
      </c>
      <c r="B19" s="229"/>
      <c r="C19" s="217">
        <v>0.31890195368817231</v>
      </c>
      <c r="D19" s="218"/>
      <c r="E19" s="217">
        <v>0.22999801088845995</v>
      </c>
      <c r="F19" s="218"/>
      <c r="G19" s="217">
        <v>0.1981653916427987</v>
      </c>
      <c r="H19" s="218"/>
      <c r="I19" s="217">
        <v>9.3190329205639258E-2</v>
      </c>
      <c r="J19" s="218"/>
      <c r="K19" s="217">
        <v>7.1170264629064187E-2</v>
      </c>
      <c r="L19" s="218"/>
      <c r="M19" s="217">
        <v>4.5937307157032078E-2</v>
      </c>
      <c r="N19" s="218"/>
      <c r="O19" s="217">
        <v>2.1450599760605218E-2</v>
      </c>
      <c r="P19" s="218"/>
      <c r="Q19" s="217">
        <v>1.3350265960600455E-2</v>
      </c>
      <c r="R19" s="218"/>
      <c r="S19" s="217">
        <v>5.610704237548894E-3</v>
      </c>
      <c r="T19" s="218"/>
      <c r="U19" s="217">
        <v>2.2251728300789067E-3</v>
      </c>
      <c r="V19" s="218"/>
      <c r="W19" s="217">
        <v>1</v>
      </c>
      <c r="X19" s="218"/>
      <c r="AB19" s="54"/>
    </row>
    <row r="20" spans="1:28" s="61" customFormat="1" ht="11.25">
      <c r="A20" s="60" t="s">
        <v>473</v>
      </c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Q20" s="62"/>
      <c r="R20" s="63"/>
    </row>
    <row r="21" spans="1:28" s="61" customFormat="1" ht="11.25">
      <c r="A21" s="60" t="s">
        <v>474</v>
      </c>
      <c r="R21" s="63"/>
    </row>
    <row r="62" spans="4:5">
      <c r="D62" s="202"/>
      <c r="E62" s="201"/>
    </row>
    <row r="63" spans="4:5">
      <c r="E63" s="203"/>
    </row>
    <row r="64" spans="4:5">
      <c r="E64" s="203"/>
    </row>
    <row r="65" spans="1:8">
      <c r="A65" s="203"/>
      <c r="B65" s="204"/>
      <c r="C65" s="204"/>
      <c r="D65" s="204"/>
      <c r="E65" s="203"/>
      <c r="F65" s="203"/>
      <c r="G65" s="203"/>
      <c r="H65" s="203"/>
    </row>
    <row r="66" spans="1:8">
      <c r="A66" s="203"/>
      <c r="B66" s="204"/>
      <c r="C66" s="204"/>
      <c r="D66" s="204"/>
      <c r="E66" s="203"/>
      <c r="F66" s="203"/>
      <c r="G66" s="203"/>
      <c r="H66" s="203"/>
    </row>
    <row r="67" spans="1:8">
      <c r="A67" s="203"/>
      <c r="B67" s="204"/>
      <c r="C67" s="204"/>
      <c r="D67" s="204"/>
      <c r="E67" s="203"/>
      <c r="F67" s="203"/>
      <c r="G67" s="203"/>
      <c r="H67" s="203"/>
    </row>
    <row r="68" spans="1:8">
      <c r="A68" s="203"/>
      <c r="B68" s="204"/>
      <c r="C68" s="204"/>
      <c r="D68" s="204"/>
      <c r="E68" s="203"/>
      <c r="F68" s="203"/>
      <c r="G68" s="203"/>
      <c r="H68" s="203"/>
    </row>
    <row r="69" spans="1:8">
      <c r="A69" s="203"/>
      <c r="B69" s="204"/>
      <c r="C69" s="204"/>
      <c r="D69" s="204"/>
      <c r="E69" s="203"/>
      <c r="F69" s="203"/>
      <c r="G69" s="203"/>
      <c r="H69" s="203"/>
    </row>
    <row r="70" spans="1:8">
      <c r="A70" s="203"/>
      <c r="B70" s="204"/>
      <c r="C70" s="204"/>
      <c r="D70" s="204"/>
      <c r="E70" s="203"/>
      <c r="F70" s="203"/>
      <c r="G70" s="203"/>
      <c r="H70" s="203"/>
    </row>
    <row r="71" spans="1:8">
      <c r="A71" s="208">
        <f>C71/$C$78</f>
        <v>0.64836356504890391</v>
      </c>
      <c r="B71" s="204" t="s">
        <v>459</v>
      </c>
      <c r="C71" s="204">
        <f>W6</f>
        <v>85521238.655275479</v>
      </c>
      <c r="D71" s="204"/>
      <c r="E71" s="203"/>
      <c r="F71" s="203"/>
      <c r="G71" s="203"/>
      <c r="H71" s="203"/>
    </row>
    <row r="72" spans="1:8">
      <c r="A72" s="208">
        <f t="shared" ref="A72:A77" si="0">C72/$C$78</f>
        <v>2.9957247429868456E-2</v>
      </c>
      <c r="B72" s="204" t="s">
        <v>464</v>
      </c>
      <c r="C72" s="204">
        <f>W11</f>
        <v>3951457.2456144672</v>
      </c>
      <c r="D72" s="204"/>
      <c r="E72" s="203"/>
      <c r="F72" s="203"/>
      <c r="G72" s="203"/>
      <c r="H72" s="203"/>
    </row>
    <row r="73" spans="1:8">
      <c r="A73" s="208">
        <f t="shared" si="0"/>
        <v>0.12199883074477344</v>
      </c>
      <c r="B73" s="204" t="s">
        <v>465</v>
      </c>
      <c r="C73" s="204">
        <f>W12</f>
        <v>16092037.98952115</v>
      </c>
      <c r="D73" s="204"/>
      <c r="E73" s="203"/>
      <c r="F73" s="203"/>
      <c r="G73" s="203"/>
      <c r="H73" s="203"/>
    </row>
    <row r="74" spans="1:8">
      <c r="A74" s="208">
        <f t="shared" si="0"/>
        <v>0</v>
      </c>
      <c r="B74" s="204" t="s">
        <v>466</v>
      </c>
      <c r="C74" s="204">
        <f>W13</f>
        <v>0</v>
      </c>
      <c r="D74" s="204"/>
      <c r="E74" s="203"/>
      <c r="F74" s="203"/>
      <c r="G74" s="203"/>
      <c r="H74" s="203"/>
    </row>
    <row r="75" spans="1:8">
      <c r="A75" s="208">
        <f t="shared" si="0"/>
        <v>3.226050870718411E-2</v>
      </c>
      <c r="B75" s="204" t="s">
        <v>467</v>
      </c>
      <c r="C75" s="204">
        <f>W14</f>
        <v>4255264.8128517</v>
      </c>
      <c r="D75" s="204"/>
      <c r="E75" s="203"/>
      <c r="F75" s="203"/>
      <c r="G75" s="203"/>
      <c r="H75" s="203"/>
    </row>
    <row r="76" spans="1:8">
      <c r="A76" s="208">
        <f t="shared" si="0"/>
        <v>1.4087406403130855E-2</v>
      </c>
      <c r="B76" s="204" t="s">
        <v>468</v>
      </c>
      <c r="C76" s="204">
        <f>W15</f>
        <v>1858174.1942040464</v>
      </c>
      <c r="D76" s="204"/>
      <c r="E76" s="203"/>
      <c r="F76" s="203"/>
      <c r="G76" s="203"/>
      <c r="H76" s="203"/>
    </row>
    <row r="77" spans="1:8">
      <c r="A77" s="208">
        <f t="shared" si="0"/>
        <v>0.15333244166613924</v>
      </c>
      <c r="B77" s="204" t="s">
        <v>470</v>
      </c>
      <c r="C77" s="204">
        <f>W17</f>
        <v>20225042.004537866</v>
      </c>
      <c r="D77" s="204"/>
      <c r="E77" s="203"/>
      <c r="F77" s="203"/>
      <c r="G77" s="203"/>
      <c r="H77" s="203"/>
    </row>
    <row r="78" spans="1:8">
      <c r="A78" s="203"/>
      <c r="B78" s="204"/>
      <c r="C78" s="204">
        <f>SUM(C71:C77)</f>
        <v>131903214.9020047</v>
      </c>
      <c r="D78" s="204"/>
      <c r="E78" s="203"/>
      <c r="F78" s="203"/>
      <c r="G78" s="203"/>
      <c r="H78" s="203"/>
    </row>
    <row r="79" spans="1:8">
      <c r="A79" s="203"/>
      <c r="B79" s="204"/>
      <c r="C79" s="204"/>
      <c r="D79" s="204"/>
      <c r="E79" s="203"/>
      <c r="F79" s="203"/>
      <c r="G79" s="203"/>
      <c r="H79" s="203"/>
    </row>
    <row r="80" spans="1:8">
      <c r="A80" s="203"/>
      <c r="B80" s="204"/>
      <c r="C80" s="204"/>
      <c r="D80" s="204"/>
      <c r="E80" s="203"/>
      <c r="F80" s="203"/>
      <c r="G80" s="203"/>
      <c r="H80" s="203"/>
    </row>
    <row r="81" spans="1:8">
      <c r="A81" s="203"/>
      <c r="B81" s="204"/>
      <c r="C81" s="204"/>
      <c r="D81" s="204"/>
      <c r="E81" s="203"/>
      <c r="F81" s="203"/>
      <c r="G81" s="203"/>
      <c r="H81" s="203"/>
    </row>
    <row r="82" spans="1:8">
      <c r="A82" s="203"/>
      <c r="B82" s="204"/>
      <c r="C82" s="204"/>
      <c r="D82" s="204"/>
      <c r="E82" s="203"/>
      <c r="F82" s="203"/>
      <c r="G82" s="203"/>
      <c r="H82" s="203"/>
    </row>
    <row r="83" spans="1:8">
      <c r="A83" s="203"/>
      <c r="B83" s="204"/>
      <c r="C83" s="204"/>
      <c r="D83" s="204"/>
      <c r="E83" s="203"/>
      <c r="F83" s="203"/>
      <c r="G83" s="203"/>
      <c r="H83" s="203"/>
    </row>
    <row r="84" spans="1:8">
      <c r="A84" s="203"/>
      <c r="B84" s="204"/>
      <c r="C84" s="204"/>
      <c r="D84" s="204"/>
      <c r="E84" s="203"/>
      <c r="F84" s="203"/>
      <c r="G84" s="203"/>
      <c r="H84" s="203"/>
    </row>
    <row r="85" spans="1:8">
      <c r="A85" s="203"/>
      <c r="B85" s="204"/>
      <c r="C85" s="204"/>
      <c r="D85" s="204"/>
      <c r="E85" s="203"/>
      <c r="F85" s="203"/>
      <c r="G85" s="203"/>
      <c r="H85" s="203"/>
    </row>
    <row r="86" spans="1:8">
      <c r="A86" s="203"/>
      <c r="B86" s="204"/>
      <c r="C86" s="204"/>
      <c r="D86" s="204"/>
      <c r="E86" s="203"/>
      <c r="F86" s="203"/>
      <c r="G86" s="203"/>
      <c r="H86" s="203"/>
    </row>
    <row r="87" spans="1:8">
      <c r="A87" s="203"/>
      <c r="B87" s="204"/>
      <c r="C87" s="204"/>
      <c r="D87" s="204"/>
      <c r="E87" s="203"/>
      <c r="F87" s="203"/>
      <c r="G87" s="203"/>
      <c r="H87" s="203"/>
    </row>
    <row r="88" spans="1:8">
      <c r="A88" s="203"/>
      <c r="B88" s="204"/>
      <c r="C88" s="204"/>
      <c r="D88" s="204"/>
      <c r="E88" s="203"/>
      <c r="F88" s="203"/>
      <c r="G88" s="203"/>
      <c r="H88" s="203"/>
    </row>
    <row r="89" spans="1:8">
      <c r="A89" s="203"/>
      <c r="B89" s="204"/>
      <c r="C89" s="204"/>
      <c r="D89" s="204"/>
      <c r="E89" s="203"/>
      <c r="F89" s="203"/>
      <c r="G89" s="203"/>
      <c r="H89" s="203"/>
    </row>
    <row r="90" spans="1:8">
      <c r="A90" s="203"/>
      <c r="B90" s="204"/>
      <c r="C90" s="204"/>
      <c r="D90" s="204"/>
      <c r="E90" s="203"/>
      <c r="F90" s="203"/>
      <c r="G90" s="203"/>
      <c r="H90" s="203"/>
    </row>
    <row r="91" spans="1:8">
      <c r="A91" s="203"/>
      <c r="B91" s="204"/>
      <c r="C91" s="204"/>
      <c r="D91" s="204"/>
      <c r="E91" s="203"/>
      <c r="F91" s="203"/>
      <c r="G91" s="203"/>
      <c r="H91" s="203"/>
    </row>
    <row r="92" spans="1:8">
      <c r="A92" s="203"/>
      <c r="B92" s="204"/>
      <c r="C92" s="204"/>
      <c r="D92" s="204"/>
      <c r="E92" s="203"/>
      <c r="F92" s="203"/>
      <c r="G92" s="203"/>
      <c r="H92" s="203"/>
    </row>
    <row r="93" spans="1:8">
      <c r="A93" s="203"/>
      <c r="B93" s="204"/>
      <c r="C93" s="204"/>
      <c r="D93" s="204"/>
      <c r="E93" s="203"/>
      <c r="F93" s="203"/>
      <c r="G93" s="203"/>
      <c r="H93" s="203"/>
    </row>
    <row r="94" spans="1:8">
      <c r="A94" s="203"/>
      <c r="B94" s="204"/>
      <c r="C94" s="204"/>
      <c r="D94" s="204"/>
      <c r="E94" s="203"/>
      <c r="F94" s="203"/>
      <c r="G94" s="203"/>
      <c r="H94" s="203"/>
    </row>
    <row r="95" spans="1:8">
      <c r="A95" s="203"/>
      <c r="B95" s="204"/>
      <c r="C95" s="204"/>
      <c r="D95" s="204"/>
      <c r="E95" s="203"/>
      <c r="F95" s="203"/>
      <c r="G95" s="203"/>
      <c r="H95" s="203"/>
    </row>
    <row r="96" spans="1:8">
      <c r="A96" s="203"/>
      <c r="B96" s="204"/>
      <c r="C96" s="204"/>
      <c r="D96" s="204"/>
      <c r="E96" s="203"/>
      <c r="F96" s="203"/>
      <c r="G96" s="203"/>
      <c r="H96" s="203"/>
    </row>
    <row r="97" spans="1:8">
      <c r="A97" s="203"/>
      <c r="B97" s="204"/>
      <c r="C97" s="204"/>
      <c r="D97" s="204"/>
      <c r="E97" s="203"/>
      <c r="F97" s="203"/>
      <c r="G97" s="203"/>
      <c r="H97" s="203"/>
    </row>
    <row r="98" spans="1:8">
      <c r="A98" s="203"/>
      <c r="B98" s="204"/>
      <c r="C98" s="204"/>
      <c r="D98" s="204"/>
      <c r="E98" s="203"/>
      <c r="F98" s="203"/>
      <c r="G98" s="203"/>
      <c r="H98" s="203"/>
    </row>
    <row r="99" spans="1:8">
      <c r="A99" s="203"/>
      <c r="B99" s="204"/>
      <c r="C99" s="204"/>
      <c r="D99" s="204"/>
      <c r="E99" s="203"/>
      <c r="F99" s="203"/>
      <c r="G99" s="203"/>
      <c r="H99" s="203"/>
    </row>
    <row r="100" spans="1:8">
      <c r="A100" s="205" t="e">
        <f>G100/#REF!</f>
        <v>#REF!</v>
      </c>
      <c r="B100" s="203" t="str">
        <f>B6</f>
        <v>Life insurance and annuities</v>
      </c>
      <c r="C100" s="203"/>
      <c r="D100" s="203"/>
      <c r="E100" s="203"/>
      <c r="F100" s="203"/>
      <c r="G100" s="206">
        <f>W6</f>
        <v>85521238.655275479</v>
      </c>
      <c r="H100" s="203"/>
    </row>
    <row r="101" spans="1:8">
      <c r="A101" s="205" t="e">
        <f>G101/#REF!</f>
        <v>#REF!</v>
      </c>
      <c r="B101" s="203" t="str">
        <f>B11</f>
        <v>Marriage and birth insurance</v>
      </c>
      <c r="C101" s="203"/>
      <c r="D101" s="203"/>
      <c r="E101" s="203"/>
      <c r="F101" s="203"/>
      <c r="G101" s="206">
        <f>W11</f>
        <v>3951457.2456144672</v>
      </c>
      <c r="H101" s="203"/>
    </row>
    <row r="102" spans="1:8">
      <c r="A102" s="205" t="e">
        <f>G102/#REF!</f>
        <v>#REF!</v>
      </c>
      <c r="B102" s="203" t="str">
        <f>B12</f>
        <v>Unit linked life insurance</v>
      </c>
      <c r="C102" s="203"/>
      <c r="D102" s="203"/>
      <c r="E102" s="203"/>
      <c r="F102" s="203"/>
      <c r="G102" s="206">
        <f>W12</f>
        <v>16092037.98952115</v>
      </c>
      <c r="H102" s="203"/>
    </row>
    <row r="103" spans="1:8">
      <c r="A103" s="205" t="e">
        <f>G103/#REF!</f>
        <v>#REF!</v>
      </c>
      <c r="B103" s="203" t="str">
        <f>B13</f>
        <v>Capital redemption</v>
      </c>
      <c r="C103" s="203"/>
      <c r="D103" s="203"/>
      <c r="E103" s="203"/>
      <c r="F103" s="203"/>
      <c r="G103" s="206">
        <f>W13</f>
        <v>0</v>
      </c>
      <c r="H103" s="203"/>
    </row>
    <row r="104" spans="1:8">
      <c r="A104" s="205" t="e">
        <f>G104/#REF!</f>
        <v>#REF!</v>
      </c>
      <c r="B104" s="203" t="str">
        <f>B14</f>
        <v>Supplementary insurance</v>
      </c>
      <c r="C104" s="203"/>
      <c r="D104" s="203"/>
      <c r="E104" s="203"/>
      <c r="F104" s="203"/>
      <c r="G104" s="206">
        <f>W14</f>
        <v>4255264.8128517</v>
      </c>
      <c r="H104" s="203"/>
    </row>
    <row r="105" spans="1:8">
      <c r="A105" s="205" t="e">
        <f>G105/#REF!</f>
        <v>#REF!</v>
      </c>
      <c r="B105" s="203">
        <f>B18</f>
        <v>0</v>
      </c>
      <c r="C105" s="203"/>
      <c r="D105" s="203"/>
      <c r="E105" s="203"/>
      <c r="F105" s="203"/>
      <c r="G105" s="206">
        <f>W18</f>
        <v>131903214.90200469</v>
      </c>
      <c r="H105" s="203"/>
    </row>
    <row r="106" spans="1:8">
      <c r="A106" s="205" t="e">
        <f>G106/#REF!</f>
        <v>#REF!</v>
      </c>
      <c r="B106" s="203" t="e">
        <f>#REF!</f>
        <v>#REF!</v>
      </c>
      <c r="C106" s="203"/>
      <c r="D106" s="203"/>
      <c r="E106" s="203"/>
      <c r="F106" s="203"/>
      <c r="G106" s="206" t="e">
        <f>#REF!</f>
        <v>#REF!</v>
      </c>
      <c r="H106" s="203"/>
    </row>
    <row r="107" spans="1:8">
      <c r="A107" s="205" t="e">
        <f>G107/#REF!</f>
        <v>#REF!</v>
      </c>
      <c r="B107" s="203" t="e">
        <f>#REF!</f>
        <v>#REF!</v>
      </c>
      <c r="C107" s="203"/>
      <c r="D107" s="203"/>
      <c r="E107" s="203"/>
      <c r="F107" s="203"/>
      <c r="G107" s="206" t="e">
        <f>#REF!</f>
        <v>#REF!</v>
      </c>
      <c r="H107" s="203"/>
    </row>
    <row r="108" spans="1:8">
      <c r="A108" s="203"/>
      <c r="B108" s="204"/>
      <c r="C108" s="204"/>
      <c r="D108" s="204"/>
      <c r="E108" s="203"/>
      <c r="F108" s="203"/>
      <c r="G108" s="203"/>
      <c r="H108" s="203"/>
    </row>
    <row r="109" spans="1:8">
      <c r="A109" s="203"/>
      <c r="B109" s="204"/>
      <c r="C109" s="204"/>
      <c r="D109" s="204"/>
      <c r="E109" s="203"/>
      <c r="F109" s="203"/>
      <c r="G109" s="203"/>
      <c r="H109" s="203"/>
    </row>
    <row r="110" spans="1:8">
      <c r="A110" s="203"/>
      <c r="B110" s="204"/>
      <c r="C110" s="204"/>
      <c r="D110" s="204"/>
      <c r="E110" s="203"/>
      <c r="F110" s="203"/>
      <c r="G110" s="203"/>
      <c r="H110" s="203"/>
    </row>
    <row r="111" spans="1:8">
      <c r="A111" s="203"/>
      <c r="B111" s="204"/>
      <c r="C111" s="204"/>
      <c r="D111" s="204"/>
      <c r="E111" s="203"/>
      <c r="F111" s="203"/>
      <c r="G111" s="203"/>
      <c r="H111" s="203"/>
    </row>
  </sheetData>
  <mergeCells count="27">
    <mergeCell ref="A1:X1"/>
    <mergeCell ref="A18:B18"/>
    <mergeCell ref="O4:P4"/>
    <mergeCell ref="A4:A5"/>
    <mergeCell ref="B4:B5"/>
    <mergeCell ref="C4:D4"/>
    <mergeCell ref="G4:H4"/>
    <mergeCell ref="I4:J4"/>
    <mergeCell ref="E4:F4"/>
    <mergeCell ref="W4:X4"/>
    <mergeCell ref="A19:B19"/>
    <mergeCell ref="G19:H19"/>
    <mergeCell ref="I19:J19"/>
    <mergeCell ref="K19:L19"/>
    <mergeCell ref="E19:F19"/>
    <mergeCell ref="C19:D19"/>
    <mergeCell ref="Q19:R19"/>
    <mergeCell ref="K4:L4"/>
    <mergeCell ref="W19:X19"/>
    <mergeCell ref="U19:V19"/>
    <mergeCell ref="O19:P19"/>
    <mergeCell ref="M19:N19"/>
    <mergeCell ref="U4:V4"/>
    <mergeCell ref="Q4:R4"/>
    <mergeCell ref="S4:T4"/>
    <mergeCell ref="M4:N4"/>
    <mergeCell ref="S19:T19"/>
  </mergeCells>
  <conditionalFormatting sqref="S19:T19">
    <cfRule type="cellIs" dxfId="1" priority="55" operator="greaterThan">
      <formula>M19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colBreaks count="2" manualBreakCount="2">
    <brk id="10" max="20" man="1"/>
    <brk id="20" max="20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"/>
  <dimension ref="A1:U16"/>
  <sheetViews>
    <sheetView view="pageBreakPreview" zoomScaleNormal="70" zoomScaleSheetLayoutView="100" workbookViewId="0">
      <pane xSplit="1" ySplit="5" topLeftCell="B6" activePane="bottomRight" state="frozen"/>
      <selection activeCell="C18" sqref="C18:D18"/>
      <selection pane="topRight" activeCell="C18" sqref="C18:D18"/>
      <selection pane="bottomLeft" activeCell="C18" sqref="C18:D18"/>
      <selection pane="bottomRight" activeCell="C18" sqref="C18:D18"/>
    </sheetView>
  </sheetViews>
  <sheetFormatPr defaultColWidth="9.28515625" defaultRowHeight="20.100000000000001" customHeight="1"/>
  <cols>
    <col min="1" max="1" width="25.7109375" style="84" customWidth="1"/>
    <col min="2" max="2" width="14" style="84" customWidth="1"/>
    <col min="3" max="3" width="17.5703125" style="84" customWidth="1"/>
    <col min="4" max="4" width="21.7109375" style="84" customWidth="1"/>
    <col min="5" max="5" width="25.7109375" style="84" customWidth="1"/>
    <col min="6" max="6" width="14.28515625" style="84" customWidth="1"/>
    <col min="7" max="7" width="17.5703125" style="84" customWidth="1"/>
    <col min="8" max="8" width="20.7109375" style="84" customWidth="1"/>
    <col min="9" max="9" width="25.7109375" style="84" customWidth="1"/>
    <col min="10" max="10" width="13.85546875" style="84" customWidth="1"/>
    <col min="11" max="11" width="17.85546875" style="84" customWidth="1"/>
    <col min="12" max="12" width="16.140625" style="84" customWidth="1"/>
    <col min="13" max="13" width="14.28515625" style="81" customWidth="1"/>
    <col min="14" max="17" width="16.7109375" style="81" customWidth="1"/>
    <col min="18" max="18" width="13" style="81" customWidth="1"/>
    <col min="19" max="21" width="16.7109375" style="81" customWidth="1"/>
    <col min="22" max="16384" width="9.28515625" style="81"/>
  </cols>
  <sheetData>
    <row r="1" spans="1:21" ht="16.5" customHeight="1">
      <c r="A1" s="245" t="s">
        <v>817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</row>
    <row r="2" spans="1:21" ht="9.75" customHeight="1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 t="s">
        <v>125</v>
      </c>
    </row>
    <row r="3" spans="1:21" s="82" customFormat="1" ht="36" customHeight="1">
      <c r="A3" s="242" t="s">
        <v>458</v>
      </c>
      <c r="B3" s="242" t="s">
        <v>494</v>
      </c>
      <c r="C3" s="242"/>
      <c r="D3" s="242"/>
      <c r="E3" s="242"/>
      <c r="F3" s="242" t="s">
        <v>495</v>
      </c>
      <c r="G3" s="242"/>
      <c r="H3" s="242"/>
      <c r="I3" s="242"/>
      <c r="J3" s="243" t="s">
        <v>496</v>
      </c>
      <c r="K3" s="244"/>
      <c r="L3" s="242" t="s">
        <v>497</v>
      </c>
      <c r="M3" s="246" t="s">
        <v>498</v>
      </c>
      <c r="N3" s="246"/>
      <c r="O3" s="246"/>
      <c r="P3" s="246"/>
      <c r="Q3" s="246"/>
      <c r="R3" s="246" t="s">
        <v>499</v>
      </c>
      <c r="S3" s="246"/>
      <c r="T3" s="246"/>
      <c r="U3" s="246"/>
    </row>
    <row r="4" spans="1:21" ht="18" customHeight="1">
      <c r="A4" s="242"/>
      <c r="B4" s="242" t="s">
        <v>500</v>
      </c>
      <c r="C4" s="242" t="s">
        <v>501</v>
      </c>
      <c r="D4" s="239" t="s">
        <v>502</v>
      </c>
      <c r="E4" s="239" t="s">
        <v>503</v>
      </c>
      <c r="F4" s="242" t="s">
        <v>500</v>
      </c>
      <c r="G4" s="242" t="s">
        <v>501</v>
      </c>
      <c r="H4" s="239" t="s">
        <v>502</v>
      </c>
      <c r="I4" s="239" t="s">
        <v>503</v>
      </c>
      <c r="J4" s="242" t="s">
        <v>500</v>
      </c>
      <c r="K4" s="242" t="s">
        <v>501</v>
      </c>
      <c r="L4" s="242"/>
      <c r="M4" s="240" t="s">
        <v>504</v>
      </c>
      <c r="N4" s="240" t="s">
        <v>505</v>
      </c>
      <c r="O4" s="240" t="s">
        <v>506</v>
      </c>
      <c r="P4" s="240" t="s">
        <v>507</v>
      </c>
      <c r="Q4" s="240" t="s">
        <v>508</v>
      </c>
      <c r="R4" s="240" t="s">
        <v>504</v>
      </c>
      <c r="S4" s="240" t="s">
        <v>509</v>
      </c>
      <c r="T4" s="240" t="s">
        <v>510</v>
      </c>
      <c r="U4" s="240" t="s">
        <v>511</v>
      </c>
    </row>
    <row r="5" spans="1:21" ht="115.5" customHeight="1">
      <c r="A5" s="242"/>
      <c r="B5" s="242"/>
      <c r="C5" s="242"/>
      <c r="D5" s="239"/>
      <c r="E5" s="239"/>
      <c r="F5" s="242"/>
      <c r="G5" s="242"/>
      <c r="H5" s="239"/>
      <c r="I5" s="239"/>
      <c r="J5" s="242"/>
      <c r="K5" s="242"/>
      <c r="L5" s="242"/>
      <c r="M5" s="241"/>
      <c r="N5" s="241"/>
      <c r="O5" s="241"/>
      <c r="P5" s="241"/>
      <c r="Q5" s="241"/>
      <c r="R5" s="241"/>
      <c r="S5" s="241"/>
      <c r="T5" s="241"/>
      <c r="U5" s="241"/>
    </row>
    <row r="6" spans="1:21" s="82" customFormat="1" ht="15.75">
      <c r="A6" s="133" t="s">
        <v>489</v>
      </c>
      <c r="B6" s="90">
        <v>699284959.2908411</v>
      </c>
      <c r="C6" s="90">
        <v>14117.449999999999</v>
      </c>
      <c r="D6" s="90">
        <v>9110165.4292294551</v>
      </c>
      <c r="E6" s="90">
        <v>13842189.886139946</v>
      </c>
      <c r="F6" s="90">
        <v>82960214.481942937</v>
      </c>
      <c r="G6" s="90">
        <v>0</v>
      </c>
      <c r="H6" s="90">
        <v>3247.1677579999996</v>
      </c>
      <c r="I6" s="90">
        <v>2745233.1906435001</v>
      </c>
      <c r="J6" s="90">
        <v>43468457.480364271</v>
      </c>
      <c r="K6" s="90">
        <v>2460744.7959137005</v>
      </c>
      <c r="L6" s="90">
        <v>0</v>
      </c>
      <c r="M6" s="90">
        <v>5843397.9105309062</v>
      </c>
      <c r="N6" s="90">
        <v>10907.932416312042</v>
      </c>
      <c r="O6" s="90">
        <v>10815.589189012979</v>
      </c>
      <c r="P6" s="90">
        <v>17290.27</v>
      </c>
      <c r="Q6" s="90">
        <v>2360.2599999999998</v>
      </c>
      <c r="R6" s="90">
        <v>0</v>
      </c>
      <c r="S6" s="90">
        <v>0</v>
      </c>
      <c r="T6" s="90">
        <v>0</v>
      </c>
      <c r="U6" s="90">
        <v>0</v>
      </c>
    </row>
    <row r="7" spans="1:21" ht="15.75">
      <c r="A7" s="134" t="s">
        <v>460</v>
      </c>
      <c r="B7" s="90">
        <v>699279440.50261307</v>
      </c>
      <c r="C7" s="90">
        <v>14117.449999999999</v>
      </c>
      <c r="D7" s="90">
        <v>9110165.4292294551</v>
      </c>
      <c r="E7" s="90">
        <v>13842189.886139946</v>
      </c>
      <c r="F7" s="90">
        <v>0</v>
      </c>
      <c r="G7" s="90">
        <v>0</v>
      </c>
      <c r="H7" s="90">
        <v>0</v>
      </c>
      <c r="I7" s="90">
        <v>0</v>
      </c>
      <c r="J7" s="90">
        <v>43344041.06606397</v>
      </c>
      <c r="K7" s="90">
        <v>2460744.7959137005</v>
      </c>
      <c r="L7" s="90">
        <v>0</v>
      </c>
      <c r="M7" s="90">
        <v>5831838.0605309056</v>
      </c>
      <c r="N7" s="90">
        <v>10907.932416312042</v>
      </c>
      <c r="O7" s="90">
        <v>10815.589189012979</v>
      </c>
      <c r="P7" s="90">
        <v>17290.27</v>
      </c>
      <c r="Q7" s="90">
        <v>2353.6499999999996</v>
      </c>
      <c r="R7" s="90">
        <v>0</v>
      </c>
      <c r="S7" s="90">
        <v>0</v>
      </c>
      <c r="T7" s="90">
        <v>0</v>
      </c>
      <c r="U7" s="90">
        <v>0</v>
      </c>
    </row>
    <row r="8" spans="1:21" ht="15.75">
      <c r="A8" s="134" t="s">
        <v>461</v>
      </c>
      <c r="B8" s="90">
        <v>681022342.50352538</v>
      </c>
      <c r="C8" s="90">
        <v>14117.449999999999</v>
      </c>
      <c r="D8" s="90">
        <v>8900347.4835467916</v>
      </c>
      <c r="E8" s="90">
        <v>13680976.745203258</v>
      </c>
      <c r="F8" s="90">
        <v>0</v>
      </c>
      <c r="G8" s="90">
        <v>0</v>
      </c>
      <c r="H8" s="90">
        <v>0</v>
      </c>
      <c r="I8" s="90">
        <v>0</v>
      </c>
      <c r="J8" s="90">
        <v>18988698.156867918</v>
      </c>
      <c r="K8" s="90">
        <v>380666.96751535678</v>
      </c>
      <c r="L8" s="90">
        <v>0</v>
      </c>
      <c r="M8" s="90">
        <v>4994486.3713629069</v>
      </c>
      <c r="N8" s="90">
        <v>10282.972416312041</v>
      </c>
      <c r="O8" s="90">
        <v>6748.1591890129794</v>
      </c>
      <c r="P8" s="90">
        <v>13662.7</v>
      </c>
      <c r="Q8" s="90">
        <v>2072.91</v>
      </c>
      <c r="R8" s="90">
        <v>0</v>
      </c>
      <c r="S8" s="90">
        <v>0</v>
      </c>
      <c r="T8" s="90">
        <v>0</v>
      </c>
      <c r="U8" s="90">
        <v>0</v>
      </c>
    </row>
    <row r="9" spans="1:21" ht="15.75">
      <c r="A9" s="134" t="s">
        <v>462</v>
      </c>
      <c r="B9" s="90">
        <v>18257097.999087799</v>
      </c>
      <c r="C9" s="90">
        <v>0</v>
      </c>
      <c r="D9" s="90">
        <v>209817.94568266397</v>
      </c>
      <c r="E9" s="90">
        <v>161213.14093668631</v>
      </c>
      <c r="F9" s="90">
        <v>0</v>
      </c>
      <c r="G9" s="90">
        <v>0</v>
      </c>
      <c r="H9" s="90">
        <v>0</v>
      </c>
      <c r="I9" s="90">
        <v>0</v>
      </c>
      <c r="J9" s="90">
        <v>24355342.909196045</v>
      </c>
      <c r="K9" s="90">
        <v>2080077.8283983441</v>
      </c>
      <c r="L9" s="90">
        <v>0</v>
      </c>
      <c r="M9" s="90">
        <v>837351.68916799943</v>
      </c>
      <c r="N9" s="90">
        <v>624.96</v>
      </c>
      <c r="O9" s="90">
        <v>4067.43</v>
      </c>
      <c r="P9" s="90">
        <v>3627.5699999999997</v>
      </c>
      <c r="Q9" s="90">
        <v>280.74</v>
      </c>
      <c r="R9" s="90">
        <v>0</v>
      </c>
      <c r="S9" s="90">
        <v>0</v>
      </c>
      <c r="T9" s="90">
        <v>0</v>
      </c>
      <c r="U9" s="90">
        <v>0</v>
      </c>
    </row>
    <row r="10" spans="1:21" ht="25.5">
      <c r="A10" s="134" t="s">
        <v>463</v>
      </c>
      <c r="B10" s="90">
        <v>5518.788228100002</v>
      </c>
      <c r="C10" s="90">
        <v>0</v>
      </c>
      <c r="D10" s="90">
        <v>0</v>
      </c>
      <c r="E10" s="90">
        <v>0</v>
      </c>
      <c r="F10" s="90">
        <v>82960214.481942937</v>
      </c>
      <c r="G10" s="90">
        <v>0</v>
      </c>
      <c r="H10" s="90">
        <v>3247.1677579999996</v>
      </c>
      <c r="I10" s="90">
        <v>2745233.1906435001</v>
      </c>
      <c r="J10" s="90">
        <v>124416.41430030001</v>
      </c>
      <c r="K10" s="90">
        <v>0</v>
      </c>
      <c r="L10" s="90">
        <v>0</v>
      </c>
      <c r="M10" s="90">
        <v>11559.850000000002</v>
      </c>
      <c r="N10" s="90">
        <v>0</v>
      </c>
      <c r="O10" s="90">
        <v>0</v>
      </c>
      <c r="P10" s="90">
        <v>0</v>
      </c>
      <c r="Q10" s="90">
        <v>6.6099999999999994</v>
      </c>
      <c r="R10" s="90">
        <v>0</v>
      </c>
      <c r="S10" s="90">
        <v>0</v>
      </c>
      <c r="T10" s="90">
        <v>0</v>
      </c>
      <c r="U10" s="90">
        <v>0</v>
      </c>
    </row>
    <row r="11" spans="1:21" ht="25.5">
      <c r="A11" s="133" t="s">
        <v>490</v>
      </c>
      <c r="B11" s="90">
        <v>67918759.765282571</v>
      </c>
      <c r="C11" s="90">
        <v>2776.12</v>
      </c>
      <c r="D11" s="90">
        <v>349398.52325450518</v>
      </c>
      <c r="E11" s="90">
        <v>1797767.3660901997</v>
      </c>
      <c r="F11" s="90">
        <v>0</v>
      </c>
      <c r="G11" s="90">
        <v>0</v>
      </c>
      <c r="H11" s="90">
        <v>0</v>
      </c>
      <c r="I11" s="90">
        <v>0</v>
      </c>
      <c r="J11" s="90">
        <v>1553909.2484890313</v>
      </c>
      <c r="K11" s="90">
        <v>3449.9091523895627</v>
      </c>
      <c r="L11" s="90">
        <v>0</v>
      </c>
      <c r="M11" s="90">
        <v>88952.137452959432</v>
      </c>
      <c r="N11" s="90">
        <v>1542.74</v>
      </c>
      <c r="O11" s="90">
        <v>2367.54</v>
      </c>
      <c r="P11" s="90">
        <v>4766.92</v>
      </c>
      <c r="Q11" s="90">
        <v>2096.7200000000003</v>
      </c>
      <c r="R11" s="90">
        <v>0</v>
      </c>
      <c r="S11" s="90">
        <v>0</v>
      </c>
      <c r="T11" s="90">
        <v>0</v>
      </c>
      <c r="U11" s="90">
        <v>0</v>
      </c>
    </row>
    <row r="12" spans="1:21" ht="15.75">
      <c r="A12" s="133" t="s">
        <v>491</v>
      </c>
      <c r="B12" s="90">
        <v>320327.75602063519</v>
      </c>
      <c r="C12" s="90">
        <v>0</v>
      </c>
      <c r="D12" s="90">
        <v>1900573.5255984871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1091885.0523491527</v>
      </c>
      <c r="K12" s="90">
        <v>1081.1894768</v>
      </c>
      <c r="L12" s="90">
        <v>0</v>
      </c>
      <c r="M12" s="90">
        <v>-1152063.1220108678</v>
      </c>
      <c r="N12" s="90">
        <v>2506.3419507747712</v>
      </c>
      <c r="O12" s="90">
        <v>5147.0999999999995</v>
      </c>
      <c r="P12" s="90">
        <v>19961.590000000004</v>
      </c>
      <c r="Q12" s="90">
        <v>190.15000000000006</v>
      </c>
      <c r="R12" s="90">
        <v>0</v>
      </c>
      <c r="S12" s="90">
        <v>0</v>
      </c>
      <c r="T12" s="90">
        <v>0</v>
      </c>
      <c r="U12" s="90">
        <v>0</v>
      </c>
    </row>
    <row r="13" spans="1:21" ht="15.75">
      <c r="A13" s="135" t="s">
        <v>492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</row>
    <row r="14" spans="1:21" ht="15.75">
      <c r="A14" s="136" t="s">
        <v>493</v>
      </c>
      <c r="B14" s="90">
        <v>1421395.0831817</v>
      </c>
      <c r="C14" s="90">
        <v>229037.14049924392</v>
      </c>
      <c r="D14" s="90">
        <v>53577.81713916461</v>
      </c>
      <c r="E14" s="90">
        <v>13467.03</v>
      </c>
      <c r="F14" s="90">
        <v>0</v>
      </c>
      <c r="G14" s="90">
        <v>0</v>
      </c>
      <c r="H14" s="90">
        <v>0</v>
      </c>
      <c r="I14" s="90">
        <v>0</v>
      </c>
      <c r="J14" s="90">
        <v>11525849.15381825</v>
      </c>
      <c r="K14" s="90">
        <v>2323481.1832729923</v>
      </c>
      <c r="L14" s="90">
        <v>0</v>
      </c>
      <c r="M14" s="90">
        <v>1484305.2284333159</v>
      </c>
      <c r="N14" s="90">
        <v>36249.640580253981</v>
      </c>
      <c r="O14" s="90">
        <v>135836.0743057467</v>
      </c>
      <c r="P14" s="90">
        <v>206241.48000000446</v>
      </c>
      <c r="Q14" s="90">
        <v>3291.049999999997</v>
      </c>
      <c r="R14" s="90">
        <v>0</v>
      </c>
      <c r="S14" s="90">
        <v>0</v>
      </c>
      <c r="T14" s="90">
        <v>0</v>
      </c>
      <c r="U14" s="90">
        <v>0</v>
      </c>
    </row>
    <row r="15" spans="1:21" s="82" customFormat="1" ht="15.75">
      <c r="A15" s="72" t="s">
        <v>487</v>
      </c>
      <c r="B15" s="91">
        <v>768945441.89532614</v>
      </c>
      <c r="C15" s="91">
        <v>245930.71049924393</v>
      </c>
      <c r="D15" s="91">
        <v>11413715.295221612</v>
      </c>
      <c r="E15" s="91">
        <v>15653424.282230144</v>
      </c>
      <c r="F15" s="91">
        <v>82960214.481942937</v>
      </c>
      <c r="G15" s="91">
        <v>0</v>
      </c>
      <c r="H15" s="91">
        <v>3247.1677579999996</v>
      </c>
      <c r="I15" s="91">
        <v>2745233.1906435001</v>
      </c>
      <c r="J15" s="91">
        <v>57640100.935020708</v>
      </c>
      <c r="K15" s="91">
        <v>4788757.0778158819</v>
      </c>
      <c r="L15" s="91">
        <v>0</v>
      </c>
      <c r="M15" s="91">
        <v>6264592.1544063138</v>
      </c>
      <c r="N15" s="91">
        <v>51206.654947340794</v>
      </c>
      <c r="O15" s="91">
        <v>154166.30349475966</v>
      </c>
      <c r="P15" s="91">
        <v>248260.26000000449</v>
      </c>
      <c r="Q15" s="91">
        <v>7938.1799999999967</v>
      </c>
      <c r="R15" s="91">
        <v>0</v>
      </c>
      <c r="S15" s="91">
        <v>0</v>
      </c>
      <c r="T15" s="91">
        <v>0</v>
      </c>
      <c r="U15" s="91">
        <v>0</v>
      </c>
    </row>
    <row r="16" spans="1:21" ht="20.100000000000001" customHeight="1">
      <c r="A16" s="60" t="s">
        <v>474</v>
      </c>
    </row>
  </sheetData>
  <mergeCells count="27">
    <mergeCell ref="A1:U1"/>
    <mergeCell ref="M4:M5"/>
    <mergeCell ref="R4:R5"/>
    <mergeCell ref="S4:S5"/>
    <mergeCell ref="T4:T5"/>
    <mergeCell ref="N4:N5"/>
    <mergeCell ref="R3:U3"/>
    <mergeCell ref="D4:D5"/>
    <mergeCell ref="J4:J5"/>
    <mergeCell ref="A3:A5"/>
    <mergeCell ref="G4:G5"/>
    <mergeCell ref="M3:Q3"/>
    <mergeCell ref="C4:C5"/>
    <mergeCell ref="F3:I3"/>
    <mergeCell ref="F4:F5"/>
    <mergeCell ref="B4:B5"/>
    <mergeCell ref="I4:I5"/>
    <mergeCell ref="U4:U5"/>
    <mergeCell ref="E4:E5"/>
    <mergeCell ref="B3:E3"/>
    <mergeCell ref="H4:H5"/>
    <mergeCell ref="P4:P5"/>
    <mergeCell ref="L3:L5"/>
    <mergeCell ref="Q4:Q5"/>
    <mergeCell ref="K4:K5"/>
    <mergeCell ref="O4:O5"/>
    <mergeCell ref="J3:K3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60" orientation="landscape" horizontalDpi="300" verticalDpi="300" r:id="rId1"/>
  <headerFooter alignWithMargins="0">
    <oddFooter xml:space="preserve">&amp;C&amp;"Times New Roman,Regular"
</oddFooter>
  </headerFooter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3"/>
  <dimension ref="A1:U16"/>
  <sheetViews>
    <sheetView view="pageBreakPreview" zoomScaleNormal="70" zoomScaleSheetLayoutView="100" workbookViewId="0">
      <pane xSplit="1" ySplit="5" topLeftCell="B6" activePane="bottomRight" state="frozen"/>
      <selection activeCell="C18" sqref="C18:D18"/>
      <selection pane="topRight" activeCell="C18" sqref="C18:D18"/>
      <selection pane="bottomLeft" activeCell="C18" sqref="C18:D18"/>
      <selection pane="bottomRight" activeCell="C18" sqref="C18:D18"/>
    </sheetView>
  </sheetViews>
  <sheetFormatPr defaultColWidth="9.28515625" defaultRowHeight="20.100000000000001" customHeight="1"/>
  <cols>
    <col min="1" max="1" width="28.5703125" style="84" customWidth="1"/>
    <col min="2" max="2" width="15.7109375" style="84" customWidth="1"/>
    <col min="3" max="3" width="16.7109375" style="84" customWidth="1"/>
    <col min="4" max="4" width="19.5703125" style="84" customWidth="1"/>
    <col min="5" max="7" width="15.7109375" style="84" customWidth="1"/>
    <col min="8" max="8" width="16.7109375" style="84" customWidth="1"/>
    <col min="9" max="10" width="21.7109375" style="84" customWidth="1"/>
    <col min="11" max="11" width="12" style="84" customWidth="1"/>
    <col min="12" max="12" width="20" style="84" customWidth="1"/>
    <col min="13" max="14" width="16.7109375" style="84" customWidth="1"/>
    <col min="15" max="15" width="15.7109375" style="81" customWidth="1"/>
    <col min="16" max="17" width="16.7109375" style="81" customWidth="1"/>
    <col min="18" max="18" width="15.7109375" style="81" customWidth="1"/>
    <col min="19" max="21" width="16.7109375" style="81" customWidth="1"/>
    <col min="22" max="24" width="15.7109375" style="81" bestFit="1" customWidth="1"/>
    <col min="25" max="26" width="13.85546875" style="81" bestFit="1" customWidth="1"/>
    <col min="27" max="16384" width="9.28515625" style="81"/>
  </cols>
  <sheetData>
    <row r="1" spans="1:21" ht="15.75" customHeight="1">
      <c r="A1" s="245" t="s">
        <v>818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</row>
    <row r="2" spans="1:21" ht="12.75" customHeight="1">
      <c r="A2" s="248" t="s">
        <v>125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8"/>
      <c r="U2" s="248"/>
    </row>
    <row r="3" spans="1:21" s="82" customFormat="1" ht="35.25" customHeight="1">
      <c r="A3" s="242" t="s">
        <v>458</v>
      </c>
      <c r="B3" s="242" t="s">
        <v>512</v>
      </c>
      <c r="C3" s="242"/>
      <c r="D3" s="242"/>
      <c r="E3" s="242"/>
      <c r="F3" s="250" t="s">
        <v>513</v>
      </c>
      <c r="G3" s="247" t="s">
        <v>514</v>
      </c>
      <c r="H3" s="247"/>
      <c r="I3" s="247"/>
      <c r="J3" s="247"/>
      <c r="K3" s="242" t="s">
        <v>515</v>
      </c>
      <c r="L3" s="242"/>
      <c r="M3" s="242" t="s">
        <v>516</v>
      </c>
      <c r="N3" s="242" t="s">
        <v>517</v>
      </c>
      <c r="O3" s="242" t="s">
        <v>813</v>
      </c>
      <c r="P3" s="249"/>
      <c r="Q3" s="242" t="s">
        <v>518</v>
      </c>
      <c r="R3" s="247" t="s">
        <v>519</v>
      </c>
      <c r="S3" s="247"/>
      <c r="T3" s="247"/>
      <c r="U3" s="247"/>
    </row>
    <row r="4" spans="1:21" ht="75.75" customHeight="1">
      <c r="A4" s="242"/>
      <c r="B4" s="242" t="s">
        <v>500</v>
      </c>
      <c r="C4" s="242" t="s">
        <v>501</v>
      </c>
      <c r="D4" s="242" t="s">
        <v>520</v>
      </c>
      <c r="E4" s="242" t="s">
        <v>521</v>
      </c>
      <c r="F4" s="250"/>
      <c r="G4" s="242" t="s">
        <v>500</v>
      </c>
      <c r="H4" s="242" t="s">
        <v>501</v>
      </c>
      <c r="I4" s="251" t="s">
        <v>522</v>
      </c>
      <c r="J4" s="251"/>
      <c r="K4" s="242"/>
      <c r="L4" s="242"/>
      <c r="M4" s="242"/>
      <c r="N4" s="242"/>
      <c r="O4" s="249"/>
      <c r="P4" s="249"/>
      <c r="Q4" s="249"/>
      <c r="R4" s="247" t="s">
        <v>500</v>
      </c>
      <c r="S4" s="250" t="s">
        <v>523</v>
      </c>
      <c r="T4" s="247" t="s">
        <v>524</v>
      </c>
      <c r="U4" s="247" t="s">
        <v>525</v>
      </c>
    </row>
    <row r="5" spans="1:21" ht="94.5">
      <c r="A5" s="242"/>
      <c r="B5" s="242"/>
      <c r="C5" s="242"/>
      <c r="D5" s="242"/>
      <c r="E5" s="242"/>
      <c r="F5" s="250"/>
      <c r="G5" s="242"/>
      <c r="H5" s="242"/>
      <c r="I5" s="132" t="s">
        <v>526</v>
      </c>
      <c r="J5" s="132" t="s">
        <v>527</v>
      </c>
      <c r="K5" s="142" t="s">
        <v>528</v>
      </c>
      <c r="L5" s="132" t="s">
        <v>529</v>
      </c>
      <c r="M5" s="242"/>
      <c r="N5" s="242"/>
      <c r="O5" s="143" t="s">
        <v>504</v>
      </c>
      <c r="P5" s="143" t="s">
        <v>530</v>
      </c>
      <c r="Q5" s="249"/>
      <c r="R5" s="247"/>
      <c r="S5" s="250"/>
      <c r="T5" s="247"/>
      <c r="U5" s="247"/>
    </row>
    <row r="6" spans="1:21" ht="15.75">
      <c r="A6" s="133" t="s">
        <v>489</v>
      </c>
      <c r="B6" s="90">
        <v>36664829.570592344</v>
      </c>
      <c r="C6" s="90">
        <v>1762182.8082615156</v>
      </c>
      <c r="D6" s="90">
        <v>10860557.029562697</v>
      </c>
      <c r="E6" s="90">
        <v>131275.11887884588</v>
      </c>
      <c r="F6" s="90">
        <v>114</v>
      </c>
      <c r="G6" s="90">
        <v>0</v>
      </c>
      <c r="H6" s="90">
        <v>0</v>
      </c>
      <c r="I6" s="90">
        <v>0</v>
      </c>
      <c r="J6" s="90">
        <v>0</v>
      </c>
      <c r="K6" s="90">
        <v>3402611.1382472999</v>
      </c>
      <c r="L6" s="90">
        <v>148914.66754000002</v>
      </c>
      <c r="M6" s="90">
        <v>4792.2229112840632</v>
      </c>
      <c r="N6" s="90">
        <v>9003117.770335434</v>
      </c>
      <c r="O6" s="90">
        <v>874789095.95523489</v>
      </c>
      <c r="P6" s="90">
        <v>4237045.0541752167</v>
      </c>
      <c r="Q6" s="90">
        <v>10624183938.107584</v>
      </c>
      <c r="R6" s="90">
        <v>3130665588.1916928</v>
      </c>
      <c r="S6" s="90">
        <v>981569137.19714451</v>
      </c>
      <c r="T6" s="90">
        <v>174251684.20597127</v>
      </c>
      <c r="U6" s="90">
        <v>149636349.57996881</v>
      </c>
    </row>
    <row r="7" spans="1:21" ht="15.75">
      <c r="A7" s="134" t="s">
        <v>460</v>
      </c>
      <c r="B7" s="90">
        <v>32983692.825162381</v>
      </c>
      <c r="C7" s="90">
        <v>1761771.6742151305</v>
      </c>
      <c r="D7" s="90">
        <v>10637933.715929406</v>
      </c>
      <c r="E7" s="90">
        <v>128095.31587162442</v>
      </c>
      <c r="F7" s="90">
        <v>114</v>
      </c>
      <c r="G7" s="90">
        <v>0</v>
      </c>
      <c r="H7" s="90">
        <v>0</v>
      </c>
      <c r="I7" s="90">
        <v>0</v>
      </c>
      <c r="J7" s="90">
        <v>0</v>
      </c>
      <c r="K7" s="90">
        <v>3402611.1382472999</v>
      </c>
      <c r="L7" s="90">
        <v>148914.66754000002</v>
      </c>
      <c r="M7" s="90">
        <v>4792.2229112840632</v>
      </c>
      <c r="N7" s="90">
        <v>8976110.6241944339</v>
      </c>
      <c r="O7" s="90">
        <v>787990802.37919259</v>
      </c>
      <c r="P7" s="90">
        <v>4236633.9201288316</v>
      </c>
      <c r="Q7" s="90">
        <v>10563726206.464308</v>
      </c>
      <c r="R7" s="90">
        <v>3130492951.5099206</v>
      </c>
      <c r="S7" s="90">
        <v>981569137.19714451</v>
      </c>
      <c r="T7" s="90">
        <v>174251684.20597127</v>
      </c>
      <c r="U7" s="90">
        <v>149636349.57996881</v>
      </c>
    </row>
    <row r="8" spans="1:21" ht="15.75">
      <c r="A8" s="134" t="s">
        <v>461</v>
      </c>
      <c r="B8" s="90">
        <v>13908503.045065649</v>
      </c>
      <c r="C8" s="90">
        <v>372778.39947191894</v>
      </c>
      <c r="D8" s="90">
        <v>1271153.8911178152</v>
      </c>
      <c r="E8" s="90">
        <v>18456.273150884852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90">
        <v>3402611.1382472999</v>
      </c>
      <c r="L8" s="90">
        <v>148914.66754000002</v>
      </c>
      <c r="M8" s="90">
        <v>0</v>
      </c>
      <c r="N8" s="90">
        <v>8976110.6241944339</v>
      </c>
      <c r="O8" s="90">
        <v>726298265.46790075</v>
      </c>
      <c r="P8" s="90">
        <v>767562.81698727573</v>
      </c>
      <c r="Q8" s="90">
        <v>1223172643.5807807</v>
      </c>
      <c r="R8" s="90">
        <v>549021735.267694</v>
      </c>
      <c r="S8" s="90">
        <v>830332.16609280091</v>
      </c>
      <c r="T8" s="90">
        <v>1002827.6830717975</v>
      </c>
      <c r="U8" s="90">
        <v>83797900.459923491</v>
      </c>
    </row>
    <row r="9" spans="1:21" ht="15.75">
      <c r="A9" s="134" t="s">
        <v>462</v>
      </c>
      <c r="B9" s="90">
        <v>19075189.780096728</v>
      </c>
      <c r="C9" s="90">
        <v>1388993.2747432115</v>
      </c>
      <c r="D9" s="90">
        <v>9366779.8248115908</v>
      </c>
      <c r="E9" s="90">
        <v>109639.04272073958</v>
      </c>
      <c r="F9" s="90">
        <v>114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>
        <v>0</v>
      </c>
      <c r="M9" s="90">
        <v>4792.2229112840632</v>
      </c>
      <c r="N9" s="90">
        <v>0</v>
      </c>
      <c r="O9" s="90">
        <v>61692536.911291853</v>
      </c>
      <c r="P9" s="90">
        <v>3469071.1031415556</v>
      </c>
      <c r="Q9" s="90">
        <v>9340553562.8835278</v>
      </c>
      <c r="R9" s="90">
        <v>2581471216.2422266</v>
      </c>
      <c r="S9" s="90">
        <v>980738805.03105175</v>
      </c>
      <c r="T9" s="90">
        <v>173248856.52289945</v>
      </c>
      <c r="U9" s="90">
        <v>65838449.120045319</v>
      </c>
    </row>
    <row r="10" spans="1:21" ht="15.75">
      <c r="A10" s="134" t="s">
        <v>463</v>
      </c>
      <c r="B10" s="90">
        <v>3681136.7454299703</v>
      </c>
      <c r="C10" s="90">
        <v>411.13404638500003</v>
      </c>
      <c r="D10" s="90">
        <v>222623.31363329149</v>
      </c>
      <c r="E10" s="90">
        <v>3179.803007221441</v>
      </c>
      <c r="F10" s="90"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27007.14614099943</v>
      </c>
      <c r="O10" s="90">
        <v>86798293.576042295</v>
      </c>
      <c r="P10" s="90">
        <v>411.13404638500003</v>
      </c>
      <c r="Q10" s="90">
        <v>60457731.643273808</v>
      </c>
      <c r="R10" s="90">
        <v>172636.68177190001</v>
      </c>
      <c r="S10" s="90">
        <v>0</v>
      </c>
      <c r="T10" s="90">
        <v>0</v>
      </c>
      <c r="U10" s="90">
        <v>0</v>
      </c>
    </row>
    <row r="11" spans="1:21" ht="15.75">
      <c r="A11" s="133" t="s">
        <v>490</v>
      </c>
      <c r="B11" s="90">
        <v>2787511.7487966204</v>
      </c>
      <c r="C11" s="90">
        <v>2882.4176342380479</v>
      </c>
      <c r="D11" s="90">
        <v>31294.066427137157</v>
      </c>
      <c r="E11" s="90">
        <v>13600.040967936819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>
        <v>5022.9428119980748</v>
      </c>
      <c r="L11" s="90">
        <v>0</v>
      </c>
      <c r="M11" s="90">
        <v>0</v>
      </c>
      <c r="N11" s="90">
        <v>117569.95440112677</v>
      </c>
      <c r="O11" s="90">
        <v>72382773.659781352</v>
      </c>
      <c r="P11" s="90">
        <v>9108.44678662761</v>
      </c>
      <c r="Q11" s="90">
        <v>72337743.285899818</v>
      </c>
      <c r="R11" s="90">
        <v>4781126.8385434812</v>
      </c>
      <c r="S11" s="90">
        <v>220061.8748014</v>
      </c>
      <c r="T11" s="90">
        <v>331906.89791320078</v>
      </c>
      <c r="U11" s="90">
        <v>0</v>
      </c>
    </row>
    <row r="12" spans="1:21" ht="15.75">
      <c r="A12" s="133" t="s">
        <v>491</v>
      </c>
      <c r="B12" s="90">
        <v>651097.76992564043</v>
      </c>
      <c r="C12" s="90">
        <v>2747.6409300949999</v>
      </c>
      <c r="D12" s="90">
        <v>385146.70777717023</v>
      </c>
      <c r="E12" s="90">
        <v>3424.7205667505668</v>
      </c>
      <c r="F12" s="90">
        <v>0</v>
      </c>
      <c r="G12" s="90">
        <v>379526672.27173531</v>
      </c>
      <c r="H12" s="90">
        <v>0</v>
      </c>
      <c r="I12" s="90">
        <v>136242414.93265361</v>
      </c>
      <c r="J12" s="90">
        <v>96484.91</v>
      </c>
      <c r="K12" s="90">
        <v>0</v>
      </c>
      <c r="L12" s="90">
        <v>0</v>
      </c>
      <c r="M12" s="90">
        <v>0</v>
      </c>
      <c r="N12" s="90">
        <v>0</v>
      </c>
      <c r="O12" s="90">
        <v>381589982.85003072</v>
      </c>
      <c r="P12" s="90">
        <v>3828.8304068950001</v>
      </c>
      <c r="Q12" s="90">
        <v>117460494.24424002</v>
      </c>
      <c r="R12" s="90">
        <v>11402219.544394035</v>
      </c>
      <c r="S12" s="90">
        <v>401217.47459612496</v>
      </c>
      <c r="T12" s="90">
        <v>369191.52929279977</v>
      </c>
      <c r="U12" s="90">
        <v>847556.30851799995</v>
      </c>
    </row>
    <row r="13" spans="1:21" ht="15.75">
      <c r="A13" s="135" t="s">
        <v>492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</row>
    <row r="14" spans="1:21" ht="15.75">
      <c r="A14" s="136" t="s">
        <v>493</v>
      </c>
      <c r="B14" s="90">
        <v>4588707.0020802021</v>
      </c>
      <c r="C14" s="90">
        <v>302177.2302216469</v>
      </c>
      <c r="D14" s="90">
        <v>1843189.3623585845</v>
      </c>
      <c r="E14" s="90">
        <v>25497.624776201814</v>
      </c>
      <c r="F14" s="90">
        <v>139000</v>
      </c>
      <c r="G14" s="90">
        <v>0</v>
      </c>
      <c r="H14" s="90">
        <v>0</v>
      </c>
      <c r="I14" s="90">
        <v>0</v>
      </c>
      <c r="J14" s="90">
        <v>0</v>
      </c>
      <c r="K14" s="90">
        <v>0</v>
      </c>
      <c r="L14" s="90">
        <v>0</v>
      </c>
      <c r="M14" s="90">
        <v>873392.72</v>
      </c>
      <c r="N14" s="90">
        <v>0</v>
      </c>
      <c r="O14" s="90">
        <v>18548343.959080152</v>
      </c>
      <c r="P14" s="90">
        <v>2854695.5539938831</v>
      </c>
      <c r="Q14" s="90">
        <v>1025153484.7186568</v>
      </c>
      <c r="R14" s="90">
        <v>1025000519.1283425</v>
      </c>
      <c r="S14" s="90">
        <v>199773921.01570928</v>
      </c>
      <c r="T14" s="90">
        <v>2318630.2420290159</v>
      </c>
      <c r="U14" s="90">
        <v>149708170.71074218</v>
      </c>
    </row>
    <row r="15" spans="1:21" s="82" customFormat="1" ht="15.75">
      <c r="A15" s="72" t="s">
        <v>487</v>
      </c>
      <c r="B15" s="91">
        <v>44692146.091394812</v>
      </c>
      <c r="C15" s="91">
        <v>2069990.0970474952</v>
      </c>
      <c r="D15" s="91">
        <v>13120187.16612559</v>
      </c>
      <c r="E15" s="91">
        <v>173797.50518973506</v>
      </c>
      <c r="F15" s="91">
        <v>139114</v>
      </c>
      <c r="G15" s="91">
        <v>379526672.27173531</v>
      </c>
      <c r="H15" s="91">
        <v>0</v>
      </c>
      <c r="I15" s="91">
        <v>136242414.93265361</v>
      </c>
      <c r="J15" s="91">
        <v>96484.91</v>
      </c>
      <c r="K15" s="91">
        <v>3407634.0810592985</v>
      </c>
      <c r="L15" s="91">
        <v>148914.66754000002</v>
      </c>
      <c r="M15" s="91">
        <v>878184.94291128404</v>
      </c>
      <c r="N15" s="91">
        <v>9120687.724736562</v>
      </c>
      <c r="O15" s="91">
        <v>1347310196.4241273</v>
      </c>
      <c r="P15" s="91">
        <v>7104677.8853626223</v>
      </c>
      <c r="Q15" s="91">
        <v>11839135660.356379</v>
      </c>
      <c r="R15" s="91">
        <v>4171849453.7029729</v>
      </c>
      <c r="S15" s="91">
        <v>1181964337.5622513</v>
      </c>
      <c r="T15" s="91">
        <v>177271412.87520629</v>
      </c>
      <c r="U15" s="91">
        <v>300192076.59922898</v>
      </c>
    </row>
    <row r="16" spans="1:21" ht="20.100000000000001" customHeight="1">
      <c r="A16" s="60" t="s">
        <v>474</v>
      </c>
    </row>
  </sheetData>
  <mergeCells count="23">
    <mergeCell ref="D4:D5"/>
    <mergeCell ref="E4:E5"/>
    <mergeCell ref="G4:G5"/>
    <mergeCell ref="M3:M5"/>
    <mergeCell ref="H4:H5"/>
    <mergeCell ref="I4:J4"/>
    <mergeCell ref="G3:J3"/>
    <mergeCell ref="A1:U1"/>
    <mergeCell ref="R4:R5"/>
    <mergeCell ref="K3:L4"/>
    <mergeCell ref="A2:U2"/>
    <mergeCell ref="A3:A5"/>
    <mergeCell ref="T4:T5"/>
    <mergeCell ref="N3:N5"/>
    <mergeCell ref="O3:P4"/>
    <mergeCell ref="R3:U3"/>
    <mergeCell ref="U4:U5"/>
    <mergeCell ref="Q3:Q5"/>
    <mergeCell ref="S4:S5"/>
    <mergeCell ref="B4:B5"/>
    <mergeCell ref="C4:C5"/>
    <mergeCell ref="B3:E3"/>
    <mergeCell ref="F3:F5"/>
  </mergeCells>
  <phoneticPr fontId="0" type="noConversion"/>
  <printOptions horizontalCentered="1" verticalCentered="1"/>
  <pageMargins left="0.19685039370078741" right="0.23622047244094491" top="1.299212598425197" bottom="0.47244094488188981" header="0.19685039370078741" footer="0.23622047244094491"/>
  <pageSetup paperSize="9" scale="60" orientation="landscape" r:id="rId1"/>
  <headerFooter alignWithMargins="0">
    <oddFooter xml:space="preserve">&amp;C&amp;"Times New Roman,Regular"
</oddFooter>
  </headerFooter>
  <colBreaks count="1" manualBreakCount="1">
    <brk id="12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15"/>
  <sheetViews>
    <sheetView view="pageBreakPreview" zoomScaleNormal="80" zoomScaleSheetLayoutView="100" workbookViewId="0">
      <selection activeCell="C18" sqref="C18:D18"/>
    </sheetView>
  </sheetViews>
  <sheetFormatPr defaultRowHeight="15.75"/>
  <cols>
    <col min="1" max="1" width="25.7109375" style="78" customWidth="1"/>
    <col min="2" max="4" width="20.7109375" style="79" customWidth="1"/>
    <col min="5" max="5" width="18.5703125" style="79" customWidth="1"/>
    <col min="6" max="6" width="20.28515625" style="79" customWidth="1"/>
    <col min="7" max="7" width="20.42578125" style="79" customWidth="1"/>
    <col min="8" max="8" width="25.7109375" style="79" customWidth="1"/>
    <col min="9" max="9" width="21.28515625" style="79" customWidth="1"/>
    <col min="10" max="10" width="18.7109375" style="80" customWidth="1"/>
    <col min="11" max="16384" width="9.140625" style="80"/>
  </cols>
  <sheetData>
    <row r="1" spans="1:10" s="73" customFormat="1" ht="15.75" customHeight="1">
      <c r="A1" s="252" t="s">
        <v>819</v>
      </c>
      <c r="B1" s="252"/>
      <c r="C1" s="252"/>
      <c r="D1" s="252"/>
      <c r="E1" s="252"/>
      <c r="F1" s="252"/>
      <c r="G1" s="252"/>
      <c r="H1" s="252"/>
      <c r="I1" s="252"/>
      <c r="J1" s="252"/>
    </row>
    <row r="2" spans="1:10" s="73" customFormat="1" ht="13.5" customHeight="1">
      <c r="A2" s="263" t="s">
        <v>125</v>
      </c>
      <c r="B2" s="263"/>
      <c r="C2" s="263"/>
      <c r="D2" s="263"/>
      <c r="E2" s="263"/>
      <c r="F2" s="263"/>
      <c r="G2" s="263"/>
      <c r="H2" s="263"/>
      <c r="I2" s="263"/>
      <c r="J2" s="263"/>
    </row>
    <row r="3" spans="1:10" s="74" customFormat="1" ht="33" customHeight="1">
      <c r="A3" s="253" t="s">
        <v>458</v>
      </c>
      <c r="B3" s="255" t="s">
        <v>531</v>
      </c>
      <c r="C3" s="257" t="s">
        <v>532</v>
      </c>
      <c r="D3" s="258"/>
      <c r="E3" s="259" t="s">
        <v>533</v>
      </c>
      <c r="F3" s="259"/>
      <c r="G3" s="257" t="s">
        <v>534</v>
      </c>
      <c r="H3" s="260"/>
      <c r="I3" s="259" t="s">
        <v>535</v>
      </c>
      <c r="J3" s="261" t="s">
        <v>536</v>
      </c>
    </row>
    <row r="4" spans="1:10" s="75" customFormat="1" ht="78.75">
      <c r="A4" s="254"/>
      <c r="B4" s="256"/>
      <c r="C4" s="141" t="s">
        <v>537</v>
      </c>
      <c r="D4" s="141" t="s">
        <v>538</v>
      </c>
      <c r="E4" s="145" t="s">
        <v>539</v>
      </c>
      <c r="F4" s="145" t="s">
        <v>540</v>
      </c>
      <c r="G4" s="145" t="s">
        <v>541</v>
      </c>
      <c r="H4" s="145" t="s">
        <v>542</v>
      </c>
      <c r="I4" s="259"/>
      <c r="J4" s="262"/>
    </row>
    <row r="5" spans="1:10" s="76" customFormat="1">
      <c r="A5" s="133" t="s">
        <v>489</v>
      </c>
      <c r="B5" s="90">
        <v>179353.45208957652</v>
      </c>
      <c r="C5" s="90">
        <v>23566320.262734335</v>
      </c>
      <c r="D5" s="90">
        <v>2135805.2319707149</v>
      </c>
      <c r="E5" s="90">
        <v>223449.66118190793</v>
      </c>
      <c r="F5" s="90">
        <v>1916744.3371435984</v>
      </c>
      <c r="G5" s="90">
        <v>1032075.7699999999</v>
      </c>
      <c r="H5" s="90">
        <v>17147333.423280288</v>
      </c>
      <c r="I5" s="90">
        <v>219486.53289143019</v>
      </c>
      <c r="J5" s="90">
        <v>46420568.671291858</v>
      </c>
    </row>
    <row r="6" spans="1:10" s="76" customFormat="1">
      <c r="A6" s="134" t="s">
        <v>460</v>
      </c>
      <c r="B6" s="90">
        <v>173680.06729498546</v>
      </c>
      <c r="C6" s="90">
        <v>23403136.387038656</v>
      </c>
      <c r="D6" s="90">
        <v>1755367.7523482458</v>
      </c>
      <c r="E6" s="90">
        <v>185626.8381623046</v>
      </c>
      <c r="F6" s="90">
        <v>1541946.4763685442</v>
      </c>
      <c r="G6" s="90">
        <v>986270.54999999993</v>
      </c>
      <c r="H6" s="90">
        <v>15654952.796888383</v>
      </c>
      <c r="I6" s="90">
        <v>208467.52794077797</v>
      </c>
      <c r="J6" s="90">
        <v>43909448.396041892</v>
      </c>
    </row>
    <row r="7" spans="1:10" s="76" customFormat="1">
      <c r="A7" s="134" t="s">
        <v>461</v>
      </c>
      <c r="B7" s="90">
        <v>94107.78594262329</v>
      </c>
      <c r="C7" s="90">
        <v>4536691.8683227776</v>
      </c>
      <c r="D7" s="90">
        <v>1338300.7166993234</v>
      </c>
      <c r="E7" s="90">
        <v>154475.97628832093</v>
      </c>
      <c r="F7" s="90">
        <v>1316642.1525325186</v>
      </c>
      <c r="G7" s="90">
        <v>986147.83</v>
      </c>
      <c r="H7" s="90">
        <v>8782040.338303728</v>
      </c>
      <c r="I7" s="90">
        <v>42076.466082933774</v>
      </c>
      <c r="J7" s="90">
        <v>17250483.134172224</v>
      </c>
    </row>
    <row r="8" spans="1:10" s="76" customFormat="1">
      <c r="A8" s="134" t="s">
        <v>462</v>
      </c>
      <c r="B8" s="90">
        <v>79572.281352362159</v>
      </c>
      <c r="C8" s="90">
        <v>18866444.51871587</v>
      </c>
      <c r="D8" s="90">
        <v>417067.03564892279</v>
      </c>
      <c r="E8" s="90">
        <v>31150.861873983675</v>
      </c>
      <c r="F8" s="90">
        <v>225304.3238360259</v>
      </c>
      <c r="G8" s="90">
        <v>122.72</v>
      </c>
      <c r="H8" s="90">
        <v>6872912.4585846579</v>
      </c>
      <c r="I8" s="90">
        <v>166391.06185784421</v>
      </c>
      <c r="J8" s="90">
        <v>26658965.261869673</v>
      </c>
    </row>
    <row r="9" spans="1:10" s="76" customFormat="1" ht="25.5">
      <c r="A9" s="134" t="s">
        <v>463</v>
      </c>
      <c r="B9" s="90">
        <v>5673.3847945910647</v>
      </c>
      <c r="C9" s="90">
        <v>163183.87569568306</v>
      </c>
      <c r="D9" s="90">
        <v>380437.47962246893</v>
      </c>
      <c r="E9" s="90">
        <v>37822.823019603318</v>
      </c>
      <c r="F9" s="90">
        <v>374797.86077505432</v>
      </c>
      <c r="G9" s="90">
        <v>45805.22</v>
      </c>
      <c r="H9" s="90">
        <v>1492380.6263919033</v>
      </c>
      <c r="I9" s="90">
        <v>11019.004950652217</v>
      </c>
      <c r="J9" s="90">
        <v>2511120.2752499562</v>
      </c>
    </row>
    <row r="10" spans="1:10" s="76" customFormat="1" ht="25.5">
      <c r="A10" s="133" t="s">
        <v>490</v>
      </c>
      <c r="B10" s="90">
        <v>3188.3656144678607</v>
      </c>
      <c r="C10" s="90">
        <v>137153.8038852257</v>
      </c>
      <c r="D10" s="90">
        <v>122001.71513053967</v>
      </c>
      <c r="E10" s="90">
        <v>11461.654130020563</v>
      </c>
      <c r="F10" s="90">
        <v>127132.12460254331</v>
      </c>
      <c r="G10" s="90">
        <v>34297.520000000004</v>
      </c>
      <c r="H10" s="90">
        <v>867260.44670382165</v>
      </c>
      <c r="I10" s="90">
        <v>4770.5058833353842</v>
      </c>
      <c r="J10" s="90">
        <v>1307266.1359499542</v>
      </c>
    </row>
    <row r="11" spans="1:10" s="76" customFormat="1" ht="27.75" customHeight="1">
      <c r="A11" s="133" t="s">
        <v>491</v>
      </c>
      <c r="B11" s="90">
        <v>19694.00465644816</v>
      </c>
      <c r="C11" s="90">
        <v>3018034.7118631001</v>
      </c>
      <c r="D11" s="90">
        <v>672783.60304056818</v>
      </c>
      <c r="E11" s="90">
        <v>20770.799336130069</v>
      </c>
      <c r="F11" s="90">
        <v>130948.96920512362</v>
      </c>
      <c r="G11" s="90">
        <v>284027.54000000004</v>
      </c>
      <c r="H11" s="90">
        <v>1482854.4213763955</v>
      </c>
      <c r="I11" s="90">
        <v>8007.1163859884718</v>
      </c>
      <c r="J11" s="90">
        <v>5637121.1658637542</v>
      </c>
    </row>
    <row r="12" spans="1:10" s="76" customFormat="1">
      <c r="A12" s="135" t="s">
        <v>492</v>
      </c>
      <c r="B12" s="90">
        <v>0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</row>
    <row r="13" spans="1:10" s="76" customFormat="1" ht="36.75" customHeight="1">
      <c r="A13" s="136" t="s">
        <v>493</v>
      </c>
      <c r="B13" s="90">
        <v>30098.666151699093</v>
      </c>
      <c r="C13" s="90">
        <v>7143748.0721997991</v>
      </c>
      <c r="D13" s="90">
        <v>558457.09483182128</v>
      </c>
      <c r="E13" s="90">
        <v>16574.83396057448</v>
      </c>
      <c r="F13" s="90">
        <v>17435.497115584192</v>
      </c>
      <c r="G13" s="90">
        <v>186129.86040000001</v>
      </c>
      <c r="H13" s="90">
        <v>1807997.9126386265</v>
      </c>
      <c r="I13" s="90">
        <v>22656.959518646159</v>
      </c>
      <c r="J13" s="90">
        <v>9783098.8968167529</v>
      </c>
    </row>
    <row r="14" spans="1:10" s="77" customFormat="1">
      <c r="A14" s="72" t="s">
        <v>487</v>
      </c>
      <c r="B14" s="91">
        <v>232334.48851219163</v>
      </c>
      <c r="C14" s="91">
        <v>33865256.85068246</v>
      </c>
      <c r="D14" s="91">
        <v>3489047.6449736441</v>
      </c>
      <c r="E14" s="91">
        <v>272256.94860863307</v>
      </c>
      <c r="F14" s="91">
        <v>2192260.9280668492</v>
      </c>
      <c r="G14" s="91">
        <v>1536530.6904</v>
      </c>
      <c r="H14" s="91">
        <v>21305446.203999136</v>
      </c>
      <c r="I14" s="91">
        <v>254921.1146794002</v>
      </c>
      <c r="J14" s="91">
        <v>63148054.869922303</v>
      </c>
    </row>
    <row r="15" spans="1:10" ht="11.25">
      <c r="A15" s="60" t="s">
        <v>474</v>
      </c>
    </row>
  </sheetData>
  <mergeCells count="9">
    <mergeCell ref="A1:J1"/>
    <mergeCell ref="A3:A4"/>
    <mergeCell ref="B3:B4"/>
    <mergeCell ref="C3:D3"/>
    <mergeCell ref="E3:F3"/>
    <mergeCell ref="G3:H3"/>
    <mergeCell ref="I3:I4"/>
    <mergeCell ref="J3:J4"/>
    <mergeCell ref="A2:J2"/>
  </mergeCells>
  <phoneticPr fontId="0" type="noConversion"/>
  <printOptions horizontalCentered="1" verticalCentered="1"/>
  <pageMargins left="0.23622047244094491" right="0.23622047244094491" top="1.1023622047244095" bottom="0.47244094488188981" header="0.19685039370078741" footer="0.23622047244094491"/>
  <pageSetup paperSize="9" scale="65" orientation="landscape" horizontalDpi="300" verticalDpi="300" r:id="rId1"/>
  <headerFooter alignWithMargins="0">
    <oddFooter xml:space="preserve">&amp;C&amp;"Times New Roman,Regular"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16"/>
  <sheetViews>
    <sheetView view="pageBreakPreview" zoomScaleNormal="70" zoomScaleSheetLayoutView="100" workbookViewId="0">
      <pane xSplit="1" ySplit="5" topLeftCell="B6" activePane="bottomRight" state="frozen"/>
      <selection activeCell="C18" sqref="C18:D18"/>
      <selection pane="topRight" activeCell="C18" sqref="C18:D18"/>
      <selection pane="bottomLeft" activeCell="C18" sqref="C18:D18"/>
      <selection pane="bottomRight" activeCell="C18" sqref="C18:D18"/>
    </sheetView>
  </sheetViews>
  <sheetFormatPr defaultColWidth="44" defaultRowHeight="15.75"/>
  <cols>
    <col min="1" max="1" width="25.7109375" style="108" customWidth="1"/>
    <col min="2" max="2" width="20.7109375" style="108" customWidth="1"/>
    <col min="3" max="3" width="23.7109375" style="108" customWidth="1"/>
    <col min="4" max="4" width="20.7109375" style="108" customWidth="1"/>
    <col min="5" max="5" width="23.7109375" style="108" customWidth="1"/>
    <col min="6" max="6" width="20.7109375" style="108" customWidth="1"/>
    <col min="7" max="7" width="23.7109375" style="108" customWidth="1"/>
    <col min="8" max="9" width="24.7109375" style="108" customWidth="1"/>
    <col min="10" max="10" width="17.7109375" style="108" customWidth="1"/>
    <col min="11" max="11" width="22.140625" style="108" customWidth="1"/>
    <col min="12" max="12" width="20.7109375" style="108" customWidth="1"/>
    <col min="13" max="13" width="23.5703125" style="108" customWidth="1"/>
    <col min="14" max="14" width="24.85546875" style="108" customWidth="1"/>
    <col min="15" max="15" width="14.7109375" style="108" customWidth="1"/>
    <col min="16" max="17" width="18.7109375" style="108" customWidth="1"/>
    <col min="18" max="18" width="11.7109375" style="108" customWidth="1"/>
    <col min="19" max="19" width="15.7109375" style="108" customWidth="1"/>
    <col min="20" max="20" width="18.85546875" style="108" customWidth="1"/>
    <col min="21" max="21" width="19.28515625" style="108" customWidth="1"/>
    <col min="22" max="22" width="15.7109375" style="108" customWidth="1"/>
    <col min="23" max="23" width="11.7109375" style="108" customWidth="1"/>
    <col min="24" max="24" width="15.7109375" style="108" customWidth="1"/>
    <col min="25" max="25" width="11.7109375" style="108" customWidth="1"/>
    <col min="26" max="26" width="15.7109375" style="108" customWidth="1"/>
    <col min="27" max="27" width="11.7109375" style="108" customWidth="1"/>
    <col min="28" max="28" width="15.7109375" style="108" customWidth="1"/>
    <col min="29" max="29" width="11.7109375" style="108" customWidth="1"/>
    <col min="30" max="30" width="15.7109375" style="108" customWidth="1"/>
    <col min="31" max="31" width="30.42578125" style="108" customWidth="1"/>
    <col min="32" max="16384" width="44" style="108"/>
  </cols>
  <sheetData>
    <row r="1" spans="1:33" ht="15.75" customHeight="1">
      <c r="A1" s="271" t="s">
        <v>820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107"/>
      <c r="AG1" s="107"/>
    </row>
    <row r="2" spans="1:33" ht="11.25" customHeight="1">
      <c r="A2" s="197"/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197"/>
      <c r="M2" s="197"/>
      <c r="N2" s="197"/>
      <c r="O2" s="197"/>
      <c r="P2" s="197"/>
      <c r="Q2" s="197"/>
      <c r="R2" s="197"/>
      <c r="S2" s="197"/>
      <c r="T2" s="197"/>
      <c r="U2" s="197"/>
      <c r="V2" s="197"/>
      <c r="W2" s="197"/>
      <c r="X2" s="197"/>
      <c r="Y2" s="197"/>
      <c r="Z2" s="197"/>
      <c r="AA2" s="197"/>
      <c r="AB2" s="197"/>
      <c r="AC2" s="197"/>
      <c r="AD2" s="197"/>
      <c r="AE2" s="198" t="s">
        <v>125</v>
      </c>
    </row>
    <row r="3" spans="1:33" s="109" customFormat="1" ht="15.75" customHeight="1">
      <c r="A3" s="264" t="s">
        <v>458</v>
      </c>
      <c r="B3" s="264" t="s">
        <v>543</v>
      </c>
      <c r="C3" s="264"/>
      <c r="D3" s="264" t="s">
        <v>544</v>
      </c>
      <c r="E3" s="264"/>
      <c r="F3" s="269" t="s">
        <v>545</v>
      </c>
      <c r="G3" s="269"/>
      <c r="H3" s="270" t="s">
        <v>546</v>
      </c>
      <c r="I3" s="270"/>
      <c r="J3" s="270"/>
      <c r="K3" s="270"/>
      <c r="L3" s="270"/>
      <c r="M3" s="275" t="s">
        <v>547</v>
      </c>
      <c r="N3" s="275"/>
      <c r="O3" s="264" t="s">
        <v>548</v>
      </c>
      <c r="P3" s="274"/>
      <c r="Q3" s="274"/>
      <c r="R3" s="242" t="s">
        <v>549</v>
      </c>
      <c r="S3" s="249"/>
      <c r="T3" s="249"/>
      <c r="U3" s="249"/>
      <c r="V3" s="249"/>
      <c r="W3" s="249"/>
      <c r="X3" s="249"/>
      <c r="Y3" s="249"/>
      <c r="Z3" s="249"/>
      <c r="AA3" s="249"/>
      <c r="AB3" s="249"/>
      <c r="AC3" s="249"/>
      <c r="AD3" s="249"/>
      <c r="AE3" s="264" t="s">
        <v>550</v>
      </c>
    </row>
    <row r="4" spans="1:33" ht="28.5" customHeight="1">
      <c r="A4" s="264"/>
      <c r="B4" s="264" t="s">
        <v>551</v>
      </c>
      <c r="C4" s="264" t="s">
        <v>552</v>
      </c>
      <c r="D4" s="264" t="s">
        <v>553</v>
      </c>
      <c r="E4" s="264" t="s">
        <v>554</v>
      </c>
      <c r="F4" s="264" t="s">
        <v>553</v>
      </c>
      <c r="G4" s="264" t="s">
        <v>554</v>
      </c>
      <c r="H4" s="264" t="s">
        <v>555</v>
      </c>
      <c r="I4" s="264" t="s">
        <v>556</v>
      </c>
      <c r="J4" s="272" t="s">
        <v>557</v>
      </c>
      <c r="K4" s="259" t="s">
        <v>558</v>
      </c>
      <c r="L4" s="264" t="s">
        <v>559</v>
      </c>
      <c r="M4" s="275"/>
      <c r="N4" s="275"/>
      <c r="O4" s="264" t="s">
        <v>504</v>
      </c>
      <c r="P4" s="264" t="s">
        <v>558</v>
      </c>
      <c r="Q4" s="266"/>
      <c r="R4" s="267" t="s">
        <v>560</v>
      </c>
      <c r="S4" s="267"/>
      <c r="T4" s="250" t="s">
        <v>561</v>
      </c>
      <c r="U4" s="250"/>
      <c r="V4" s="250"/>
      <c r="W4" s="247" t="s">
        <v>562</v>
      </c>
      <c r="X4" s="247"/>
      <c r="Y4" s="247" t="s">
        <v>563</v>
      </c>
      <c r="Z4" s="247"/>
      <c r="AA4" s="247" t="s">
        <v>504</v>
      </c>
      <c r="AB4" s="247"/>
      <c r="AC4" s="268" t="s">
        <v>564</v>
      </c>
      <c r="AD4" s="268"/>
      <c r="AE4" s="265"/>
    </row>
    <row r="5" spans="1:33" s="109" customFormat="1" ht="94.5">
      <c r="A5" s="264"/>
      <c r="B5" s="264"/>
      <c r="C5" s="264"/>
      <c r="D5" s="264"/>
      <c r="E5" s="264"/>
      <c r="F5" s="264"/>
      <c r="G5" s="264"/>
      <c r="H5" s="264"/>
      <c r="I5" s="264"/>
      <c r="J5" s="273"/>
      <c r="K5" s="259"/>
      <c r="L5" s="264"/>
      <c r="M5" s="146" t="s">
        <v>565</v>
      </c>
      <c r="N5" s="146" t="s">
        <v>566</v>
      </c>
      <c r="O5" s="264"/>
      <c r="P5" s="146" t="s">
        <v>567</v>
      </c>
      <c r="Q5" s="146" t="s">
        <v>568</v>
      </c>
      <c r="R5" s="132" t="s">
        <v>569</v>
      </c>
      <c r="S5" s="132" t="s">
        <v>570</v>
      </c>
      <c r="T5" s="144" t="s">
        <v>571</v>
      </c>
      <c r="U5" s="144" t="s">
        <v>572</v>
      </c>
      <c r="V5" s="144" t="s">
        <v>573</v>
      </c>
      <c r="W5" s="132" t="s">
        <v>569</v>
      </c>
      <c r="X5" s="132" t="s">
        <v>570</v>
      </c>
      <c r="Y5" s="132" t="s">
        <v>569</v>
      </c>
      <c r="Z5" s="132" t="s">
        <v>570</v>
      </c>
      <c r="AA5" s="132" t="s">
        <v>569</v>
      </c>
      <c r="AB5" s="132" t="s">
        <v>570</v>
      </c>
      <c r="AC5" s="132" t="s">
        <v>569</v>
      </c>
      <c r="AD5" s="132" t="s">
        <v>570</v>
      </c>
      <c r="AE5" s="265"/>
    </row>
    <row r="6" spans="1:33" s="84" customFormat="1">
      <c r="A6" s="133" t="s">
        <v>489</v>
      </c>
      <c r="B6" s="90">
        <v>394839</v>
      </c>
      <c r="C6" s="90">
        <v>92467</v>
      </c>
      <c r="D6" s="90">
        <v>1364034</v>
      </c>
      <c r="E6" s="90">
        <v>313235</v>
      </c>
      <c r="F6" s="90">
        <v>17675749967.034447</v>
      </c>
      <c r="G6" s="90">
        <v>2883128700.471931</v>
      </c>
      <c r="H6" s="90">
        <v>158715253.21719533</v>
      </c>
      <c r="I6" s="90">
        <v>154129431.76719534</v>
      </c>
      <c r="J6" s="90">
        <v>21551314.16</v>
      </c>
      <c r="K6" s="90">
        <v>46068247.803442001</v>
      </c>
      <c r="L6" s="90">
        <v>77750708.50695926</v>
      </c>
      <c r="M6" s="90">
        <v>8725716.3063361999</v>
      </c>
      <c r="N6" s="90">
        <v>2442604.6208849</v>
      </c>
      <c r="O6" s="90">
        <v>149774679.0380193</v>
      </c>
      <c r="P6" s="90">
        <v>16139013.24</v>
      </c>
      <c r="Q6" s="90">
        <v>16959154.816500001</v>
      </c>
      <c r="R6" s="90">
        <v>8362</v>
      </c>
      <c r="S6" s="90">
        <v>47006984.724440083</v>
      </c>
      <c r="T6" s="90">
        <v>5414</v>
      </c>
      <c r="U6" s="90">
        <v>0</v>
      </c>
      <c r="V6" s="90">
        <v>22456805.266781699</v>
      </c>
      <c r="W6" s="90">
        <v>1274</v>
      </c>
      <c r="X6" s="90">
        <v>11699481.523906199</v>
      </c>
      <c r="Y6" s="90">
        <v>13836</v>
      </c>
      <c r="Z6" s="90">
        <v>4178613.6880578995</v>
      </c>
      <c r="AA6" s="90">
        <v>28886</v>
      </c>
      <c r="AB6" s="90">
        <v>85341885.203185886</v>
      </c>
      <c r="AC6" s="90">
        <v>1969</v>
      </c>
      <c r="AD6" s="90">
        <v>8941434.7362682987</v>
      </c>
      <c r="AE6" s="90">
        <v>53978</v>
      </c>
    </row>
    <row r="7" spans="1:33" s="84" customFormat="1">
      <c r="A7" s="134" t="s">
        <v>460</v>
      </c>
      <c r="B7" s="90">
        <v>384164</v>
      </c>
      <c r="C7" s="90">
        <v>92299</v>
      </c>
      <c r="D7" s="90">
        <v>1314445</v>
      </c>
      <c r="E7" s="90">
        <v>295425</v>
      </c>
      <c r="F7" s="90">
        <v>17614982567.179893</v>
      </c>
      <c r="G7" s="90">
        <v>2854286473.3419309</v>
      </c>
      <c r="H7" s="90">
        <v>139878819.36491781</v>
      </c>
      <c r="I7" s="90">
        <v>135292997.91491783</v>
      </c>
      <c r="J7" s="90">
        <v>21222160.420000002</v>
      </c>
      <c r="K7" s="90">
        <v>35986401.923441991</v>
      </c>
      <c r="L7" s="90">
        <v>68836540.194681764</v>
      </c>
      <c r="M7" s="90">
        <v>8091565.2363362014</v>
      </c>
      <c r="N7" s="90">
        <v>1743305.6208849</v>
      </c>
      <c r="O7" s="90">
        <v>135326711.13574177</v>
      </c>
      <c r="P7" s="90">
        <v>15809859.499999998</v>
      </c>
      <c r="Q7" s="90">
        <v>10950132.8365</v>
      </c>
      <c r="R7" s="90">
        <v>6087</v>
      </c>
      <c r="S7" s="90">
        <v>34932110.794439986</v>
      </c>
      <c r="T7" s="90">
        <v>5033</v>
      </c>
      <c r="U7" s="90">
        <v>0</v>
      </c>
      <c r="V7" s="90">
        <v>20000049.826781701</v>
      </c>
      <c r="W7" s="90">
        <v>1244</v>
      </c>
      <c r="X7" s="90">
        <v>11538477.193906199</v>
      </c>
      <c r="Y7" s="90">
        <v>13801</v>
      </c>
      <c r="Z7" s="90">
        <v>4104695.4880578993</v>
      </c>
      <c r="AA7" s="90">
        <v>26165</v>
      </c>
      <c r="AB7" s="90">
        <v>70575333.303185776</v>
      </c>
      <c r="AC7" s="90">
        <v>750</v>
      </c>
      <c r="AD7" s="90">
        <v>5189594.4662683001</v>
      </c>
      <c r="AE7" s="90">
        <v>53978</v>
      </c>
    </row>
    <row r="8" spans="1:33" s="84" customFormat="1">
      <c r="A8" s="134" t="s">
        <v>461</v>
      </c>
      <c r="B8" s="90">
        <v>140615</v>
      </c>
      <c r="C8" s="90">
        <v>5778</v>
      </c>
      <c r="D8" s="90">
        <v>151503</v>
      </c>
      <c r="E8" s="90">
        <v>21319</v>
      </c>
      <c r="F8" s="90">
        <v>1696694811.8063698</v>
      </c>
      <c r="G8" s="90">
        <v>69805452.416015327</v>
      </c>
      <c r="H8" s="90">
        <v>82796371.964681759</v>
      </c>
      <c r="I8" s="90">
        <v>82531565.554681763</v>
      </c>
      <c r="J8" s="90">
        <v>1474169.01</v>
      </c>
      <c r="K8" s="90">
        <v>15729982.592499999</v>
      </c>
      <c r="L8" s="90">
        <v>68836540.194681764</v>
      </c>
      <c r="M8" s="90">
        <v>1353740.9580806</v>
      </c>
      <c r="N8" s="90">
        <v>1044816.00879</v>
      </c>
      <c r="O8" s="90">
        <v>81852572.212482914</v>
      </c>
      <c r="P8" s="90">
        <v>1456456.04</v>
      </c>
      <c r="Q8" s="90">
        <v>5013197.7464999994</v>
      </c>
      <c r="R8" s="90">
        <v>6087</v>
      </c>
      <c r="S8" s="90">
        <v>34932110.794439986</v>
      </c>
      <c r="T8" s="90">
        <v>5033</v>
      </c>
      <c r="U8" s="90">
        <v>0</v>
      </c>
      <c r="V8" s="90">
        <v>20000049.826781701</v>
      </c>
      <c r="W8" s="90">
        <v>200</v>
      </c>
      <c r="X8" s="90">
        <v>1614072.9560697002</v>
      </c>
      <c r="Y8" s="90">
        <v>12162</v>
      </c>
      <c r="Z8" s="90">
        <v>2398050.1</v>
      </c>
      <c r="AA8" s="90">
        <v>23482</v>
      </c>
      <c r="AB8" s="90">
        <v>58944283.677291371</v>
      </c>
      <c r="AC8" s="90">
        <v>413</v>
      </c>
      <c r="AD8" s="90">
        <v>2426192.0304999999</v>
      </c>
      <c r="AE8" s="90">
        <v>0</v>
      </c>
    </row>
    <row r="9" spans="1:33" s="84" customFormat="1">
      <c r="A9" s="134" t="s">
        <v>462</v>
      </c>
      <c r="B9" s="90">
        <v>243549</v>
      </c>
      <c r="C9" s="90">
        <v>86521</v>
      </c>
      <c r="D9" s="90">
        <v>1162942</v>
      </c>
      <c r="E9" s="90">
        <v>274106</v>
      </c>
      <c r="F9" s="90">
        <v>15918287755.373526</v>
      </c>
      <c r="G9" s="90">
        <v>2784481020.9259152</v>
      </c>
      <c r="H9" s="90">
        <v>57082447.400236085</v>
      </c>
      <c r="I9" s="90">
        <v>52761432.360236079</v>
      </c>
      <c r="J9" s="90">
        <v>19747991.41</v>
      </c>
      <c r="K9" s="90">
        <v>20256419.330941994</v>
      </c>
      <c r="L9" s="90">
        <v>0</v>
      </c>
      <c r="M9" s="90">
        <v>6737824.2782556005</v>
      </c>
      <c r="N9" s="90">
        <v>698489.61209490011</v>
      </c>
      <c r="O9" s="90">
        <v>53474138.923258871</v>
      </c>
      <c r="P9" s="90">
        <v>14353403.459999999</v>
      </c>
      <c r="Q9" s="90">
        <v>5936935.0900000026</v>
      </c>
      <c r="R9" s="90">
        <v>0</v>
      </c>
      <c r="S9" s="90">
        <v>0</v>
      </c>
      <c r="T9" s="90">
        <v>0</v>
      </c>
      <c r="U9" s="90">
        <v>0</v>
      </c>
      <c r="V9" s="90">
        <v>0</v>
      </c>
      <c r="W9" s="90">
        <v>1044</v>
      </c>
      <c r="X9" s="90">
        <v>9924404.2378365006</v>
      </c>
      <c r="Y9" s="90">
        <v>1639</v>
      </c>
      <c r="Z9" s="90">
        <v>1706645.3880578992</v>
      </c>
      <c r="AA9" s="90">
        <v>2683</v>
      </c>
      <c r="AB9" s="90">
        <v>11631049.625894399</v>
      </c>
      <c r="AC9" s="90">
        <v>337</v>
      </c>
      <c r="AD9" s="90">
        <v>2763402.4357683002</v>
      </c>
      <c r="AE9" s="90">
        <v>53978</v>
      </c>
    </row>
    <row r="10" spans="1:33" s="84" customFormat="1" ht="25.5">
      <c r="A10" s="134" t="s">
        <v>463</v>
      </c>
      <c r="B10" s="90">
        <v>10675</v>
      </c>
      <c r="C10" s="90">
        <v>168</v>
      </c>
      <c r="D10" s="90">
        <v>49589</v>
      </c>
      <c r="E10" s="90">
        <v>17810</v>
      </c>
      <c r="F10" s="90">
        <v>60767399.854549401</v>
      </c>
      <c r="G10" s="90">
        <v>28842227.129999995</v>
      </c>
      <c r="H10" s="90">
        <v>18836433.852277495</v>
      </c>
      <c r="I10" s="90">
        <v>18836433.852277495</v>
      </c>
      <c r="J10" s="90">
        <v>329153.74</v>
      </c>
      <c r="K10" s="90">
        <v>10081845.880000001</v>
      </c>
      <c r="L10" s="90">
        <v>8914168.312277494</v>
      </c>
      <c r="M10" s="90">
        <v>634151.06999999995</v>
      </c>
      <c r="N10" s="90">
        <v>699299</v>
      </c>
      <c r="O10" s="90">
        <v>14447967.902277492</v>
      </c>
      <c r="P10" s="90">
        <v>329153.74</v>
      </c>
      <c r="Q10" s="90">
        <v>6009021.9800000004</v>
      </c>
      <c r="R10" s="90">
        <v>2275</v>
      </c>
      <c r="S10" s="90">
        <v>12074873.9300001</v>
      </c>
      <c r="T10" s="90">
        <v>381</v>
      </c>
      <c r="U10" s="90">
        <v>0</v>
      </c>
      <c r="V10" s="90">
        <v>2456755.4400000013</v>
      </c>
      <c r="W10" s="90">
        <v>30</v>
      </c>
      <c r="X10" s="90">
        <v>161004.33000000002</v>
      </c>
      <c r="Y10" s="90">
        <v>35</v>
      </c>
      <c r="Z10" s="90">
        <v>73918.200000000012</v>
      </c>
      <c r="AA10" s="90">
        <v>2721</v>
      </c>
      <c r="AB10" s="90">
        <v>14766551.900000103</v>
      </c>
      <c r="AC10" s="90">
        <v>1219</v>
      </c>
      <c r="AD10" s="90">
        <v>3751840.2699999986</v>
      </c>
      <c r="AE10" s="90">
        <v>0</v>
      </c>
    </row>
    <row r="11" spans="1:33" s="84" customFormat="1" ht="25.5">
      <c r="A11" s="133" t="s">
        <v>490</v>
      </c>
      <c r="B11" s="90">
        <v>20687</v>
      </c>
      <c r="C11" s="90">
        <v>97</v>
      </c>
      <c r="D11" s="90">
        <v>20504</v>
      </c>
      <c r="E11" s="90">
        <v>97</v>
      </c>
      <c r="F11" s="90">
        <v>122424450.3606884</v>
      </c>
      <c r="G11" s="90">
        <v>975137.17373459996</v>
      </c>
      <c r="H11" s="90">
        <v>5215692.0349715855</v>
      </c>
      <c r="I11" s="90">
        <v>5215692.0349715855</v>
      </c>
      <c r="J11" s="90">
        <v>622</v>
      </c>
      <c r="K11" s="90">
        <v>82251.520000000004</v>
      </c>
      <c r="L11" s="90">
        <v>4794330.0849715853</v>
      </c>
      <c r="M11" s="90">
        <v>65709.78</v>
      </c>
      <c r="N11" s="90">
        <v>14682.89</v>
      </c>
      <c r="O11" s="90">
        <v>5288486.958471586</v>
      </c>
      <c r="P11" s="90">
        <v>0</v>
      </c>
      <c r="Q11" s="90">
        <v>73932.290000000008</v>
      </c>
      <c r="R11" s="90">
        <v>632</v>
      </c>
      <c r="S11" s="90">
        <v>2697785.1599999992</v>
      </c>
      <c r="T11" s="90">
        <v>323</v>
      </c>
      <c r="U11" s="90">
        <v>0</v>
      </c>
      <c r="V11" s="90">
        <v>1187674.96</v>
      </c>
      <c r="W11" s="90">
        <v>7</v>
      </c>
      <c r="X11" s="90">
        <v>12424.74</v>
      </c>
      <c r="Y11" s="90">
        <v>73</v>
      </c>
      <c r="Z11" s="90">
        <v>50384.02</v>
      </c>
      <c r="AA11" s="90">
        <v>1035</v>
      </c>
      <c r="AB11" s="90">
        <v>3948268.879999999</v>
      </c>
      <c r="AC11" s="90">
        <v>66</v>
      </c>
      <c r="AD11" s="90">
        <v>294018.77999999997</v>
      </c>
      <c r="AE11" s="90">
        <v>0</v>
      </c>
    </row>
    <row r="12" spans="1:33" s="84" customFormat="1">
      <c r="A12" s="133" t="s">
        <v>491</v>
      </c>
      <c r="B12" s="90">
        <v>38034</v>
      </c>
      <c r="C12" s="90">
        <v>7980</v>
      </c>
      <c r="D12" s="90">
        <v>35422</v>
      </c>
      <c r="E12" s="90">
        <v>7464</v>
      </c>
      <c r="F12" s="90">
        <v>281486002.79593205</v>
      </c>
      <c r="G12" s="90">
        <v>53073971.29444547</v>
      </c>
      <c r="H12" s="90">
        <v>73998509.326810285</v>
      </c>
      <c r="I12" s="90">
        <v>9888614.7168102786</v>
      </c>
      <c r="J12" s="90">
        <v>42961841.789999999</v>
      </c>
      <c r="K12" s="90">
        <v>44328097.359999999</v>
      </c>
      <c r="L12" s="90">
        <v>331867.94999999995</v>
      </c>
      <c r="M12" s="90">
        <v>195587.24000000002</v>
      </c>
      <c r="N12" s="90">
        <v>155229.41</v>
      </c>
      <c r="O12" s="90">
        <v>75119313.753471971</v>
      </c>
      <c r="P12" s="90">
        <v>42803500.140000001</v>
      </c>
      <c r="Q12" s="90">
        <v>17309159.471000001</v>
      </c>
      <c r="R12" s="90">
        <v>530</v>
      </c>
      <c r="S12" s="90">
        <v>3273529.5599999977</v>
      </c>
      <c r="T12" s="90">
        <v>733</v>
      </c>
      <c r="U12" s="90">
        <v>91</v>
      </c>
      <c r="V12" s="90">
        <v>12418515.013614701</v>
      </c>
      <c r="W12" s="90">
        <v>43</v>
      </c>
      <c r="X12" s="90">
        <v>330173.22125000006</v>
      </c>
      <c r="Y12" s="90">
        <v>33</v>
      </c>
      <c r="Z12" s="90">
        <v>50126.189999999944</v>
      </c>
      <c r="AA12" s="90">
        <v>1430</v>
      </c>
      <c r="AB12" s="90">
        <v>16072343.984864699</v>
      </c>
      <c r="AC12" s="90">
        <v>41</v>
      </c>
      <c r="AD12" s="90">
        <v>350537.54</v>
      </c>
      <c r="AE12" s="90">
        <v>0</v>
      </c>
    </row>
    <row r="13" spans="1:33" s="84" customFormat="1">
      <c r="A13" s="135" t="s">
        <v>492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90">
        <v>0</v>
      </c>
      <c r="L13" s="90">
        <v>0</v>
      </c>
      <c r="M13" s="90">
        <v>0</v>
      </c>
      <c r="N13" s="90">
        <v>0</v>
      </c>
      <c r="O13" s="90">
        <v>0</v>
      </c>
      <c r="P13" s="90">
        <v>0</v>
      </c>
      <c r="Q13" s="90">
        <v>0</v>
      </c>
      <c r="R13" s="90">
        <v>0</v>
      </c>
      <c r="S13" s="90">
        <v>0</v>
      </c>
      <c r="T13" s="90">
        <v>0</v>
      </c>
      <c r="U13" s="90">
        <v>0</v>
      </c>
      <c r="V13" s="90">
        <v>0</v>
      </c>
      <c r="W13" s="90">
        <v>0</v>
      </c>
      <c r="X13" s="90">
        <v>0</v>
      </c>
      <c r="Y13" s="90">
        <v>0</v>
      </c>
      <c r="Z13" s="90">
        <v>0</v>
      </c>
      <c r="AA13" s="90">
        <v>0</v>
      </c>
      <c r="AB13" s="90">
        <v>0</v>
      </c>
      <c r="AC13" s="90">
        <v>0</v>
      </c>
      <c r="AD13" s="90">
        <v>0</v>
      </c>
      <c r="AE13" s="90">
        <v>0</v>
      </c>
    </row>
    <row r="14" spans="1:33" s="84" customFormat="1">
      <c r="A14" s="136" t="s">
        <v>493</v>
      </c>
      <c r="B14" s="90">
        <v>132422</v>
      </c>
      <c r="C14" s="90">
        <v>13715</v>
      </c>
      <c r="D14" s="90">
        <v>531051.96588717448</v>
      </c>
      <c r="E14" s="90">
        <v>87165.074813470448</v>
      </c>
      <c r="F14" s="90">
        <v>8278313825.1170464</v>
      </c>
      <c r="G14" s="90">
        <v>1139665059.7418916</v>
      </c>
      <c r="H14" s="90">
        <v>25151408.513900008</v>
      </c>
      <c r="I14" s="90">
        <v>25151408.513900008</v>
      </c>
      <c r="J14" s="90">
        <v>3020202.1100000003</v>
      </c>
      <c r="K14" s="90">
        <v>8435438.9975478482</v>
      </c>
      <c r="L14" s="90">
        <v>0</v>
      </c>
      <c r="M14" s="90">
        <v>1190684.3034246997</v>
      </c>
      <c r="N14" s="90">
        <v>243291.40000000002</v>
      </c>
      <c r="O14" s="90">
        <v>24295991.365876794</v>
      </c>
      <c r="P14" s="90">
        <v>194248.63</v>
      </c>
      <c r="Q14" s="90">
        <v>4529644.7330478476</v>
      </c>
      <c r="R14" s="90">
        <v>0</v>
      </c>
      <c r="S14" s="90">
        <v>0</v>
      </c>
      <c r="T14" s="90">
        <v>0</v>
      </c>
      <c r="U14" s="90">
        <v>0</v>
      </c>
      <c r="V14" s="90">
        <v>0</v>
      </c>
      <c r="W14" s="90">
        <v>48</v>
      </c>
      <c r="X14" s="90">
        <v>424798.28</v>
      </c>
      <c r="Y14" s="90">
        <v>4488</v>
      </c>
      <c r="Z14" s="90">
        <v>3800367.8667000001</v>
      </c>
      <c r="AA14" s="90">
        <v>4536</v>
      </c>
      <c r="AB14" s="90">
        <v>4225166.1467000004</v>
      </c>
      <c r="AC14" s="90">
        <v>360</v>
      </c>
      <c r="AD14" s="90">
        <v>510894.48870000005</v>
      </c>
      <c r="AE14" s="90">
        <v>359587</v>
      </c>
    </row>
    <row r="15" spans="1:33" s="110" customFormat="1">
      <c r="A15" s="72" t="s">
        <v>487</v>
      </c>
      <c r="B15" s="91">
        <v>585982</v>
      </c>
      <c r="C15" s="91">
        <v>114259</v>
      </c>
      <c r="D15" s="91">
        <v>1951011.9658871745</v>
      </c>
      <c r="E15" s="91">
        <v>407961.07481347048</v>
      </c>
      <c r="F15" s="91">
        <v>26357974245.308113</v>
      </c>
      <c r="G15" s="91">
        <v>4076842868.6820025</v>
      </c>
      <c r="H15" s="91">
        <v>263080863.09287721</v>
      </c>
      <c r="I15" s="91">
        <v>194385147.03287721</v>
      </c>
      <c r="J15" s="91">
        <v>67533980.060000002</v>
      </c>
      <c r="K15" s="91">
        <v>98914035.680989832</v>
      </c>
      <c r="L15" s="91">
        <v>82876906.541930854</v>
      </c>
      <c r="M15" s="91">
        <v>10177697.629760902</v>
      </c>
      <c r="N15" s="91">
        <v>2855808.3208848997</v>
      </c>
      <c r="O15" s="91">
        <v>254478471.11583966</v>
      </c>
      <c r="P15" s="91">
        <v>59136762.009999998</v>
      </c>
      <c r="Q15" s="91">
        <v>38871891.310547851</v>
      </c>
      <c r="R15" s="91">
        <v>9524</v>
      </c>
      <c r="S15" s="91">
        <v>52978299.444440074</v>
      </c>
      <c r="T15" s="91">
        <v>6470</v>
      </c>
      <c r="U15" s="91">
        <v>91</v>
      </c>
      <c r="V15" s="91">
        <v>36062995.240396395</v>
      </c>
      <c r="W15" s="91">
        <v>1372</v>
      </c>
      <c r="X15" s="91">
        <v>12466877.765156198</v>
      </c>
      <c r="Y15" s="91">
        <v>18430</v>
      </c>
      <c r="Z15" s="91">
        <v>8079491.7647578986</v>
      </c>
      <c r="AA15" s="91">
        <v>35887</v>
      </c>
      <c r="AB15" s="91">
        <v>109587664.21475059</v>
      </c>
      <c r="AC15" s="91">
        <v>2436</v>
      </c>
      <c r="AD15" s="91">
        <v>10096885.544968298</v>
      </c>
      <c r="AE15" s="91">
        <v>413565</v>
      </c>
    </row>
    <row r="16" spans="1:33">
      <c r="A16" s="60" t="s">
        <v>474</v>
      </c>
      <c r="I16" s="111"/>
    </row>
  </sheetData>
  <mergeCells count="29">
    <mergeCell ref="A1:AE1"/>
    <mergeCell ref="G4:G5"/>
    <mergeCell ref="L4:L5"/>
    <mergeCell ref="A3:A5"/>
    <mergeCell ref="J4:J5"/>
    <mergeCell ref="I4:I5"/>
    <mergeCell ref="H4:H5"/>
    <mergeCell ref="B3:C3"/>
    <mergeCell ref="B4:B5"/>
    <mergeCell ref="C4:C5"/>
    <mergeCell ref="D4:D5"/>
    <mergeCell ref="O3:Q3"/>
    <mergeCell ref="AA4:AB4"/>
    <mergeCell ref="M3:N4"/>
    <mergeCell ref="K4:K5"/>
    <mergeCell ref="D3:E3"/>
    <mergeCell ref="F4:F5"/>
    <mergeCell ref="F3:G3"/>
    <mergeCell ref="E4:E5"/>
    <mergeCell ref="H3:L3"/>
    <mergeCell ref="T4:V4"/>
    <mergeCell ref="Y4:Z4"/>
    <mergeCell ref="W4:X4"/>
    <mergeCell ref="AE3:AE5"/>
    <mergeCell ref="O4:O5"/>
    <mergeCell ref="P4:Q4"/>
    <mergeCell ref="R4:S4"/>
    <mergeCell ref="R3:AD3"/>
    <mergeCell ref="AC4:AD4"/>
  </mergeCells>
  <phoneticPr fontId="0" type="noConversion"/>
  <conditionalFormatting sqref="H6:H14">
    <cfRule type="cellIs" dxfId="0" priority="1" operator="lessThan">
      <formula>I6</formula>
    </cfRule>
  </conditionalFormatting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2" orientation="landscape" horizontalDpi="300" verticalDpi="300" r:id="rId1"/>
  <headerFooter alignWithMargins="0">
    <oddFooter xml:space="preserve">&amp;C&amp;"Times New Roman,Regular"
</oddFooter>
  </headerFooter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33"/>
  <sheetViews>
    <sheetView view="pageBreakPreview" zoomScaleNormal="70" zoomScaleSheetLayoutView="100" workbookViewId="0">
      <pane xSplit="1" ySplit="4" topLeftCell="B5" activePane="bottomRight" state="frozen"/>
      <selection activeCell="C18" sqref="C18:D18"/>
      <selection pane="topRight" activeCell="C18" sqref="C18:D18"/>
      <selection pane="bottomLeft" activeCell="C18" sqref="C18:D18"/>
      <selection pane="bottomRight" activeCell="C18" sqref="C18:D18"/>
    </sheetView>
  </sheetViews>
  <sheetFormatPr defaultColWidth="11.42578125" defaultRowHeight="15.75"/>
  <cols>
    <col min="1" max="1" width="25.7109375" style="87" customWidth="1"/>
    <col min="2" max="2" width="19.85546875" style="88" customWidth="1"/>
    <col min="3" max="3" width="17.85546875" style="88" customWidth="1"/>
    <col min="4" max="4" width="15.28515625" style="88" customWidth="1"/>
    <col min="5" max="5" width="25.7109375" style="88" customWidth="1"/>
    <col min="6" max="8" width="20.7109375" style="88" customWidth="1"/>
    <col min="9" max="9" width="20.5703125" style="88" customWidth="1"/>
    <col min="10" max="10" width="25.7109375" style="88" customWidth="1"/>
    <col min="11" max="11" width="14.5703125" style="88" customWidth="1"/>
    <col min="12" max="12" width="22" style="88" customWidth="1"/>
    <col min="13" max="14" width="19.28515625" style="88" customWidth="1"/>
    <col min="15" max="16384" width="11.42578125" style="88"/>
  </cols>
  <sheetData>
    <row r="1" spans="1:14" s="87" customFormat="1" ht="23.25" customHeight="1">
      <c r="A1" s="276" t="s">
        <v>821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</row>
    <row r="2" spans="1:14" ht="9.75" customHeight="1">
      <c r="A2" s="277" t="s">
        <v>125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</row>
    <row r="3" spans="1:14" s="89" customFormat="1" ht="36" customHeight="1">
      <c r="A3" s="264" t="s">
        <v>458</v>
      </c>
      <c r="B3" s="264" t="s">
        <v>574</v>
      </c>
      <c r="C3" s="264" t="s">
        <v>575</v>
      </c>
      <c r="D3" s="264" t="s">
        <v>576</v>
      </c>
      <c r="E3" s="264"/>
      <c r="F3" s="264" t="s">
        <v>577</v>
      </c>
      <c r="G3" s="264" t="s">
        <v>578</v>
      </c>
      <c r="H3" s="264" t="s">
        <v>579</v>
      </c>
      <c r="I3" s="264" t="s">
        <v>580</v>
      </c>
      <c r="J3" s="264"/>
      <c r="K3" s="279" t="s">
        <v>581</v>
      </c>
      <c r="L3" s="280"/>
      <c r="M3" s="264" t="s">
        <v>582</v>
      </c>
      <c r="N3" s="264" t="s">
        <v>583</v>
      </c>
    </row>
    <row r="4" spans="1:14" s="76" customFormat="1" ht="94.5">
      <c r="A4" s="264"/>
      <c r="B4" s="264"/>
      <c r="C4" s="264"/>
      <c r="D4" s="147" t="s">
        <v>504</v>
      </c>
      <c r="E4" s="147" t="s">
        <v>584</v>
      </c>
      <c r="F4" s="264"/>
      <c r="G4" s="264"/>
      <c r="H4" s="264"/>
      <c r="I4" s="147" t="s">
        <v>504</v>
      </c>
      <c r="J4" s="147" t="s">
        <v>585</v>
      </c>
      <c r="K4" s="147" t="s">
        <v>504</v>
      </c>
      <c r="L4" s="147" t="s">
        <v>586</v>
      </c>
      <c r="M4" s="264"/>
      <c r="N4" s="278"/>
    </row>
    <row r="5" spans="1:14" s="76" customFormat="1">
      <c r="A5" s="133" t="s">
        <v>489</v>
      </c>
      <c r="B5" s="90">
        <v>3295156.0163523634</v>
      </c>
      <c r="C5" s="90">
        <v>0</v>
      </c>
      <c r="D5" s="90">
        <v>2460744.7959137005</v>
      </c>
      <c r="E5" s="90">
        <v>0</v>
      </c>
      <c r="F5" s="90">
        <v>98628.439023400002</v>
      </c>
      <c r="G5" s="90">
        <v>16299.56</v>
      </c>
      <c r="H5" s="90">
        <v>1108452.4497643551</v>
      </c>
      <c r="I5" s="90">
        <v>1594728.2082615155</v>
      </c>
      <c r="J5" s="90">
        <v>0</v>
      </c>
      <c r="K5" s="90">
        <v>0</v>
      </c>
      <c r="L5" s="90">
        <v>0</v>
      </c>
      <c r="M5" s="90">
        <v>3138.85</v>
      </c>
      <c r="N5" s="90">
        <v>1215262.8948422861</v>
      </c>
    </row>
    <row r="6" spans="1:14" s="76" customFormat="1">
      <c r="A6" s="134" t="s">
        <v>460</v>
      </c>
      <c r="B6" s="90">
        <v>3293300.3257352635</v>
      </c>
      <c r="C6" s="90">
        <v>0</v>
      </c>
      <c r="D6" s="90">
        <v>2460744.7959137005</v>
      </c>
      <c r="E6" s="90">
        <v>0</v>
      </c>
      <c r="F6" s="90">
        <v>98628.439023400002</v>
      </c>
      <c r="G6" s="90">
        <v>16299.56</v>
      </c>
      <c r="H6" s="90">
        <v>1108452.4497643551</v>
      </c>
      <c r="I6" s="90">
        <v>1594317.0742151304</v>
      </c>
      <c r="J6" s="90">
        <v>0</v>
      </c>
      <c r="K6" s="90">
        <v>0</v>
      </c>
      <c r="L6" s="90">
        <v>0</v>
      </c>
      <c r="M6" s="90">
        <v>3138.85</v>
      </c>
      <c r="N6" s="90">
        <v>1214412.632559686</v>
      </c>
    </row>
    <row r="7" spans="1:14" s="76" customFormat="1">
      <c r="A7" s="134" t="s">
        <v>461</v>
      </c>
      <c r="B7" s="90">
        <v>676392.23870304297</v>
      </c>
      <c r="C7" s="90">
        <v>0</v>
      </c>
      <c r="D7" s="90">
        <v>2349746.520913701</v>
      </c>
      <c r="E7" s="90">
        <v>0</v>
      </c>
      <c r="F7" s="90">
        <v>86617.169023399998</v>
      </c>
      <c r="G7" s="90">
        <v>0</v>
      </c>
      <c r="H7" s="90">
        <v>347013.44338890509</v>
      </c>
      <c r="I7" s="90">
        <v>372778.39947191894</v>
      </c>
      <c r="J7" s="90">
        <v>0</v>
      </c>
      <c r="K7" s="90">
        <v>0</v>
      </c>
      <c r="L7" s="90">
        <v>0</v>
      </c>
      <c r="M7" s="90">
        <v>0</v>
      </c>
      <c r="N7" s="90">
        <v>417525.26559968607</v>
      </c>
    </row>
    <row r="8" spans="1:14" s="76" customFormat="1">
      <c r="A8" s="134" t="s">
        <v>462</v>
      </c>
      <c r="B8" s="90">
        <v>2616908.0870322199</v>
      </c>
      <c r="C8" s="90">
        <v>0</v>
      </c>
      <c r="D8" s="90">
        <v>110998.27499999999</v>
      </c>
      <c r="E8" s="90">
        <v>0</v>
      </c>
      <c r="F8" s="90">
        <v>12011.27</v>
      </c>
      <c r="G8" s="90">
        <v>16299.56</v>
      </c>
      <c r="H8" s="90">
        <v>761439.00637545006</v>
      </c>
      <c r="I8" s="90">
        <v>1221538.6747432114</v>
      </c>
      <c r="J8" s="90">
        <v>0</v>
      </c>
      <c r="K8" s="90">
        <v>0</v>
      </c>
      <c r="L8" s="90">
        <v>0</v>
      </c>
      <c r="M8" s="90">
        <v>3138.85</v>
      </c>
      <c r="N8" s="90">
        <v>796887.36696000001</v>
      </c>
    </row>
    <row r="9" spans="1:14" s="76" customFormat="1" ht="25.5">
      <c r="A9" s="134" t="s">
        <v>463</v>
      </c>
      <c r="B9" s="90">
        <v>1855.6906170999996</v>
      </c>
      <c r="C9" s="90">
        <v>0</v>
      </c>
      <c r="D9" s="90">
        <v>0</v>
      </c>
      <c r="E9" s="90">
        <v>0</v>
      </c>
      <c r="F9" s="90">
        <v>0</v>
      </c>
      <c r="G9" s="90">
        <v>0</v>
      </c>
      <c r="H9" s="90">
        <v>0</v>
      </c>
      <c r="I9" s="90">
        <v>411.13404638500003</v>
      </c>
      <c r="J9" s="90">
        <v>0</v>
      </c>
      <c r="K9" s="90">
        <v>0</v>
      </c>
      <c r="L9" s="90">
        <v>0</v>
      </c>
      <c r="M9" s="90">
        <v>0</v>
      </c>
      <c r="N9" s="90">
        <v>850.26228259999993</v>
      </c>
    </row>
    <row r="10" spans="1:14" s="76" customFormat="1" ht="25.5">
      <c r="A10" s="133" t="s">
        <v>490</v>
      </c>
      <c r="B10" s="90">
        <v>48128.658942865659</v>
      </c>
      <c r="C10" s="90">
        <v>0</v>
      </c>
      <c r="D10" s="90">
        <v>3449.9091523895627</v>
      </c>
      <c r="E10" s="90">
        <v>0</v>
      </c>
      <c r="F10" s="90">
        <v>876.66</v>
      </c>
      <c r="G10" s="90">
        <v>0</v>
      </c>
      <c r="H10" s="90">
        <v>8275.2995749704078</v>
      </c>
      <c r="I10" s="90">
        <v>2882.4176342380479</v>
      </c>
      <c r="J10" s="90">
        <v>0</v>
      </c>
      <c r="K10" s="90">
        <v>0</v>
      </c>
      <c r="L10" s="90">
        <v>0</v>
      </c>
      <c r="M10" s="90">
        <v>0</v>
      </c>
      <c r="N10" s="90">
        <v>26673.449371983974</v>
      </c>
    </row>
    <row r="11" spans="1:14" s="76" customFormat="1">
      <c r="A11" s="133" t="s">
        <v>491</v>
      </c>
      <c r="B11" s="90">
        <v>33225.0153469</v>
      </c>
      <c r="C11" s="90">
        <v>0</v>
      </c>
      <c r="D11" s="90">
        <v>1081.1894768</v>
      </c>
      <c r="E11" s="90">
        <v>0</v>
      </c>
      <c r="F11" s="90">
        <v>1381.4209594000001</v>
      </c>
      <c r="G11" s="90">
        <v>0</v>
      </c>
      <c r="H11" s="90">
        <v>0</v>
      </c>
      <c r="I11" s="90">
        <v>2747.6409300949999</v>
      </c>
      <c r="J11" s="90">
        <v>0</v>
      </c>
      <c r="K11" s="90">
        <v>0</v>
      </c>
      <c r="L11" s="90">
        <v>0</v>
      </c>
      <c r="M11" s="90">
        <v>0</v>
      </c>
      <c r="N11" s="90">
        <v>19757.211571149997</v>
      </c>
    </row>
    <row r="12" spans="1:14" s="76" customFormat="1">
      <c r="A12" s="135" t="s">
        <v>492</v>
      </c>
      <c r="B12" s="90">
        <v>0</v>
      </c>
      <c r="C12" s="90">
        <v>0</v>
      </c>
      <c r="D12" s="90">
        <v>2093774.1811797568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90">
        <v>0</v>
      </c>
      <c r="L12" s="90">
        <v>0</v>
      </c>
      <c r="M12" s="90">
        <v>0</v>
      </c>
      <c r="N12" s="90">
        <v>0</v>
      </c>
    </row>
    <row r="13" spans="1:14" s="76" customFormat="1" ht="27" customHeight="1">
      <c r="A13" s="136" t="s">
        <v>493</v>
      </c>
      <c r="B13" s="90">
        <v>1701304.7713955746</v>
      </c>
      <c r="C13" s="90">
        <v>0</v>
      </c>
      <c r="D13" s="90">
        <v>229706.99804623541</v>
      </c>
      <c r="E13" s="90">
        <v>0</v>
      </c>
      <c r="F13" s="90">
        <v>277416.59177069331</v>
      </c>
      <c r="G13" s="90">
        <v>0</v>
      </c>
      <c r="H13" s="90">
        <v>259415.88315915863</v>
      </c>
      <c r="I13" s="90">
        <v>302177.2302216469</v>
      </c>
      <c r="J13" s="90">
        <v>22289</v>
      </c>
      <c r="K13" s="90">
        <v>0</v>
      </c>
      <c r="L13" s="90">
        <v>0</v>
      </c>
      <c r="M13" s="90">
        <v>19553</v>
      </c>
      <c r="N13" s="90">
        <v>727041.6872597225</v>
      </c>
    </row>
    <row r="14" spans="1:14" s="77" customFormat="1">
      <c r="A14" s="91" t="s">
        <v>487</v>
      </c>
      <c r="B14" s="91">
        <v>5077814.462037704</v>
      </c>
      <c r="C14" s="91">
        <v>0</v>
      </c>
      <c r="D14" s="91">
        <v>4788757.0737688821</v>
      </c>
      <c r="E14" s="91">
        <v>0</v>
      </c>
      <c r="F14" s="91">
        <v>378303.11175349331</v>
      </c>
      <c r="G14" s="91">
        <v>16299.56</v>
      </c>
      <c r="H14" s="91">
        <v>1376143.6324984839</v>
      </c>
      <c r="I14" s="91">
        <v>1902535.4970474951</v>
      </c>
      <c r="J14" s="91">
        <v>22289</v>
      </c>
      <c r="K14" s="91">
        <v>0</v>
      </c>
      <c r="L14" s="91">
        <v>0</v>
      </c>
      <c r="M14" s="91">
        <v>22691.85</v>
      </c>
      <c r="N14" s="91">
        <v>1988735.2430451426</v>
      </c>
    </row>
    <row r="15" spans="1:14" ht="12.75">
      <c r="A15" s="60" t="s">
        <v>474</v>
      </c>
      <c r="C15" s="92"/>
    </row>
    <row r="16" spans="1:14">
      <c r="C16" s="92"/>
    </row>
    <row r="17" spans="3:3">
      <c r="C17" s="92"/>
    </row>
    <row r="18" spans="3:3">
      <c r="C18" s="92"/>
    </row>
    <row r="19" spans="3:3">
      <c r="C19" s="93"/>
    </row>
    <row r="20" spans="3:3">
      <c r="C20" s="93"/>
    </row>
    <row r="21" spans="3:3">
      <c r="C21" s="93"/>
    </row>
    <row r="22" spans="3:3">
      <c r="C22" s="94"/>
    </row>
    <row r="23" spans="3:3">
      <c r="C23" s="95"/>
    </row>
    <row r="24" spans="3:3">
      <c r="C24" s="93"/>
    </row>
    <row r="25" spans="3:3">
      <c r="C25" s="96"/>
    </row>
    <row r="26" spans="3:3">
      <c r="C26" s="92"/>
    </row>
    <row r="27" spans="3:3">
      <c r="C27" s="92"/>
    </row>
    <row r="28" spans="3:3">
      <c r="C28" s="92"/>
    </row>
    <row r="29" spans="3:3">
      <c r="C29" s="92"/>
    </row>
    <row r="30" spans="3:3">
      <c r="C30" s="92"/>
    </row>
    <row r="31" spans="3:3">
      <c r="C31" s="92"/>
    </row>
    <row r="32" spans="3:3">
      <c r="C32" s="92"/>
    </row>
    <row r="33" spans="3:3">
      <c r="C33" s="92"/>
    </row>
  </sheetData>
  <mergeCells count="13">
    <mergeCell ref="A1:N1"/>
    <mergeCell ref="A3:A4"/>
    <mergeCell ref="A2:N2"/>
    <mergeCell ref="F3:F4"/>
    <mergeCell ref="B3:B4"/>
    <mergeCell ref="C3:C4"/>
    <mergeCell ref="M3:M4"/>
    <mergeCell ref="N3:N4"/>
    <mergeCell ref="K3:L3"/>
    <mergeCell ref="G3:G4"/>
    <mergeCell ref="D3:E3"/>
    <mergeCell ref="I3:J3"/>
    <mergeCell ref="H3:H4"/>
  </mergeCells>
  <phoneticPr fontId="0" type="noConversion"/>
  <printOptions horizontalCentered="1" verticalCentered="1"/>
  <pageMargins left="0.23622047244094491" right="0.23622047244094491" top="0.35433070866141736" bottom="0.51181102362204722" header="0.19685039370078741" footer="0.23622047244094491"/>
  <pageSetup paperSize="9" scale="50" orientation="landscape" horizontalDpi="300" verticalDpi="300" r:id="rId1"/>
  <headerFooter alignWithMargins="0">
    <oddFooter xml:space="preserve">&amp;C&amp;"Times New Roman,Regular"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P14"/>
  <sheetViews>
    <sheetView view="pageBreakPreview" zoomScaleNormal="70" zoomScaleSheetLayoutView="100" workbookViewId="0">
      <pane xSplit="1" ySplit="3" topLeftCell="B4" activePane="bottomRight" state="frozen"/>
      <selection activeCell="C18" sqref="C18:D18"/>
      <selection pane="topRight" activeCell="C18" sqref="C18:D18"/>
      <selection pane="bottomLeft" activeCell="C18" sqref="C18:D18"/>
      <selection pane="bottomRight" activeCell="C18" sqref="C18:D18"/>
    </sheetView>
  </sheetViews>
  <sheetFormatPr defaultColWidth="25.5703125" defaultRowHeight="15.75"/>
  <cols>
    <col min="1" max="1" width="25.7109375" style="108" customWidth="1"/>
    <col min="2" max="3" width="16.7109375" style="114" customWidth="1"/>
    <col min="4" max="4" width="18.42578125" style="114" customWidth="1"/>
    <col min="5" max="7" width="16.7109375" style="114" customWidth="1"/>
    <col min="8" max="8" width="19.7109375" style="114" customWidth="1"/>
    <col min="9" max="9" width="15.7109375" style="114" customWidth="1"/>
    <col min="10" max="10" width="23.28515625" style="114" customWidth="1"/>
    <col min="11" max="11" width="15.7109375" style="114" customWidth="1"/>
    <col min="12" max="12" width="23" style="114" customWidth="1"/>
    <col min="13" max="13" width="15.7109375" style="114" customWidth="1"/>
    <col min="14" max="14" width="22" style="114" customWidth="1"/>
    <col min="15" max="15" width="16.7109375" style="114" customWidth="1"/>
    <col min="16" max="16" width="19.140625" style="114" customWidth="1"/>
    <col min="17" max="44" width="25.5703125" style="114" customWidth="1"/>
    <col min="45" max="16384" width="25.5703125" style="114"/>
  </cols>
  <sheetData>
    <row r="1" spans="1:16" s="108" customFormat="1" ht="30" customHeight="1">
      <c r="A1" s="281" t="s">
        <v>822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  <c r="L1" s="281"/>
      <c r="M1" s="281"/>
      <c r="N1" s="281"/>
      <c r="O1" s="281"/>
      <c r="P1" s="197" t="s">
        <v>125</v>
      </c>
    </row>
    <row r="2" spans="1:16" s="108" customFormat="1" ht="32.25" customHeight="1">
      <c r="A2" s="264" t="s">
        <v>458</v>
      </c>
      <c r="B2" s="264" t="s">
        <v>587</v>
      </c>
      <c r="C2" s="264" t="s">
        <v>588</v>
      </c>
      <c r="D2" s="264" t="s">
        <v>589</v>
      </c>
      <c r="E2" s="264" t="s">
        <v>590</v>
      </c>
      <c r="F2" s="264" t="s">
        <v>591</v>
      </c>
      <c r="G2" s="264" t="s">
        <v>592</v>
      </c>
      <c r="H2" s="264" t="s">
        <v>593</v>
      </c>
      <c r="I2" s="264" t="s">
        <v>496</v>
      </c>
      <c r="J2" s="264"/>
      <c r="K2" s="264" t="s">
        <v>512</v>
      </c>
      <c r="L2" s="264"/>
      <c r="M2" s="264" t="s">
        <v>594</v>
      </c>
      <c r="N2" s="264"/>
      <c r="O2" s="264" t="s">
        <v>595</v>
      </c>
      <c r="P2" s="264" t="s">
        <v>596</v>
      </c>
    </row>
    <row r="3" spans="1:16" s="108" customFormat="1" ht="126">
      <c r="A3" s="264"/>
      <c r="B3" s="264"/>
      <c r="C3" s="264"/>
      <c r="D3" s="264"/>
      <c r="E3" s="264"/>
      <c r="F3" s="264"/>
      <c r="G3" s="264"/>
      <c r="H3" s="264"/>
      <c r="I3" s="146" t="s">
        <v>504</v>
      </c>
      <c r="J3" s="147" t="s">
        <v>597</v>
      </c>
      <c r="K3" s="146" t="s">
        <v>504</v>
      </c>
      <c r="L3" s="147" t="s">
        <v>598</v>
      </c>
      <c r="M3" s="146" t="s">
        <v>504</v>
      </c>
      <c r="N3" s="147" t="s">
        <v>599</v>
      </c>
      <c r="O3" s="264"/>
      <c r="P3" s="264"/>
    </row>
    <row r="4" spans="1:16" s="112" customFormat="1">
      <c r="A4" s="133" t="s">
        <v>489</v>
      </c>
      <c r="B4" s="90">
        <v>3</v>
      </c>
      <c r="C4" s="90">
        <v>3586623248.2929311</v>
      </c>
      <c r="D4" s="90">
        <v>9359455.1099999994</v>
      </c>
      <c r="E4" s="90">
        <v>4084973.49</v>
      </c>
      <c r="F4" s="90">
        <v>0</v>
      </c>
      <c r="G4" s="90">
        <v>335</v>
      </c>
      <c r="H4" s="90">
        <v>1002773.4008512113</v>
      </c>
      <c r="I4" s="90">
        <v>6094093.5083554108</v>
      </c>
      <c r="J4" s="90">
        <v>0</v>
      </c>
      <c r="K4" s="90">
        <v>2214127.2370125321</v>
      </c>
      <c r="L4" s="90">
        <v>0</v>
      </c>
      <c r="M4" s="90">
        <v>0</v>
      </c>
      <c r="N4" s="90">
        <v>0</v>
      </c>
      <c r="O4" s="90">
        <v>1131070.19</v>
      </c>
      <c r="P4" s="90">
        <v>126135.92</v>
      </c>
    </row>
    <row r="5" spans="1:16" s="112" customFormat="1">
      <c r="A5" s="134" t="s">
        <v>460</v>
      </c>
      <c r="B5" s="90">
        <v>3</v>
      </c>
      <c r="C5" s="90">
        <v>3586623248.2929311</v>
      </c>
      <c r="D5" s="90">
        <v>9359455.1099999994</v>
      </c>
      <c r="E5" s="90">
        <v>4084973.49</v>
      </c>
      <c r="F5" s="90">
        <v>0</v>
      </c>
      <c r="G5" s="90">
        <v>335</v>
      </c>
      <c r="H5" s="90">
        <v>1002773.4008512113</v>
      </c>
      <c r="I5" s="90">
        <v>6094093.5083554108</v>
      </c>
      <c r="J5" s="90">
        <v>0</v>
      </c>
      <c r="K5" s="90">
        <v>2214127.2370125321</v>
      </c>
      <c r="L5" s="90">
        <v>0</v>
      </c>
      <c r="M5" s="90">
        <v>0</v>
      </c>
      <c r="N5" s="90">
        <v>0</v>
      </c>
      <c r="O5" s="90">
        <v>1131070.19</v>
      </c>
      <c r="P5" s="90">
        <v>126135.92</v>
      </c>
    </row>
    <row r="6" spans="1:16" s="112" customFormat="1">
      <c r="A6" s="134" t="s">
        <v>461</v>
      </c>
      <c r="B6" s="90">
        <v>0</v>
      </c>
      <c r="C6" s="90">
        <v>0</v>
      </c>
      <c r="D6" s="90">
        <v>0</v>
      </c>
      <c r="E6" s="90">
        <v>0</v>
      </c>
      <c r="F6" s="90">
        <v>0</v>
      </c>
      <c r="G6" s="90">
        <v>0</v>
      </c>
      <c r="H6" s="90">
        <v>0</v>
      </c>
      <c r="I6" s="90">
        <v>0</v>
      </c>
      <c r="J6" s="90">
        <v>0</v>
      </c>
      <c r="K6" s="90">
        <v>0</v>
      </c>
      <c r="L6" s="90">
        <v>0</v>
      </c>
      <c r="M6" s="90">
        <v>0</v>
      </c>
      <c r="N6" s="90">
        <v>0</v>
      </c>
      <c r="O6" s="90">
        <v>0</v>
      </c>
      <c r="P6" s="90">
        <v>0</v>
      </c>
    </row>
    <row r="7" spans="1:16" s="112" customFormat="1">
      <c r="A7" s="134" t="s">
        <v>462</v>
      </c>
      <c r="B7" s="90">
        <v>3</v>
      </c>
      <c r="C7" s="90">
        <v>3586623248.2929311</v>
      </c>
      <c r="D7" s="90">
        <v>9359455.1099999994</v>
      </c>
      <c r="E7" s="90">
        <v>4084973.49</v>
      </c>
      <c r="F7" s="90">
        <v>0</v>
      </c>
      <c r="G7" s="90">
        <v>335</v>
      </c>
      <c r="H7" s="90">
        <v>1002773.4008512113</v>
      </c>
      <c r="I7" s="90">
        <v>6094093.5083554108</v>
      </c>
      <c r="J7" s="90">
        <v>0</v>
      </c>
      <c r="K7" s="90">
        <v>2214127.2370125321</v>
      </c>
      <c r="L7" s="90">
        <v>0</v>
      </c>
      <c r="M7" s="90">
        <v>0</v>
      </c>
      <c r="N7" s="90">
        <v>0</v>
      </c>
      <c r="O7" s="90">
        <v>1131070.19</v>
      </c>
      <c r="P7" s="90">
        <v>126135.92</v>
      </c>
    </row>
    <row r="8" spans="1:16" s="112" customFormat="1" ht="25.5">
      <c r="A8" s="134" t="s">
        <v>463</v>
      </c>
      <c r="B8" s="90">
        <v>0</v>
      </c>
      <c r="C8" s="90">
        <v>0</v>
      </c>
      <c r="D8" s="90">
        <v>0</v>
      </c>
      <c r="E8" s="90">
        <v>0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  <c r="K8" s="90">
        <v>0</v>
      </c>
      <c r="L8" s="90">
        <v>0</v>
      </c>
      <c r="M8" s="90">
        <v>0</v>
      </c>
      <c r="N8" s="90">
        <v>0</v>
      </c>
      <c r="O8" s="90">
        <v>0</v>
      </c>
      <c r="P8" s="90">
        <v>0</v>
      </c>
    </row>
    <row r="9" spans="1:16" s="112" customFormat="1" ht="25.5">
      <c r="A9" s="133" t="s">
        <v>490</v>
      </c>
      <c r="B9" s="90">
        <v>0</v>
      </c>
      <c r="C9" s="90">
        <v>0</v>
      </c>
      <c r="D9" s="90">
        <v>0</v>
      </c>
      <c r="E9" s="90">
        <v>0</v>
      </c>
      <c r="F9" s="90">
        <v>0</v>
      </c>
      <c r="G9" s="90">
        <v>0</v>
      </c>
      <c r="H9" s="90">
        <v>0</v>
      </c>
      <c r="I9" s="90">
        <v>0</v>
      </c>
      <c r="J9" s="90">
        <v>0</v>
      </c>
      <c r="K9" s="90">
        <v>0</v>
      </c>
      <c r="L9" s="90">
        <v>0</v>
      </c>
      <c r="M9" s="90">
        <v>0</v>
      </c>
      <c r="N9" s="90">
        <v>0</v>
      </c>
      <c r="O9" s="90">
        <v>0</v>
      </c>
      <c r="P9" s="90">
        <v>0</v>
      </c>
    </row>
    <row r="10" spans="1:16" s="112" customFormat="1">
      <c r="A10" s="133" t="s">
        <v>491</v>
      </c>
      <c r="B10" s="90">
        <v>0</v>
      </c>
      <c r="C10" s="90">
        <v>0</v>
      </c>
      <c r="D10" s="90">
        <v>0</v>
      </c>
      <c r="E10" s="90">
        <v>0</v>
      </c>
      <c r="F10" s="90">
        <v>0</v>
      </c>
      <c r="G10" s="90">
        <v>0</v>
      </c>
      <c r="H10" s="90">
        <v>0</v>
      </c>
      <c r="I10" s="90">
        <v>0</v>
      </c>
      <c r="J10" s="90">
        <v>0</v>
      </c>
      <c r="K10" s="90">
        <v>0</v>
      </c>
      <c r="L10" s="90">
        <v>0</v>
      </c>
      <c r="M10" s="90">
        <v>0</v>
      </c>
      <c r="N10" s="90">
        <v>0</v>
      </c>
      <c r="O10" s="90">
        <v>0</v>
      </c>
      <c r="P10" s="90">
        <v>0</v>
      </c>
    </row>
    <row r="11" spans="1:16" s="112" customFormat="1">
      <c r="A11" s="135" t="s">
        <v>492</v>
      </c>
      <c r="B11" s="90">
        <v>0</v>
      </c>
      <c r="C11" s="90">
        <v>0</v>
      </c>
      <c r="D11" s="90">
        <v>0</v>
      </c>
      <c r="E11" s="90">
        <v>0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90">
        <v>0</v>
      </c>
      <c r="L11" s="90">
        <v>0</v>
      </c>
      <c r="M11" s="90">
        <v>0</v>
      </c>
      <c r="N11" s="90">
        <v>0</v>
      </c>
      <c r="O11" s="90">
        <v>0</v>
      </c>
      <c r="P11" s="90">
        <v>0</v>
      </c>
    </row>
    <row r="12" spans="1:16" s="112" customFormat="1" ht="25.5" customHeight="1">
      <c r="A12" s="136" t="s">
        <v>493</v>
      </c>
      <c r="B12" s="90">
        <v>2</v>
      </c>
      <c r="C12" s="90">
        <v>3426312115</v>
      </c>
      <c r="D12" s="90">
        <v>7442706</v>
      </c>
      <c r="E12" s="90">
        <v>3604619.01</v>
      </c>
      <c r="F12" s="90">
        <v>252595.56</v>
      </c>
      <c r="G12" s="90">
        <v>1112</v>
      </c>
      <c r="H12" s="90">
        <v>484449.13</v>
      </c>
      <c r="I12" s="90">
        <v>6080554.9820512077</v>
      </c>
      <c r="J12" s="90">
        <v>0</v>
      </c>
      <c r="K12" s="90">
        <v>801571</v>
      </c>
      <c r="L12" s="90">
        <v>0</v>
      </c>
      <c r="M12" s="90">
        <v>0</v>
      </c>
      <c r="N12" s="90">
        <v>0</v>
      </c>
      <c r="O12" s="90">
        <v>878905.95</v>
      </c>
      <c r="P12" s="90">
        <v>68641.69</v>
      </c>
    </row>
    <row r="13" spans="1:16" s="113" customFormat="1">
      <c r="A13" s="72" t="s">
        <v>487</v>
      </c>
      <c r="B13" s="91">
        <v>5</v>
      </c>
      <c r="C13" s="91">
        <v>7012935363.2929316</v>
      </c>
      <c r="D13" s="91">
        <v>16802161.109999999</v>
      </c>
      <c r="E13" s="91">
        <v>7689592.5</v>
      </c>
      <c r="F13" s="91">
        <v>252595.56</v>
      </c>
      <c r="G13" s="91">
        <v>1447</v>
      </c>
      <c r="H13" s="91">
        <v>1487222.5308512114</v>
      </c>
      <c r="I13" s="91">
        <v>12174648.490406618</v>
      </c>
      <c r="J13" s="91">
        <v>0</v>
      </c>
      <c r="K13" s="91">
        <v>3015698.2370125321</v>
      </c>
      <c r="L13" s="91">
        <v>0</v>
      </c>
      <c r="M13" s="91">
        <v>0</v>
      </c>
      <c r="N13" s="91">
        <v>0</v>
      </c>
      <c r="O13" s="91">
        <v>2009976.14</v>
      </c>
      <c r="P13" s="91">
        <v>194777.61</v>
      </c>
    </row>
    <row r="14" spans="1:16" ht="12.75">
      <c r="A14" s="60" t="s">
        <v>474</v>
      </c>
    </row>
  </sheetData>
  <mergeCells count="14">
    <mergeCell ref="K2:L2"/>
    <mergeCell ref="M2:N2"/>
    <mergeCell ref="O2:O3"/>
    <mergeCell ref="P2:P3"/>
    <mergeCell ref="A1:O1"/>
    <mergeCell ref="A2:A3"/>
    <mergeCell ref="I2:J2"/>
    <mergeCell ref="B2:B3"/>
    <mergeCell ref="C2:C3"/>
    <mergeCell ref="D2:D3"/>
    <mergeCell ref="E2:E3"/>
    <mergeCell ref="F2:F3"/>
    <mergeCell ref="G2:G3"/>
    <mergeCell ref="H2:H3"/>
  </mergeCells>
  <phoneticPr fontId="0" type="noConversion"/>
  <printOptions horizontalCentered="1" verticalCentered="1"/>
  <pageMargins left="0.23622047244094491" right="0.23622047244094491" top="0.9055118110236221" bottom="0.47244094488188981" header="0.19685039370078741" footer="0.23622047244094491"/>
  <pageSetup paperSize="9" scale="45" orientation="landscape" horizontalDpi="300" verticalDpi="300" r:id="rId1"/>
  <headerFooter alignWithMargins="0">
    <oddFooter xml:space="preserve">&amp;C&amp;"Times New Roman,Regular"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S15"/>
  <sheetViews>
    <sheetView view="pageBreakPreview" zoomScaleNormal="100" zoomScaleSheetLayoutView="100" workbookViewId="0">
      <selection activeCell="C18" sqref="C18:D18"/>
    </sheetView>
  </sheetViews>
  <sheetFormatPr defaultRowHeight="61.5"/>
  <cols>
    <col min="1" max="1" width="38.85546875" style="100" customWidth="1"/>
    <col min="2" max="2" width="17.7109375" style="100" customWidth="1"/>
    <col min="3" max="3" width="11.28515625" style="100" customWidth="1"/>
    <col min="4" max="4" width="16.5703125" style="100" customWidth="1"/>
    <col min="5" max="5" width="12.7109375" style="100" bestFit="1" customWidth="1"/>
    <col min="6" max="6" width="9.140625" style="100"/>
    <col min="7" max="7" width="10.140625" style="100" bestFit="1" customWidth="1"/>
    <col min="8" max="42" width="9.140625" style="100"/>
    <col min="43" max="43" width="10.140625" style="100" bestFit="1" customWidth="1"/>
    <col min="44" max="16384" width="9.140625" style="100"/>
  </cols>
  <sheetData>
    <row r="1" spans="1:45" s="97" customFormat="1" ht="15.75">
      <c r="A1" s="283" t="s">
        <v>823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  <c r="Q1" s="283"/>
      <c r="R1" s="283"/>
      <c r="S1" s="283"/>
      <c r="T1" s="283"/>
      <c r="U1" s="283"/>
      <c r="V1" s="283"/>
      <c r="W1" s="283"/>
      <c r="X1" s="283"/>
      <c r="Y1" s="283"/>
      <c r="Z1" s="283"/>
      <c r="AA1" s="283"/>
      <c r="AB1" s="283"/>
      <c r="AC1" s="283"/>
      <c r="AD1" s="283"/>
      <c r="AE1" s="283"/>
      <c r="AF1" s="283"/>
      <c r="AG1" s="283"/>
      <c r="AH1" s="283"/>
      <c r="AI1" s="283"/>
      <c r="AJ1" s="283"/>
      <c r="AK1" s="283"/>
      <c r="AL1" s="283"/>
      <c r="AM1" s="283"/>
      <c r="AN1" s="283"/>
      <c r="AO1" s="283"/>
      <c r="AP1" s="283"/>
      <c r="AQ1" s="283"/>
      <c r="AR1" s="283"/>
      <c r="AS1" s="283"/>
    </row>
    <row r="2" spans="1:45" s="97" customFormat="1" ht="15.75">
      <c r="A2" s="98"/>
      <c r="AS2" s="199" t="s">
        <v>125</v>
      </c>
    </row>
    <row r="3" spans="1:45" s="97" customFormat="1" ht="15.75" customHeight="1">
      <c r="A3" s="284" t="s">
        <v>458</v>
      </c>
      <c r="B3" s="282" t="s">
        <v>478</v>
      </c>
      <c r="C3" s="282"/>
      <c r="D3" s="282"/>
      <c r="E3" s="282"/>
      <c r="F3" s="282" t="s">
        <v>477</v>
      </c>
      <c r="G3" s="282"/>
      <c r="H3" s="282"/>
      <c r="I3" s="282"/>
      <c r="J3" s="282" t="s">
        <v>479</v>
      </c>
      <c r="K3" s="282"/>
      <c r="L3" s="282"/>
      <c r="M3" s="282"/>
      <c r="N3" s="282" t="s">
        <v>481</v>
      </c>
      <c r="O3" s="282"/>
      <c r="P3" s="282"/>
      <c r="Q3" s="282"/>
      <c r="R3" s="282" t="s">
        <v>480</v>
      </c>
      <c r="S3" s="282"/>
      <c r="T3" s="282"/>
      <c r="U3" s="282"/>
      <c r="V3" s="282" t="s">
        <v>482</v>
      </c>
      <c r="W3" s="282"/>
      <c r="X3" s="282"/>
      <c r="Y3" s="282"/>
      <c r="Z3" s="282" t="s">
        <v>486</v>
      </c>
      <c r="AA3" s="282"/>
      <c r="AB3" s="282"/>
      <c r="AC3" s="282"/>
      <c r="AD3" s="282" t="s">
        <v>483</v>
      </c>
      <c r="AE3" s="282"/>
      <c r="AF3" s="282"/>
      <c r="AG3" s="282"/>
      <c r="AH3" s="282" t="s">
        <v>484</v>
      </c>
      <c r="AI3" s="282"/>
      <c r="AJ3" s="282"/>
      <c r="AK3" s="282"/>
      <c r="AL3" s="282" t="s">
        <v>485</v>
      </c>
      <c r="AM3" s="282"/>
      <c r="AN3" s="282"/>
      <c r="AO3" s="282"/>
      <c r="AP3" s="282" t="s">
        <v>487</v>
      </c>
      <c r="AQ3" s="282"/>
      <c r="AR3" s="282"/>
      <c r="AS3" s="282"/>
    </row>
    <row r="4" spans="1:45" s="97" customFormat="1" ht="76.5">
      <c r="A4" s="285"/>
      <c r="B4" s="148" t="s">
        <v>600</v>
      </c>
      <c r="C4" s="149" t="s">
        <v>601</v>
      </c>
      <c r="D4" s="149" t="s">
        <v>602</v>
      </c>
      <c r="E4" s="149" t="s">
        <v>603</v>
      </c>
      <c r="F4" s="148" t="s">
        <v>600</v>
      </c>
      <c r="G4" s="149" t="s">
        <v>601</v>
      </c>
      <c r="H4" s="149" t="s">
        <v>602</v>
      </c>
      <c r="I4" s="149" t="s">
        <v>603</v>
      </c>
      <c r="J4" s="148" t="s">
        <v>600</v>
      </c>
      <c r="K4" s="149" t="s">
        <v>601</v>
      </c>
      <c r="L4" s="149" t="s">
        <v>602</v>
      </c>
      <c r="M4" s="149" t="s">
        <v>603</v>
      </c>
      <c r="N4" s="148" t="s">
        <v>600</v>
      </c>
      <c r="O4" s="149" t="s">
        <v>601</v>
      </c>
      <c r="P4" s="149" t="s">
        <v>602</v>
      </c>
      <c r="Q4" s="149" t="s">
        <v>603</v>
      </c>
      <c r="R4" s="148" t="s">
        <v>600</v>
      </c>
      <c r="S4" s="149" t="s">
        <v>601</v>
      </c>
      <c r="T4" s="149" t="s">
        <v>602</v>
      </c>
      <c r="U4" s="149" t="s">
        <v>603</v>
      </c>
      <c r="V4" s="148" t="s">
        <v>600</v>
      </c>
      <c r="W4" s="149" t="s">
        <v>601</v>
      </c>
      <c r="X4" s="149" t="s">
        <v>602</v>
      </c>
      <c r="Y4" s="149" t="s">
        <v>603</v>
      </c>
      <c r="Z4" s="148" t="s">
        <v>600</v>
      </c>
      <c r="AA4" s="149" t="s">
        <v>601</v>
      </c>
      <c r="AB4" s="149" t="s">
        <v>602</v>
      </c>
      <c r="AC4" s="149" t="s">
        <v>603</v>
      </c>
      <c r="AD4" s="148" t="s">
        <v>600</v>
      </c>
      <c r="AE4" s="149" t="s">
        <v>601</v>
      </c>
      <c r="AF4" s="149" t="s">
        <v>602</v>
      </c>
      <c r="AG4" s="149" t="s">
        <v>603</v>
      </c>
      <c r="AH4" s="148" t="s">
        <v>600</v>
      </c>
      <c r="AI4" s="149" t="s">
        <v>601</v>
      </c>
      <c r="AJ4" s="149" t="s">
        <v>602</v>
      </c>
      <c r="AK4" s="149" t="s">
        <v>603</v>
      </c>
      <c r="AL4" s="148" t="s">
        <v>600</v>
      </c>
      <c r="AM4" s="149" t="s">
        <v>601</v>
      </c>
      <c r="AN4" s="149" t="s">
        <v>602</v>
      </c>
      <c r="AO4" s="149" t="s">
        <v>603</v>
      </c>
      <c r="AP4" s="148" t="s">
        <v>600</v>
      </c>
      <c r="AQ4" s="149" t="s">
        <v>601</v>
      </c>
      <c r="AR4" s="149" t="s">
        <v>602</v>
      </c>
      <c r="AS4" s="149" t="s">
        <v>603</v>
      </c>
    </row>
    <row r="5" spans="1:45" s="97" customFormat="1" ht="15.75">
      <c r="A5" s="133" t="s">
        <v>489</v>
      </c>
      <c r="B5" s="215">
        <v>0</v>
      </c>
      <c r="C5" s="215">
        <v>0</v>
      </c>
      <c r="D5" s="215">
        <v>0</v>
      </c>
      <c r="E5" s="215">
        <v>0</v>
      </c>
      <c r="F5" s="215">
        <v>4</v>
      </c>
      <c r="G5" s="215">
        <v>1409038.35</v>
      </c>
      <c r="H5" s="215">
        <v>0</v>
      </c>
      <c r="I5" s="215">
        <v>353650</v>
      </c>
      <c r="J5" s="215">
        <v>0</v>
      </c>
      <c r="K5" s="215">
        <v>0</v>
      </c>
      <c r="L5" s="215">
        <v>0</v>
      </c>
      <c r="M5" s="215">
        <v>0</v>
      </c>
      <c r="N5" s="215">
        <v>0</v>
      </c>
      <c r="O5" s="215">
        <v>0</v>
      </c>
      <c r="P5" s="215">
        <v>0</v>
      </c>
      <c r="Q5" s="215">
        <v>0</v>
      </c>
      <c r="R5" s="215">
        <v>0</v>
      </c>
      <c r="S5" s="215">
        <v>0</v>
      </c>
      <c r="T5" s="215">
        <v>0</v>
      </c>
      <c r="U5" s="215">
        <v>0</v>
      </c>
      <c r="V5" s="215">
        <v>0</v>
      </c>
      <c r="W5" s="215">
        <v>0</v>
      </c>
      <c r="X5" s="215">
        <v>0</v>
      </c>
      <c r="Y5" s="215">
        <v>0</v>
      </c>
      <c r="Z5" s="215">
        <v>0</v>
      </c>
      <c r="AA5" s="215">
        <v>0</v>
      </c>
      <c r="AB5" s="215">
        <v>0</v>
      </c>
      <c r="AC5" s="215">
        <v>0</v>
      </c>
      <c r="AD5" s="215">
        <v>0</v>
      </c>
      <c r="AE5" s="215">
        <v>0</v>
      </c>
      <c r="AF5" s="215">
        <v>0</v>
      </c>
      <c r="AG5" s="215">
        <v>0</v>
      </c>
      <c r="AH5" s="215">
        <v>0</v>
      </c>
      <c r="AI5" s="215">
        <v>0</v>
      </c>
      <c r="AJ5" s="215">
        <v>0</v>
      </c>
      <c r="AK5" s="215">
        <v>0</v>
      </c>
      <c r="AL5" s="215">
        <v>0</v>
      </c>
      <c r="AM5" s="215">
        <v>0</v>
      </c>
      <c r="AN5" s="215">
        <v>0</v>
      </c>
      <c r="AO5" s="215">
        <v>0</v>
      </c>
      <c r="AP5" s="215">
        <f>SUM(B5,F5,J5,N5,R5,V5,Z5,AD5,AH5,AL5)</f>
        <v>4</v>
      </c>
      <c r="AQ5" s="215">
        <f t="shared" ref="AQ5:AS14" si="0">SUM(C5,G5,K5,O5,S5,W5,AA5,AE5,AI5,AM5)</f>
        <v>1409038.35</v>
      </c>
      <c r="AR5" s="215">
        <f t="shared" si="0"/>
        <v>0</v>
      </c>
      <c r="AS5" s="215">
        <f t="shared" si="0"/>
        <v>353650</v>
      </c>
    </row>
    <row r="6" spans="1:45" s="97" customFormat="1" ht="15.75">
      <c r="A6" s="134" t="s">
        <v>460</v>
      </c>
      <c r="B6" s="216">
        <v>0</v>
      </c>
      <c r="C6" s="216">
        <v>0</v>
      </c>
      <c r="D6" s="216">
        <v>0</v>
      </c>
      <c r="E6" s="216">
        <v>0</v>
      </c>
      <c r="F6" s="216">
        <v>4</v>
      </c>
      <c r="G6" s="216">
        <v>1409038.35</v>
      </c>
      <c r="H6" s="216">
        <v>0</v>
      </c>
      <c r="I6" s="216">
        <v>353650</v>
      </c>
      <c r="J6" s="216">
        <v>0</v>
      </c>
      <c r="K6" s="216">
        <v>0</v>
      </c>
      <c r="L6" s="216">
        <v>0</v>
      </c>
      <c r="M6" s="216">
        <v>0</v>
      </c>
      <c r="N6" s="216">
        <v>0</v>
      </c>
      <c r="O6" s="216">
        <v>0</v>
      </c>
      <c r="P6" s="216">
        <v>0</v>
      </c>
      <c r="Q6" s="216">
        <v>0</v>
      </c>
      <c r="R6" s="216">
        <v>0</v>
      </c>
      <c r="S6" s="216">
        <v>0</v>
      </c>
      <c r="T6" s="216">
        <v>0</v>
      </c>
      <c r="U6" s="216">
        <v>0</v>
      </c>
      <c r="V6" s="216">
        <v>0</v>
      </c>
      <c r="W6" s="216">
        <v>0</v>
      </c>
      <c r="X6" s="216">
        <v>0</v>
      </c>
      <c r="Y6" s="216">
        <v>0</v>
      </c>
      <c r="Z6" s="216">
        <v>0</v>
      </c>
      <c r="AA6" s="216">
        <v>0</v>
      </c>
      <c r="AB6" s="216">
        <v>0</v>
      </c>
      <c r="AC6" s="216">
        <v>0</v>
      </c>
      <c r="AD6" s="216">
        <v>0</v>
      </c>
      <c r="AE6" s="216">
        <v>0</v>
      </c>
      <c r="AF6" s="216">
        <v>0</v>
      </c>
      <c r="AG6" s="216">
        <v>0</v>
      </c>
      <c r="AH6" s="216">
        <v>0</v>
      </c>
      <c r="AI6" s="216">
        <v>0</v>
      </c>
      <c r="AJ6" s="216">
        <v>0</v>
      </c>
      <c r="AK6" s="216">
        <v>0</v>
      </c>
      <c r="AL6" s="216">
        <v>0</v>
      </c>
      <c r="AM6" s="216">
        <v>0</v>
      </c>
      <c r="AN6" s="216">
        <v>0</v>
      </c>
      <c r="AO6" s="216">
        <v>0</v>
      </c>
      <c r="AP6" s="216">
        <f t="shared" ref="AP6:AP14" si="1">SUM(B6,F6,J6,N6,R6,V6,Z6,AD6,AH6,AL6)</f>
        <v>4</v>
      </c>
      <c r="AQ6" s="216">
        <f t="shared" si="0"/>
        <v>1409038.35</v>
      </c>
      <c r="AR6" s="216">
        <f t="shared" si="0"/>
        <v>0</v>
      </c>
      <c r="AS6" s="216">
        <f t="shared" si="0"/>
        <v>353650</v>
      </c>
    </row>
    <row r="7" spans="1:45" s="97" customFormat="1" ht="15.75">
      <c r="A7" s="134" t="s">
        <v>461</v>
      </c>
      <c r="B7" s="216">
        <v>0</v>
      </c>
      <c r="C7" s="216">
        <v>0</v>
      </c>
      <c r="D7" s="216">
        <v>0</v>
      </c>
      <c r="E7" s="216">
        <v>0</v>
      </c>
      <c r="F7" s="216">
        <v>0</v>
      </c>
      <c r="G7" s="216">
        <v>0</v>
      </c>
      <c r="H7" s="216">
        <v>0</v>
      </c>
      <c r="I7" s="216">
        <v>0</v>
      </c>
      <c r="J7" s="216">
        <v>0</v>
      </c>
      <c r="K7" s="216">
        <v>0</v>
      </c>
      <c r="L7" s="216">
        <v>0</v>
      </c>
      <c r="M7" s="216">
        <v>0</v>
      </c>
      <c r="N7" s="216">
        <v>0</v>
      </c>
      <c r="O7" s="216">
        <v>0</v>
      </c>
      <c r="P7" s="216">
        <v>0</v>
      </c>
      <c r="Q7" s="216">
        <v>0</v>
      </c>
      <c r="R7" s="216">
        <v>0</v>
      </c>
      <c r="S7" s="216">
        <v>0</v>
      </c>
      <c r="T7" s="216">
        <v>0</v>
      </c>
      <c r="U7" s="216">
        <v>0</v>
      </c>
      <c r="V7" s="216">
        <v>0</v>
      </c>
      <c r="W7" s="216">
        <v>0</v>
      </c>
      <c r="X7" s="216">
        <v>0</v>
      </c>
      <c r="Y7" s="216">
        <v>0</v>
      </c>
      <c r="Z7" s="216">
        <v>0</v>
      </c>
      <c r="AA7" s="216">
        <v>0</v>
      </c>
      <c r="AB7" s="216">
        <v>0</v>
      </c>
      <c r="AC7" s="216">
        <v>0</v>
      </c>
      <c r="AD7" s="216">
        <v>0</v>
      </c>
      <c r="AE7" s="216">
        <v>0</v>
      </c>
      <c r="AF7" s="216">
        <v>0</v>
      </c>
      <c r="AG7" s="216">
        <v>0</v>
      </c>
      <c r="AH7" s="216">
        <v>0</v>
      </c>
      <c r="AI7" s="216">
        <v>0</v>
      </c>
      <c r="AJ7" s="216">
        <v>0</v>
      </c>
      <c r="AK7" s="216">
        <v>0</v>
      </c>
      <c r="AL7" s="216">
        <v>0</v>
      </c>
      <c r="AM7" s="216">
        <v>0</v>
      </c>
      <c r="AN7" s="216">
        <v>0</v>
      </c>
      <c r="AO7" s="216">
        <v>0</v>
      </c>
      <c r="AP7" s="216">
        <f t="shared" si="1"/>
        <v>0</v>
      </c>
      <c r="AQ7" s="216">
        <f t="shared" si="0"/>
        <v>0</v>
      </c>
      <c r="AR7" s="216">
        <f t="shared" si="0"/>
        <v>0</v>
      </c>
      <c r="AS7" s="216">
        <f t="shared" si="0"/>
        <v>0</v>
      </c>
    </row>
    <row r="8" spans="1:45" s="97" customFormat="1" ht="15.75">
      <c r="A8" s="134" t="s">
        <v>462</v>
      </c>
      <c r="B8" s="216">
        <v>0</v>
      </c>
      <c r="C8" s="216">
        <v>0</v>
      </c>
      <c r="D8" s="216">
        <v>0</v>
      </c>
      <c r="E8" s="216">
        <v>0</v>
      </c>
      <c r="F8" s="216">
        <v>4</v>
      </c>
      <c r="G8" s="216">
        <v>1409038.35</v>
      </c>
      <c r="H8" s="216">
        <v>0</v>
      </c>
      <c r="I8" s="216">
        <v>353650</v>
      </c>
      <c r="J8" s="216">
        <v>0</v>
      </c>
      <c r="K8" s="216">
        <v>0</v>
      </c>
      <c r="L8" s="216">
        <v>0</v>
      </c>
      <c r="M8" s="216">
        <v>0</v>
      </c>
      <c r="N8" s="216">
        <v>0</v>
      </c>
      <c r="O8" s="216">
        <v>0</v>
      </c>
      <c r="P8" s="216">
        <v>0</v>
      </c>
      <c r="Q8" s="216">
        <v>0</v>
      </c>
      <c r="R8" s="216">
        <v>0</v>
      </c>
      <c r="S8" s="216">
        <v>0</v>
      </c>
      <c r="T8" s="216">
        <v>0</v>
      </c>
      <c r="U8" s="216">
        <v>0</v>
      </c>
      <c r="V8" s="216">
        <v>0</v>
      </c>
      <c r="W8" s="216">
        <v>0</v>
      </c>
      <c r="X8" s="216">
        <v>0</v>
      </c>
      <c r="Y8" s="216">
        <v>0</v>
      </c>
      <c r="Z8" s="216">
        <v>0</v>
      </c>
      <c r="AA8" s="216">
        <v>0</v>
      </c>
      <c r="AB8" s="216">
        <v>0</v>
      </c>
      <c r="AC8" s="216">
        <v>0</v>
      </c>
      <c r="AD8" s="216">
        <v>0</v>
      </c>
      <c r="AE8" s="216">
        <v>0</v>
      </c>
      <c r="AF8" s="216">
        <v>0</v>
      </c>
      <c r="AG8" s="216">
        <v>0</v>
      </c>
      <c r="AH8" s="216">
        <v>0</v>
      </c>
      <c r="AI8" s="216">
        <v>0</v>
      </c>
      <c r="AJ8" s="216">
        <v>0</v>
      </c>
      <c r="AK8" s="216">
        <v>0</v>
      </c>
      <c r="AL8" s="216">
        <v>0</v>
      </c>
      <c r="AM8" s="216">
        <v>0</v>
      </c>
      <c r="AN8" s="216">
        <v>0</v>
      </c>
      <c r="AO8" s="216">
        <v>0</v>
      </c>
      <c r="AP8" s="216">
        <f t="shared" si="1"/>
        <v>4</v>
      </c>
      <c r="AQ8" s="216">
        <f t="shared" si="0"/>
        <v>1409038.35</v>
      </c>
      <c r="AR8" s="216">
        <f t="shared" si="0"/>
        <v>0</v>
      </c>
      <c r="AS8" s="216">
        <f t="shared" si="0"/>
        <v>353650</v>
      </c>
    </row>
    <row r="9" spans="1:45" s="97" customFormat="1" ht="15.75">
      <c r="A9" s="134" t="s">
        <v>463</v>
      </c>
      <c r="B9" s="216">
        <v>0</v>
      </c>
      <c r="C9" s="216">
        <v>0</v>
      </c>
      <c r="D9" s="216">
        <v>0</v>
      </c>
      <c r="E9" s="216">
        <v>0</v>
      </c>
      <c r="F9" s="216">
        <v>0</v>
      </c>
      <c r="G9" s="216">
        <v>0</v>
      </c>
      <c r="H9" s="216">
        <v>0</v>
      </c>
      <c r="I9" s="216">
        <v>0</v>
      </c>
      <c r="J9" s="216">
        <v>0</v>
      </c>
      <c r="K9" s="216">
        <v>0</v>
      </c>
      <c r="L9" s="216">
        <v>0</v>
      </c>
      <c r="M9" s="216">
        <v>0</v>
      </c>
      <c r="N9" s="216">
        <v>0</v>
      </c>
      <c r="O9" s="216">
        <v>0</v>
      </c>
      <c r="P9" s="216">
        <v>0</v>
      </c>
      <c r="Q9" s="216">
        <v>0</v>
      </c>
      <c r="R9" s="216">
        <v>0</v>
      </c>
      <c r="S9" s="216">
        <v>0</v>
      </c>
      <c r="T9" s="216">
        <v>0</v>
      </c>
      <c r="U9" s="216">
        <v>0</v>
      </c>
      <c r="V9" s="216">
        <v>0</v>
      </c>
      <c r="W9" s="216">
        <v>0</v>
      </c>
      <c r="X9" s="216">
        <v>0</v>
      </c>
      <c r="Y9" s="216">
        <v>0</v>
      </c>
      <c r="Z9" s="216">
        <v>0</v>
      </c>
      <c r="AA9" s="216">
        <v>0</v>
      </c>
      <c r="AB9" s="216">
        <v>0</v>
      </c>
      <c r="AC9" s="216">
        <v>0</v>
      </c>
      <c r="AD9" s="216">
        <v>0</v>
      </c>
      <c r="AE9" s="216">
        <v>0</v>
      </c>
      <c r="AF9" s="216">
        <v>0</v>
      </c>
      <c r="AG9" s="216">
        <v>0</v>
      </c>
      <c r="AH9" s="216">
        <v>0</v>
      </c>
      <c r="AI9" s="216">
        <v>0</v>
      </c>
      <c r="AJ9" s="216">
        <v>0</v>
      </c>
      <c r="AK9" s="216">
        <v>0</v>
      </c>
      <c r="AL9" s="216">
        <v>0</v>
      </c>
      <c r="AM9" s="216">
        <v>0</v>
      </c>
      <c r="AN9" s="216">
        <v>0</v>
      </c>
      <c r="AO9" s="216">
        <v>0</v>
      </c>
      <c r="AP9" s="216">
        <f t="shared" si="1"/>
        <v>0</v>
      </c>
      <c r="AQ9" s="216">
        <f t="shared" si="0"/>
        <v>0</v>
      </c>
      <c r="AR9" s="216">
        <f t="shared" si="0"/>
        <v>0</v>
      </c>
      <c r="AS9" s="216">
        <f t="shared" si="0"/>
        <v>0</v>
      </c>
    </row>
    <row r="10" spans="1:45" s="97" customFormat="1" ht="15.75">
      <c r="A10" s="133" t="s">
        <v>490</v>
      </c>
      <c r="B10" s="215">
        <v>0</v>
      </c>
      <c r="C10" s="215">
        <v>0</v>
      </c>
      <c r="D10" s="215">
        <v>0</v>
      </c>
      <c r="E10" s="215">
        <v>0</v>
      </c>
      <c r="F10" s="215">
        <v>0</v>
      </c>
      <c r="G10" s="215">
        <v>0</v>
      </c>
      <c r="H10" s="215">
        <v>0</v>
      </c>
      <c r="I10" s="215">
        <v>0</v>
      </c>
      <c r="J10" s="215">
        <v>0</v>
      </c>
      <c r="K10" s="215">
        <v>0</v>
      </c>
      <c r="L10" s="215">
        <v>0</v>
      </c>
      <c r="M10" s="215">
        <v>0</v>
      </c>
      <c r="N10" s="215">
        <v>0</v>
      </c>
      <c r="O10" s="215">
        <v>0</v>
      </c>
      <c r="P10" s="215">
        <v>0</v>
      </c>
      <c r="Q10" s="215">
        <v>0</v>
      </c>
      <c r="R10" s="215">
        <v>0</v>
      </c>
      <c r="S10" s="215">
        <v>0</v>
      </c>
      <c r="T10" s="215">
        <v>0</v>
      </c>
      <c r="U10" s="215">
        <v>0</v>
      </c>
      <c r="V10" s="215">
        <v>0</v>
      </c>
      <c r="W10" s="215">
        <v>0</v>
      </c>
      <c r="X10" s="215">
        <v>0</v>
      </c>
      <c r="Y10" s="215">
        <v>0</v>
      </c>
      <c r="Z10" s="215">
        <v>0</v>
      </c>
      <c r="AA10" s="215">
        <v>0</v>
      </c>
      <c r="AB10" s="215">
        <v>0</v>
      </c>
      <c r="AC10" s="215">
        <v>0</v>
      </c>
      <c r="AD10" s="215">
        <v>0</v>
      </c>
      <c r="AE10" s="215">
        <v>0</v>
      </c>
      <c r="AF10" s="215">
        <v>0</v>
      </c>
      <c r="AG10" s="215">
        <v>0</v>
      </c>
      <c r="AH10" s="215">
        <v>0</v>
      </c>
      <c r="AI10" s="215">
        <v>0</v>
      </c>
      <c r="AJ10" s="215">
        <v>0</v>
      </c>
      <c r="AK10" s="215">
        <v>0</v>
      </c>
      <c r="AL10" s="215">
        <v>0</v>
      </c>
      <c r="AM10" s="215">
        <v>0</v>
      </c>
      <c r="AN10" s="215">
        <v>0</v>
      </c>
      <c r="AO10" s="215">
        <v>0</v>
      </c>
      <c r="AP10" s="215">
        <f t="shared" si="1"/>
        <v>0</v>
      </c>
      <c r="AQ10" s="215">
        <f t="shared" si="0"/>
        <v>0</v>
      </c>
      <c r="AR10" s="215">
        <f t="shared" si="0"/>
        <v>0</v>
      </c>
      <c r="AS10" s="215">
        <f t="shared" si="0"/>
        <v>0</v>
      </c>
    </row>
    <row r="11" spans="1:45" s="97" customFormat="1" ht="15.75">
      <c r="A11" s="133" t="s">
        <v>491</v>
      </c>
      <c r="B11" s="215">
        <v>0</v>
      </c>
      <c r="C11" s="215">
        <v>0</v>
      </c>
      <c r="D11" s="215">
        <v>0</v>
      </c>
      <c r="E11" s="215">
        <v>0</v>
      </c>
      <c r="F11" s="215">
        <v>0</v>
      </c>
      <c r="G11" s="215">
        <v>0</v>
      </c>
      <c r="H11" s="215">
        <v>0</v>
      </c>
      <c r="I11" s="215">
        <v>0</v>
      </c>
      <c r="J11" s="215">
        <v>0</v>
      </c>
      <c r="K11" s="215">
        <v>0</v>
      </c>
      <c r="L11" s="215">
        <v>0</v>
      </c>
      <c r="M11" s="215">
        <v>0</v>
      </c>
      <c r="N11" s="215">
        <v>0</v>
      </c>
      <c r="O11" s="215">
        <v>0</v>
      </c>
      <c r="P11" s="215">
        <v>0</v>
      </c>
      <c r="Q11" s="215">
        <v>0</v>
      </c>
      <c r="R11" s="215">
        <v>0</v>
      </c>
      <c r="S11" s="215">
        <v>0</v>
      </c>
      <c r="T11" s="215">
        <v>0</v>
      </c>
      <c r="U11" s="215">
        <v>0</v>
      </c>
      <c r="V11" s="215">
        <v>0</v>
      </c>
      <c r="W11" s="215">
        <v>0</v>
      </c>
      <c r="X11" s="215">
        <v>0</v>
      </c>
      <c r="Y11" s="215">
        <v>0</v>
      </c>
      <c r="Z11" s="215">
        <v>0</v>
      </c>
      <c r="AA11" s="215">
        <v>0</v>
      </c>
      <c r="AB11" s="215">
        <v>0</v>
      </c>
      <c r="AC11" s="215">
        <v>0</v>
      </c>
      <c r="AD11" s="215">
        <v>0</v>
      </c>
      <c r="AE11" s="215">
        <v>0</v>
      </c>
      <c r="AF11" s="215">
        <v>0</v>
      </c>
      <c r="AG11" s="215">
        <v>0</v>
      </c>
      <c r="AH11" s="215">
        <v>0</v>
      </c>
      <c r="AI11" s="215">
        <v>0</v>
      </c>
      <c r="AJ11" s="215">
        <v>0</v>
      </c>
      <c r="AK11" s="215">
        <v>0</v>
      </c>
      <c r="AL11" s="215">
        <v>0</v>
      </c>
      <c r="AM11" s="215">
        <v>0</v>
      </c>
      <c r="AN11" s="215">
        <v>0</v>
      </c>
      <c r="AO11" s="215">
        <v>0</v>
      </c>
      <c r="AP11" s="215">
        <f t="shared" si="1"/>
        <v>0</v>
      </c>
      <c r="AQ11" s="215">
        <f t="shared" si="0"/>
        <v>0</v>
      </c>
      <c r="AR11" s="215">
        <f t="shared" si="0"/>
        <v>0</v>
      </c>
      <c r="AS11" s="215">
        <f t="shared" si="0"/>
        <v>0</v>
      </c>
    </row>
    <row r="12" spans="1:45" s="97" customFormat="1" ht="15.75">
      <c r="A12" s="135" t="s">
        <v>492</v>
      </c>
      <c r="B12" s="215">
        <v>0</v>
      </c>
      <c r="C12" s="215">
        <v>0</v>
      </c>
      <c r="D12" s="215">
        <v>0</v>
      </c>
      <c r="E12" s="215">
        <v>0</v>
      </c>
      <c r="F12" s="215">
        <v>0</v>
      </c>
      <c r="G12" s="215">
        <v>0</v>
      </c>
      <c r="H12" s="215">
        <v>0</v>
      </c>
      <c r="I12" s="215">
        <v>0</v>
      </c>
      <c r="J12" s="215">
        <v>0</v>
      </c>
      <c r="K12" s="215">
        <v>0</v>
      </c>
      <c r="L12" s="215">
        <v>0</v>
      </c>
      <c r="M12" s="215">
        <v>0</v>
      </c>
      <c r="N12" s="215">
        <v>0</v>
      </c>
      <c r="O12" s="215">
        <v>0</v>
      </c>
      <c r="P12" s="215">
        <v>0</v>
      </c>
      <c r="Q12" s="215">
        <v>0</v>
      </c>
      <c r="R12" s="215">
        <v>0</v>
      </c>
      <c r="S12" s="215">
        <v>0</v>
      </c>
      <c r="T12" s="215">
        <v>0</v>
      </c>
      <c r="U12" s="215">
        <v>0</v>
      </c>
      <c r="V12" s="215">
        <v>0</v>
      </c>
      <c r="W12" s="215">
        <v>0</v>
      </c>
      <c r="X12" s="215">
        <v>0</v>
      </c>
      <c r="Y12" s="215">
        <v>0</v>
      </c>
      <c r="Z12" s="215">
        <v>0</v>
      </c>
      <c r="AA12" s="215">
        <v>0</v>
      </c>
      <c r="AB12" s="215">
        <v>0</v>
      </c>
      <c r="AC12" s="215">
        <v>0</v>
      </c>
      <c r="AD12" s="215">
        <v>0</v>
      </c>
      <c r="AE12" s="215">
        <v>0</v>
      </c>
      <c r="AF12" s="215">
        <v>0</v>
      </c>
      <c r="AG12" s="215">
        <v>0</v>
      </c>
      <c r="AH12" s="215">
        <v>0</v>
      </c>
      <c r="AI12" s="215">
        <v>0</v>
      </c>
      <c r="AJ12" s="215">
        <v>0</v>
      </c>
      <c r="AK12" s="215">
        <v>0</v>
      </c>
      <c r="AL12" s="215">
        <v>0</v>
      </c>
      <c r="AM12" s="215">
        <v>0</v>
      </c>
      <c r="AN12" s="215">
        <v>0</v>
      </c>
      <c r="AO12" s="215">
        <v>0</v>
      </c>
      <c r="AP12" s="215">
        <f t="shared" si="1"/>
        <v>0</v>
      </c>
      <c r="AQ12" s="215">
        <f t="shared" si="0"/>
        <v>0</v>
      </c>
      <c r="AR12" s="215">
        <f t="shared" si="0"/>
        <v>0</v>
      </c>
      <c r="AS12" s="215">
        <f t="shared" si="0"/>
        <v>0</v>
      </c>
    </row>
    <row r="13" spans="1:45" s="97" customFormat="1" ht="15.75">
      <c r="A13" s="136" t="s">
        <v>493</v>
      </c>
      <c r="B13" s="215">
        <v>0</v>
      </c>
      <c r="C13" s="215">
        <v>0</v>
      </c>
      <c r="D13" s="215">
        <v>0</v>
      </c>
      <c r="E13" s="215">
        <v>0</v>
      </c>
      <c r="F13" s="215">
        <v>0</v>
      </c>
      <c r="G13" s="215">
        <v>0</v>
      </c>
      <c r="H13" s="215">
        <v>0</v>
      </c>
      <c r="I13" s="215">
        <v>0</v>
      </c>
      <c r="J13" s="215">
        <v>0</v>
      </c>
      <c r="K13" s="215">
        <v>0</v>
      </c>
      <c r="L13" s="215">
        <v>0</v>
      </c>
      <c r="M13" s="215">
        <v>0</v>
      </c>
      <c r="N13" s="215">
        <v>0</v>
      </c>
      <c r="O13" s="215">
        <v>0</v>
      </c>
      <c r="P13" s="215">
        <v>0</v>
      </c>
      <c r="Q13" s="215">
        <v>0</v>
      </c>
      <c r="R13" s="215">
        <v>0</v>
      </c>
      <c r="S13" s="215">
        <v>0</v>
      </c>
      <c r="T13" s="215">
        <v>0</v>
      </c>
      <c r="U13" s="215">
        <v>0</v>
      </c>
      <c r="V13" s="215">
        <v>0</v>
      </c>
      <c r="W13" s="215">
        <v>0</v>
      </c>
      <c r="X13" s="215">
        <v>0</v>
      </c>
      <c r="Y13" s="215">
        <v>0</v>
      </c>
      <c r="Z13" s="215">
        <v>0</v>
      </c>
      <c r="AA13" s="215">
        <v>0</v>
      </c>
      <c r="AB13" s="215">
        <v>0</v>
      </c>
      <c r="AC13" s="215">
        <v>0</v>
      </c>
      <c r="AD13" s="215">
        <v>0</v>
      </c>
      <c r="AE13" s="215">
        <v>0</v>
      </c>
      <c r="AF13" s="215">
        <v>0</v>
      </c>
      <c r="AG13" s="215">
        <v>0</v>
      </c>
      <c r="AH13" s="215">
        <v>0</v>
      </c>
      <c r="AI13" s="215">
        <v>0</v>
      </c>
      <c r="AJ13" s="215">
        <v>0</v>
      </c>
      <c r="AK13" s="215">
        <v>0</v>
      </c>
      <c r="AL13" s="215">
        <v>0</v>
      </c>
      <c r="AM13" s="215">
        <v>0</v>
      </c>
      <c r="AN13" s="215">
        <v>0</v>
      </c>
      <c r="AO13" s="215">
        <v>0</v>
      </c>
      <c r="AP13" s="215">
        <f t="shared" si="1"/>
        <v>0</v>
      </c>
      <c r="AQ13" s="215">
        <f t="shared" si="0"/>
        <v>0</v>
      </c>
      <c r="AR13" s="215">
        <f t="shared" si="0"/>
        <v>0</v>
      </c>
      <c r="AS13" s="215">
        <f t="shared" si="0"/>
        <v>0</v>
      </c>
    </row>
    <row r="14" spans="1:45" s="99" customFormat="1" ht="15.75">
      <c r="A14" s="72" t="s">
        <v>487</v>
      </c>
      <c r="B14" s="215">
        <v>0</v>
      </c>
      <c r="C14" s="215">
        <v>0</v>
      </c>
      <c r="D14" s="215">
        <v>0</v>
      </c>
      <c r="E14" s="215">
        <v>0</v>
      </c>
      <c r="F14" s="215">
        <v>4</v>
      </c>
      <c r="G14" s="215">
        <v>1409038.35</v>
      </c>
      <c r="H14" s="215">
        <v>0</v>
      </c>
      <c r="I14" s="215">
        <v>353650</v>
      </c>
      <c r="J14" s="215">
        <v>0</v>
      </c>
      <c r="K14" s="215">
        <v>0</v>
      </c>
      <c r="L14" s="215">
        <v>0</v>
      </c>
      <c r="M14" s="215">
        <v>0</v>
      </c>
      <c r="N14" s="215">
        <v>0</v>
      </c>
      <c r="O14" s="215">
        <v>0</v>
      </c>
      <c r="P14" s="215">
        <v>0</v>
      </c>
      <c r="Q14" s="215">
        <v>0</v>
      </c>
      <c r="R14" s="215">
        <v>0</v>
      </c>
      <c r="S14" s="215">
        <v>0</v>
      </c>
      <c r="T14" s="215">
        <v>0</v>
      </c>
      <c r="U14" s="215">
        <v>0</v>
      </c>
      <c r="V14" s="215">
        <v>0</v>
      </c>
      <c r="W14" s="215">
        <v>0</v>
      </c>
      <c r="X14" s="215">
        <v>0</v>
      </c>
      <c r="Y14" s="215">
        <v>0</v>
      </c>
      <c r="Z14" s="215">
        <v>0</v>
      </c>
      <c r="AA14" s="215">
        <v>0</v>
      </c>
      <c r="AB14" s="215">
        <v>0</v>
      </c>
      <c r="AC14" s="215">
        <v>0</v>
      </c>
      <c r="AD14" s="215">
        <v>0</v>
      </c>
      <c r="AE14" s="215">
        <v>0</v>
      </c>
      <c r="AF14" s="215">
        <v>0</v>
      </c>
      <c r="AG14" s="215">
        <v>0</v>
      </c>
      <c r="AH14" s="215">
        <v>0</v>
      </c>
      <c r="AI14" s="215">
        <v>0</v>
      </c>
      <c r="AJ14" s="215">
        <v>0</v>
      </c>
      <c r="AK14" s="215">
        <v>0</v>
      </c>
      <c r="AL14" s="215">
        <v>0</v>
      </c>
      <c r="AM14" s="215">
        <v>0</v>
      </c>
      <c r="AN14" s="215">
        <v>0</v>
      </c>
      <c r="AO14" s="215">
        <v>0</v>
      </c>
      <c r="AP14" s="215">
        <f t="shared" si="1"/>
        <v>4</v>
      </c>
      <c r="AQ14" s="215">
        <f t="shared" si="0"/>
        <v>1409038.35</v>
      </c>
      <c r="AR14" s="215">
        <f t="shared" si="0"/>
        <v>0</v>
      </c>
      <c r="AS14" s="215">
        <f t="shared" si="0"/>
        <v>353650</v>
      </c>
    </row>
    <row r="15" spans="1:45" ht="20.25" customHeight="1">
      <c r="A15" s="207" t="s">
        <v>474</v>
      </c>
    </row>
  </sheetData>
  <sheetProtection insertColumns="0"/>
  <mergeCells count="13">
    <mergeCell ref="AP3:AS3"/>
    <mergeCell ref="A1:AS1"/>
    <mergeCell ref="AD3:AG3"/>
    <mergeCell ref="AH3:AK3"/>
    <mergeCell ref="AL3:AO3"/>
    <mergeCell ref="J3:M3"/>
    <mergeCell ref="N3:Q3"/>
    <mergeCell ref="R3:U3"/>
    <mergeCell ref="V3:Y3"/>
    <mergeCell ref="Z3:AC3"/>
    <mergeCell ref="A3:A4"/>
    <mergeCell ref="B3:E3"/>
    <mergeCell ref="F3:I3"/>
  </mergeCells>
  <phoneticPr fontId="15" type="noConversion"/>
  <printOptions horizontalCentered="1" verticalCentered="1"/>
  <pageMargins left="0.19685039370078741" right="0.19685039370078741" top="0.98425196850393704" bottom="0.98425196850393704" header="0.51181102362204722" footer="0.51181102362204722"/>
  <pageSetup paperSize="9" scale="84" orientation="landscape" r:id="rId1"/>
  <headerFooter alignWithMargins="0"/>
  <colBreaks count="1" manualBreakCount="1">
    <brk id="26" max="1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27</vt:i4>
      </vt:variant>
    </vt:vector>
  </HeadingPairs>
  <TitlesOfParts>
    <vt:vector size="38" baseType="lpstr">
      <vt:lpstr>Premiums</vt:lpstr>
      <vt:lpstr>Payments</vt:lpstr>
      <vt:lpstr>TP-1</vt:lpstr>
      <vt:lpstr>TP-2</vt:lpstr>
      <vt:lpstr>Costs</vt:lpstr>
      <vt:lpstr>Premiums, Claims</vt:lpstr>
      <vt:lpstr>InwardRe</vt:lpstr>
      <vt:lpstr>OutwardRe</vt:lpstr>
      <vt:lpstr>EEA-L</vt:lpstr>
      <vt:lpstr>BS</vt:lpstr>
      <vt:lpstr>IS</vt:lpstr>
      <vt:lpstr>BS!Print_Area</vt:lpstr>
      <vt:lpstr>Costs!Print_Area</vt:lpstr>
      <vt:lpstr>'EEA-L'!Print_Area</vt:lpstr>
      <vt:lpstr>InwardRe!Print_Area</vt:lpstr>
      <vt:lpstr>IS!Print_Area</vt:lpstr>
      <vt:lpstr>OutwardRe!Print_Area</vt:lpstr>
      <vt:lpstr>Payments!Print_Area</vt:lpstr>
      <vt:lpstr>Premiums!Print_Area</vt:lpstr>
      <vt:lpstr>'Premiums, Claims'!Print_Area</vt:lpstr>
      <vt:lpstr>'TP-1'!Print_Area</vt:lpstr>
      <vt:lpstr>'TP-2'!Print_Area</vt:lpstr>
      <vt:lpstr>BS!Print_Titles</vt:lpstr>
      <vt:lpstr>Costs!Print_Titles</vt:lpstr>
      <vt:lpstr>IS!Print_Titles</vt:lpstr>
      <vt:lpstr>OutwardRe!Print_Titles</vt:lpstr>
      <vt:lpstr>Payments!Print_Titles</vt:lpstr>
      <vt:lpstr>Premiums!Print_Titles</vt:lpstr>
      <vt:lpstr>'Premiums, Claims'!Print_Titles</vt:lpstr>
      <vt:lpstr>'TP-1'!Print_Titles</vt:lpstr>
      <vt:lpstr>'TP-2'!Print_Titles</vt:lpstr>
      <vt:lpstr>Банки</vt:lpstr>
      <vt:lpstr>Валути</vt:lpstr>
      <vt:lpstr>Държава</vt:lpstr>
      <vt:lpstr>Държави</vt:lpstr>
      <vt:lpstr>ЕИП</vt:lpstr>
      <vt:lpstr>Застраховки</vt:lpstr>
      <vt:lpstr>Имоти</vt:lpstr>
    </vt:vector>
  </TitlesOfParts>
  <Company>Kontrax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Administrator1</dc:creator>
  <cp:lastModifiedBy>Mircho Stoyanov</cp:lastModifiedBy>
  <cp:lastPrinted>2020-06-03T13:15:20Z</cp:lastPrinted>
  <dcterms:created xsi:type="dcterms:W3CDTF">2002-02-28T09:17:57Z</dcterms:created>
  <dcterms:modified xsi:type="dcterms:W3CDTF">2020-12-02T12:52:29Z</dcterms:modified>
</cp:coreProperties>
</file>