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hristova\AppData\Local\Microsoft\Windows\INetCache\Content.Outlook\JTNLN6V9\"/>
    </mc:Choice>
  </mc:AlternateContent>
  <bookViews>
    <workbookView xWindow="0" yWindow="0" windowWidth="27270" windowHeight="12615"/>
  </bookViews>
  <sheets>
    <sheet name="Доходност 28.09.2018-30.09.20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2" i="2"/>
  <c r="F51" i="2"/>
  <c r="F50" i="2"/>
  <c r="J48" i="2"/>
  <c r="K47" i="2"/>
  <c r="G35" i="2"/>
  <c r="F28" i="2"/>
  <c r="H36" i="2"/>
  <c r="F36" i="2"/>
  <c r="H35" i="2"/>
  <c r="F35" i="2"/>
  <c r="H34" i="2"/>
  <c r="F34" i="2"/>
  <c r="H33" i="2"/>
  <c r="F33" i="2"/>
  <c r="H32" i="2"/>
  <c r="F32" i="2"/>
  <c r="H31" i="2"/>
  <c r="F31" i="2"/>
  <c r="H30" i="2"/>
  <c r="F30" i="2"/>
  <c r="H29" i="2"/>
  <c r="F29" i="2"/>
  <c r="K28" i="2"/>
  <c r="H28" i="2"/>
  <c r="G28" i="2"/>
  <c r="K26" i="2"/>
  <c r="J26" i="2"/>
  <c r="G15" i="2"/>
  <c r="F14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F6" i="2"/>
  <c r="K5" i="2"/>
  <c r="K4" i="2"/>
  <c r="J4" i="2"/>
  <c r="K6" i="2" l="1"/>
  <c r="F7" i="2"/>
  <c r="F9" i="2"/>
  <c r="F11" i="2"/>
  <c r="F13" i="2"/>
  <c r="G30" i="2"/>
  <c r="G32" i="2"/>
  <c r="G34" i="2"/>
  <c r="G36" i="2"/>
  <c r="G6" i="2"/>
  <c r="F8" i="2"/>
  <c r="F10" i="2"/>
  <c r="F12" i="2"/>
  <c r="K27" i="2"/>
  <c r="G29" i="2"/>
  <c r="G31" i="2"/>
  <c r="G33" i="2"/>
</calcChain>
</file>

<file path=xl/sharedStrings.xml><?xml version="1.0" encoding="utf-8"?>
<sst xmlns="http://schemas.openxmlformats.org/spreadsheetml/2006/main" count="72" uniqueCount="50">
  <si>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</si>
  <si>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</si>
  <si>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</si>
  <si>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</si>
  <si>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</si>
  <si>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</si>
  <si>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</si>
  <si>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</si>
  <si>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</si>
  <si>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"Eн Ен УПФ"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</si>
  <si>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</si>
  <si>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</si>
  <si>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</si>
  <si>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</si>
  <si>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</si>
  <si>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</si>
  <si>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</si>
  <si>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</si>
  <si>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</si>
  <si>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</si>
  <si>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</si>
  <si>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</si>
  <si>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</si>
  <si>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</si>
  <si>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</si>
  <si>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"Ен Ен ППФ"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</si>
  <si>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</si>
  <si>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</si>
  <si>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</si>
  <si>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</si>
  <si>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</si>
  <si>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</si>
  <si>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</si>
  <si>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</si>
  <si>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</si>
  <si>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"Ен Ен ДПФ"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</si>
  <si>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</si>
  <si>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</si>
  <si>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</si>
  <si>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</si>
  <si>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</si>
  <si>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</si>
  <si>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</si>
  <si>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</si>
  <si>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</si>
  <si>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28.09.2018 г. - 30.09.2020 г. НА ГОДИШНА БАЗА</t>
  </si>
  <si>
    <t>ДОХОДНОСТ НА УНИВЕРСАЛНИТЕ ПЕНСИОННИ ФОНДОВЕ
ЗА ПЕРИОДА 28.09.2018 г. - 30.09.2020 г.</t>
  </si>
  <si>
    <t>ДОХОДНОСТ НА ПРОФЕСИОНАЛНИТЕ ПЕНСИОННИ ФОНДОВЕ
ЗА ПЕРИОДА 28.09.2018 г. - 30.09.2020 г.</t>
  </si>
  <si>
    <t>ДОХОДНОСТ НА ДОБРОВОЛНИТЕ ПЕНСИОННИ ФОНДОВЕ
ЗА ПЕРИОДА 28.09.2018 г. - 30.09.2020 г.</t>
  </si>
  <si>
    <t>ДОХОДНОСТ НА ДОБРОВОЛНИЯ ПЕНСИОНЕН ФОНД
ПО ПРОФЕСИОНАЛНИ СХЕМИ
ЗА ПЕРИОДА 28.09.2018 г. - 30.09.2020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</si>
</sst>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7" x14ac:knownFonts="1">
    <font>
      <sz val="11"/>
      <color theme="1"/>
      <name val="Calibri"/>
      <family val="2"/>
      <charset val="204"/>
      <scheme val="minor"/>
    </font>
    <font>
      <sz val="9"/>
      <color rgb="FF0036A2"/>
      <name val="Times New Roman"/>
      <family val="1"/>
      <charset val="204"/>
    </font>
    <font>
      <sz val="9"/>
      <color rgb="FFCB0B7D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9"/>
      <color rgb="FF005A9E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81">
    <xf numFmtId="0" fontId="0" fillId="0" borderId="0" xfId="0"/>
    <xf numFmtId="0" fontId="11" fillId="2" borderId="0" xfId="1" applyFont="1" applyFill="1" applyAlignment="1">
      <alignment horizontal="center"/>
    </xf>
    <xf numFmtId="0" fontId="11" fillId="2" borderId="0" xfId="1" applyFont="1" applyFill="1"/>
    <xf numFmtId="0" fontId="12" fillId="2" borderId="0" xfId="1" applyFont="1" applyFill="1" applyBorder="1" applyAlignment="1">
      <alignment horizontal="center" wrapText="1"/>
    </xf>
    <xf numFmtId="0" fontId="13" fillId="2" borderId="0" xfId="1" applyFont="1" applyFill="1" applyAlignment="1">
      <alignment horizontal="center"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17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left" wrapText="1"/>
    </xf>
    <xf numFmtId="2" fontId="11" fillId="2" borderId="0" xfId="1" applyNumberFormat="1" applyFont="1" applyFill="1"/>
    <xf numFmtId="0" fontId="12" fillId="2" borderId="5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4" fillId="2" borderId="0" xfId="1" applyFont="1" applyFill="1"/>
    <xf numFmtId="10" fontId="14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left" wrapText="1"/>
    </xf>
    <xf numFmtId="0" fontId="12" fillId="2" borderId="5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left"/>
    </xf>
    <xf numFmtId="10" fontId="12" fillId="2" borderId="6" xfId="1" applyNumberFormat="1" applyFont="1" applyFill="1" applyBorder="1" applyAlignment="1">
      <alignment horizontal="right" indent="1"/>
    </xf>
    <xf numFmtId="10" fontId="12" fillId="2" borderId="7" xfId="1" applyNumberFormat="1" applyFont="1" applyFill="1" applyBorder="1" applyAlignment="1">
      <alignment horizontal="right" indent="1"/>
    </xf>
    <xf numFmtId="10" fontId="19" fillId="2" borderId="0" xfId="1" applyNumberFormat="1" applyFont="1" applyFill="1" applyBorder="1" applyAlignment="1">
      <alignment horizontal="center"/>
    </xf>
    <xf numFmtId="10" fontId="17" fillId="2" borderId="0" xfId="1" applyNumberFormat="1" applyFont="1" applyFill="1" applyBorder="1" applyAlignment="1">
      <alignment horizontal="center"/>
    </xf>
    <xf numFmtId="0" fontId="6" fillId="2" borderId="0" xfId="1" applyFont="1" applyFill="1" applyAlignment="1">
      <alignment horizontal="left" wrapText="1"/>
    </xf>
    <xf numFmtId="0" fontId="12" fillId="2" borderId="8" xfId="1" applyFont="1" applyFill="1" applyBorder="1" applyAlignment="1">
      <alignment horizontal="center"/>
    </xf>
    <xf numFmtId="0" fontId="12" fillId="2" borderId="6" xfId="1" applyFont="1" applyFill="1" applyBorder="1" applyAlignment="1">
      <alignment wrapText="1"/>
    </xf>
    <xf numFmtId="10" fontId="16" fillId="2" borderId="7" xfId="1" applyNumberFormat="1" applyFont="1" applyFill="1" applyBorder="1" applyAlignment="1">
      <alignment horizontal="right" indent="1"/>
    </xf>
    <xf numFmtId="10" fontId="13" fillId="2" borderId="0" xfId="1" applyNumberFormat="1" applyFont="1" applyFill="1" applyBorder="1" applyAlignment="1">
      <alignment horizontal="center"/>
    </xf>
    <xf numFmtId="10" fontId="16" fillId="2" borderId="0" xfId="1" applyNumberFormat="1" applyFont="1" applyFill="1" applyBorder="1" applyAlignment="1">
      <alignment horizontal="center"/>
    </xf>
    <xf numFmtId="0" fontId="17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left" wrapText="1"/>
    </xf>
    <xf numFmtId="10" fontId="12" fillId="2" borderId="6" xfId="1" applyNumberFormat="1" applyFont="1" applyFill="1" applyBorder="1" applyAlignment="1">
      <alignment horizontal="right" wrapText="1" indent="1"/>
    </xf>
    <xf numFmtId="10" fontId="12" fillId="2" borderId="7" xfId="1" applyNumberFormat="1" applyFont="1" applyFill="1" applyBorder="1" applyAlignment="1">
      <alignment horizontal="right" wrapText="1" indent="1"/>
    </xf>
    <xf numFmtId="10" fontId="17" fillId="2" borderId="0" xfId="2" applyNumberFormat="1" applyFont="1" applyFill="1" applyBorder="1" applyAlignment="1">
      <alignment horizontal="center"/>
    </xf>
    <xf numFmtId="0" fontId="1" fillId="2" borderId="0" xfId="1" applyFont="1" applyFill="1" applyAlignment="1">
      <alignment horizontal="left" wrapText="1"/>
    </xf>
    <xf numFmtId="10" fontId="16" fillId="2" borderId="7" xfId="1" applyNumberFormat="1" applyFont="1" applyFill="1" applyBorder="1" applyAlignment="1">
      <alignment horizontal="right" wrapText="1" indent="1"/>
    </xf>
    <xf numFmtId="10" fontId="22" fillId="2" borderId="0" xfId="3" applyNumberFormat="1" applyFont="1" applyFill="1" applyBorder="1" applyAlignment="1">
      <alignment horizontal="center"/>
    </xf>
    <xf numFmtId="10" fontId="21" fillId="2" borderId="0" xfId="3" applyNumberFormat="1" applyFont="1" applyFill="1" applyBorder="1" applyAlignment="1">
      <alignment horizontal="center"/>
    </xf>
    <xf numFmtId="10" fontId="16" fillId="2" borderId="12" xfId="1" applyNumberFormat="1" applyFont="1" applyFill="1" applyBorder="1" applyAlignment="1">
      <alignment horizontal="right" wrapText="1" indent="1"/>
    </xf>
    <xf numFmtId="0" fontId="12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wrapText="1"/>
    </xf>
    <xf numFmtId="0" fontId="12" fillId="2" borderId="0" xfId="1" applyFont="1" applyFill="1" applyAlignment="1">
      <alignment vertical="center" wrapText="1"/>
    </xf>
    <xf numFmtId="0" fontId="8" fillId="2" borderId="0" xfId="1" applyFill="1" applyAlignment="1">
      <alignment vertical="center" wrapText="1"/>
    </xf>
    <xf numFmtId="0" fontId="15" fillId="2" borderId="0" xfId="1" applyFont="1" applyFill="1"/>
    <xf numFmtId="0" fontId="7" fillId="0" borderId="0" xfId="1" applyFont="1" applyFill="1" applyAlignment="1">
      <alignment horizontal="left" wrapText="1"/>
    </xf>
    <xf numFmtId="0" fontId="24" fillId="2" borderId="0" xfId="1" applyFont="1" applyFill="1" applyBorder="1" applyAlignment="1">
      <alignment horizontal="center" vertic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10" fontId="12" fillId="2" borderId="0" xfId="1" applyNumberFormat="1" applyFont="1" applyFill="1" applyBorder="1" applyAlignment="1">
      <alignment horizontal="center"/>
    </xf>
    <xf numFmtId="10" fontId="13" fillId="2" borderId="0" xfId="1" applyNumberFormat="1" applyFont="1" applyFill="1" applyBorder="1" applyAlignment="1">
      <alignment horizontal="right"/>
    </xf>
    <xf numFmtId="10" fontId="16" fillId="2" borderId="12" xfId="1" applyNumberFormat="1" applyFont="1" applyFill="1" applyBorder="1" applyAlignment="1">
      <alignment horizontal="right" indent="1"/>
    </xf>
    <xf numFmtId="0" fontId="12" fillId="2" borderId="0" xfId="1" applyFont="1" applyFill="1" applyBorder="1" applyAlignment="1">
      <alignment horizontal="right" wrapText="1"/>
    </xf>
    <xf numFmtId="10" fontId="16" fillId="2" borderId="0" xfId="1" applyNumberFormat="1" applyFont="1" applyFill="1" applyBorder="1" applyAlignment="1">
      <alignment horizontal="right"/>
    </xf>
    <xf numFmtId="0" fontId="12" fillId="2" borderId="9" xfId="1" applyFont="1" applyFill="1" applyBorder="1" applyAlignment="1">
      <alignment horizontal="center"/>
    </xf>
    <xf numFmtId="0" fontId="12" fillId="2" borderId="10" xfId="1" applyFont="1" applyFill="1" applyBorder="1" applyAlignment="1">
      <alignment horizontal="left"/>
    </xf>
    <xf numFmtId="10" fontId="12" fillId="2" borderId="10" xfId="1" applyNumberFormat="1" applyFont="1" applyFill="1" applyBorder="1" applyAlignment="1">
      <alignment horizontal="right" indent="1"/>
    </xf>
    <xf numFmtId="10" fontId="12" fillId="2" borderId="10" xfId="2" applyNumberFormat="1" applyFont="1" applyFill="1" applyBorder="1" applyAlignment="1">
      <alignment horizontal="right" indent="1"/>
    </xf>
    <xf numFmtId="0" fontId="26" fillId="2" borderId="0" xfId="1" applyFont="1" applyFill="1" applyBorder="1"/>
    <xf numFmtId="0" fontId="11" fillId="2" borderId="0" xfId="1" applyFont="1" applyFill="1" applyAlignment="1">
      <alignment horizontal="left" wrapText="1"/>
    </xf>
    <xf numFmtId="0" fontId="16" fillId="2" borderId="5" xfId="1" applyFont="1" applyFill="1" applyBorder="1" applyAlignment="1">
      <alignment horizontal="right" wrapText="1" indent="1"/>
    </xf>
    <xf numFmtId="0" fontId="16" fillId="2" borderId="6" xfId="1" applyFont="1" applyFill="1" applyBorder="1" applyAlignment="1">
      <alignment horizontal="right" wrapText="1" indent="1"/>
    </xf>
    <xf numFmtId="0" fontId="9" fillId="2" borderId="0" xfId="1" applyFont="1" applyFill="1" applyAlignment="1">
      <alignment horizontal="center" wrapText="1"/>
    </xf>
    <xf numFmtId="0" fontId="10" fillId="2" borderId="0" xfId="1" applyFont="1" applyFill="1" applyAlignment="1">
      <alignment horizont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right" wrapText="1" indent="1"/>
    </xf>
    <xf numFmtId="0" fontId="12" fillId="2" borderId="6" xfId="1" applyFont="1" applyFill="1" applyBorder="1" applyAlignment="1">
      <alignment horizontal="right" wrapText="1" indent="1"/>
    </xf>
    <xf numFmtId="0" fontId="12" fillId="2" borderId="9" xfId="1" applyFont="1" applyFill="1" applyBorder="1" applyAlignment="1">
      <alignment horizontal="right" wrapText="1" indent="1"/>
    </xf>
    <xf numFmtId="0" fontId="12" fillId="2" borderId="10" xfId="1" applyFont="1" applyFill="1" applyBorder="1" applyAlignment="1">
      <alignment horizontal="right" wrapText="1" indent="1"/>
    </xf>
    <xf numFmtId="0" fontId="12" fillId="2" borderId="11" xfId="1" applyFont="1" applyFill="1" applyBorder="1" applyAlignment="1">
      <alignment horizontal="left" wrapText="1"/>
    </xf>
    <xf numFmtId="0" fontId="12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11" fillId="2" borderId="0" xfId="1" applyFont="1" applyFill="1" applyAlignment="1">
      <alignment horizontal="left" wrapText="1"/>
    </xf>
    <xf numFmtId="0" fontId="14" fillId="2" borderId="0" xfId="1" applyFont="1" applyFill="1" applyBorder="1" applyAlignment="1">
      <alignment horizontal="right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28.09.2018-30.09.2020'!$J$26</c:f>
          <c:strCache>
            <c:ptCount val="1"/>
            <c:pt idx="0">
              <c:v>ДОХОДНОСТ НА ПРОФЕСИОНАЛНИТЕ ПЕНСИОННИ ФОНДОВЕ
ЗА ПЕРИОДА 28.09.2018 г. - 30.09.2020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107963037786738E-2"/>
          <c:y val="0.13991795470010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19704272266141E-3"/>
                  <c:y val="8.977519353240677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48B-4F77-B529-889C824C6ED9}"/>
                </c:ext>
              </c:extLst>
            </c:dLbl>
            <c:dLbl>
              <c:idx val="1"/>
              <c:layout>
                <c:manualLayout>
                  <c:x val="-2.6649791758515481E-4"/>
                  <c:y val="4.6230710366622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8B-4F77-B529-889C824C6ED9}"/>
                </c:ext>
              </c:extLst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8B-4F77-B529-889C824C6ED9}"/>
                </c:ext>
              </c:extLst>
            </c:dLbl>
            <c:dLbl>
              <c:idx val="3"/>
              <c:layout>
                <c:manualLayout>
                  <c:x val="-1.5671798986910698E-3"/>
                  <c:y val="-4.185861934722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8B-4F77-B529-889C824C6ED9}"/>
                </c:ext>
              </c:extLst>
            </c:dLbl>
            <c:dLbl>
              <c:idx val="4"/>
              <c:layout>
                <c:manualLayout>
                  <c:x val="-1.4597841765739861E-3"/>
                  <c:y val="-1.3355876010911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8B-4F77-B529-889C824C6ED9}"/>
                </c:ext>
              </c:extLst>
            </c:dLbl>
            <c:dLbl>
              <c:idx val="5"/>
              <c:layout>
                <c:manualLayout>
                  <c:x val="-6.6442650082752428E-4"/>
                  <c:y val="1.891468902814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8B-4F77-B529-889C824C6ED9}"/>
                </c:ext>
              </c:extLst>
            </c:dLbl>
            <c:dLbl>
              <c:idx val="6"/>
              <c:layout>
                <c:manualLayout>
                  <c:x val="3.7111857833057506E-3"/>
                  <c:y val="3.13255506634756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48B-4F77-B529-889C824C6ED9}"/>
                </c:ext>
              </c:extLst>
            </c:dLbl>
            <c:dLbl>
              <c:idx val="8"/>
              <c:layout>
                <c:manualLayout>
                  <c:x val="0"/>
                  <c:y val="-2.23285486443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8B-4F77-B529-889C824C6ED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28.09.2018-30.09.2020'!$B$28:$B$36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28.09.2018-30.09.2020'!$E$28:$E$36</c:f>
              <c:numCache>
                <c:formatCode>0.00%</c:formatCode>
                <c:ptCount val="9"/>
                <c:pt idx="0">
                  <c:v>1.1324515347044262E-4</c:v>
                </c:pt>
                <c:pt idx="1">
                  <c:v>2.1536844197937333E-2</c:v>
                </c:pt>
                <c:pt idx="2">
                  <c:v>1.4317209673777143E-2</c:v>
                </c:pt>
                <c:pt idx="3">
                  <c:v>-2.4534573283517824E-3</c:v>
                </c:pt>
                <c:pt idx="4">
                  <c:v>1.9266777609665553E-3</c:v>
                </c:pt>
                <c:pt idx="5">
                  <c:v>3.1722177945872065E-2</c:v>
                </c:pt>
                <c:pt idx="6">
                  <c:v>8.0508990695660199E-3</c:v>
                </c:pt>
                <c:pt idx="7">
                  <c:v>2.5268257401160232E-2</c:v>
                </c:pt>
                <c:pt idx="8">
                  <c:v>-1.7894708447980801E-3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8B-4F77-B529-889C824C6E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28.09.2018-30.09.2020'!$B$28:$B$36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28.09.2018-30.09.2020'!$F$28:$F$36</c:f>
              <c:numCache>
                <c:formatCode>0.00%</c:formatCode>
                <c:ptCount val="9"/>
                <c:pt idx="0">
                  <c:v>1.0798252822842771E-2</c:v>
                </c:pt>
                <c:pt idx="1">
                  <c:v>1.0798252822842771E-2</c:v>
                </c:pt>
                <c:pt idx="2">
                  <c:v>1.0798252822842771E-2</c:v>
                </c:pt>
                <c:pt idx="3">
                  <c:v>1.0798252822842771E-2</c:v>
                </c:pt>
                <c:pt idx="4">
                  <c:v>1.0798252822842771E-2</c:v>
                </c:pt>
                <c:pt idx="5">
                  <c:v>1.0798252822842771E-2</c:v>
                </c:pt>
                <c:pt idx="6">
                  <c:v>1.0798252822842771E-2</c:v>
                </c:pt>
                <c:pt idx="7">
                  <c:v>1.0798252822842771E-2</c:v>
                </c:pt>
                <c:pt idx="8">
                  <c:v>1.0798252822842771E-2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48B-4F77-B529-889C824C6ED9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28.09.2018-30.09.2020'!$B$28:$B$36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28.09.2018-30.09.2020'!$G$28:$G$36</c:f>
              <c:numCache>
                <c:formatCode>0.00%</c:formatCode>
                <c:ptCount val="9"/>
                <c:pt idx="0">
                  <c:v>-1.9201747177157228E-2</c:v>
                </c:pt>
                <c:pt idx="1">
                  <c:v>-1.9201747177157228E-2</c:v>
                </c:pt>
                <c:pt idx="2">
                  <c:v>-1.9201747177157228E-2</c:v>
                </c:pt>
                <c:pt idx="3">
                  <c:v>-1.9201747177157228E-2</c:v>
                </c:pt>
                <c:pt idx="4">
                  <c:v>-1.9201747177157228E-2</c:v>
                </c:pt>
                <c:pt idx="5">
                  <c:v>-1.9201747177157228E-2</c:v>
                </c:pt>
                <c:pt idx="6">
                  <c:v>-1.9201747177157228E-2</c:v>
                </c:pt>
                <c:pt idx="7">
                  <c:v>-1.9201747177157228E-2</c:v>
                </c:pt>
                <c:pt idx="8">
                  <c:v>-1.9201747177157228E-2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48B-4F77-B529-889C824C6ED9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28.09.2018-30.09.2020'!$B$28:$B$36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28.09.2018-30.09.2020'!$H$28:$H$36</c:f>
              <c:numCache>
                <c:formatCode>0.00%</c:formatCode>
                <c:ptCount val="9"/>
                <c:pt idx="0">
                  <c:v>4.0798252822842773E-2</c:v>
                </c:pt>
                <c:pt idx="1">
                  <c:v>4.0798252822842773E-2</c:v>
                </c:pt>
                <c:pt idx="2">
                  <c:v>4.0798252822842773E-2</c:v>
                </c:pt>
                <c:pt idx="3">
                  <c:v>4.0798252822842773E-2</c:v>
                </c:pt>
                <c:pt idx="4">
                  <c:v>4.0798252822842773E-2</c:v>
                </c:pt>
                <c:pt idx="5">
                  <c:v>4.0798252822842773E-2</c:v>
                </c:pt>
                <c:pt idx="6">
                  <c:v>4.0798252822842773E-2</c:v>
                </c:pt>
                <c:pt idx="7">
                  <c:v>4.0798252822842773E-2</c:v>
                </c:pt>
                <c:pt idx="8">
                  <c:v>4.0798252822842773E-2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48B-4F77-B529-889C824C6E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28.09.2018-30.09.2020'!$J$4</c:f>
          <c:strCache>
            <c:ptCount val="1"/>
            <c:pt idx="0">
              <c:v>ДОХОДНОСТ НА УНИВЕРСАЛНИТЕ ПЕНСИОННИ ФОНДОВЕ
ЗА ПЕРИОДА 28.09.2018 г. - 30.09.2020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94275544275011E-2"/>
          <c:y val="0.14285714285714424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489-4BE8-82B6-B8F08E320B0D}"/>
                </c:ext>
              </c:extLst>
            </c:dLbl>
            <c:dLbl>
              <c:idx val="1"/>
              <c:layout>
                <c:manualLayout>
                  <c:x val="-5.3791317446343046E-4"/>
                  <c:y val="-1.81815982679585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89-4BE8-82B6-B8F08E320B0D}"/>
                </c:ext>
              </c:extLst>
            </c:dLbl>
            <c:dLbl>
              <c:idx val="2"/>
              <c:layout>
                <c:manualLayout>
                  <c:x val="-1.4772374396821101E-3"/>
                  <c:y val="-1.7949369232072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489-4BE8-82B6-B8F08E320B0D}"/>
                </c:ext>
              </c:extLst>
            </c:dLbl>
            <c:dLbl>
              <c:idx val="3"/>
              <c:layout>
                <c:manualLayout>
                  <c:x val="3.6221144572037328E-3"/>
                  <c:y val="-3.48980061702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89-4BE8-82B6-B8F08E320B0D}"/>
                </c:ext>
              </c:extLst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489-4BE8-82B6-B8F08E320B0D}"/>
                </c:ext>
              </c:extLst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89-4BE8-82B6-B8F08E320B0D}"/>
                </c:ext>
              </c:extLst>
            </c:dLbl>
            <c:dLbl>
              <c:idx val="6"/>
              <c:layout>
                <c:manualLayout>
                  <c:x val="3.2194549548735054E-3"/>
                  <c:y val="6.1591494611560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489-4BE8-82B6-B8F08E320B0D}"/>
                </c:ext>
              </c:extLst>
            </c:dLbl>
            <c:dLbl>
              <c:idx val="8"/>
              <c:layout>
                <c:manualLayout>
                  <c:x val="1.3294873566644969E-4"/>
                  <c:y val="2.94713160854896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89-4BE8-82B6-B8F08E320B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28.09.2018-30.09.2020'!$B$6:$B$14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28.09.2018-30.09.2020'!$E$6:$E$14</c:f>
              <c:numCache>
                <c:formatCode>0.00%</c:formatCode>
                <c:ptCount val="9"/>
                <c:pt idx="0">
                  <c:v>1.0583606980505422E-3</c:v>
                </c:pt>
                <c:pt idx="1">
                  <c:v>2.2372842905621138E-2</c:v>
                </c:pt>
                <c:pt idx="2">
                  <c:v>1.344312330773767E-2</c:v>
                </c:pt>
                <c:pt idx="3">
                  <c:v>-8.6365301864377297E-4</c:v>
                </c:pt>
                <c:pt idx="4">
                  <c:v>1.577425255427034E-3</c:v>
                </c:pt>
                <c:pt idx="5">
                  <c:v>2.1913517699998719E-2</c:v>
                </c:pt>
                <c:pt idx="6">
                  <c:v>9.0069752212467158E-3</c:v>
                </c:pt>
                <c:pt idx="7">
                  <c:v>3.0612612653040383E-2</c:v>
                </c:pt>
                <c:pt idx="8">
                  <c:v>-5.5726333660828242E-3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89-4BE8-82B6-B8F08E320B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28.09.2018-30.09.2020'!$B$6:$B$14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28.09.2018-30.09.2020'!$F$6:$F$14</c:f>
              <c:numCache>
                <c:formatCode>0.00%</c:formatCode>
                <c:ptCount val="9"/>
                <c:pt idx="0">
                  <c:v>8.525040780707465E-3</c:v>
                </c:pt>
                <c:pt idx="1">
                  <c:v>8.525040780707465E-3</c:v>
                </c:pt>
                <c:pt idx="2">
                  <c:v>8.525040780707465E-3</c:v>
                </c:pt>
                <c:pt idx="3">
                  <c:v>8.525040780707465E-3</c:v>
                </c:pt>
                <c:pt idx="4">
                  <c:v>8.525040780707465E-3</c:v>
                </c:pt>
                <c:pt idx="5">
                  <c:v>8.525040780707465E-3</c:v>
                </c:pt>
                <c:pt idx="6">
                  <c:v>8.525040780707465E-3</c:v>
                </c:pt>
                <c:pt idx="7">
                  <c:v>8.525040780707465E-3</c:v>
                </c:pt>
                <c:pt idx="8">
                  <c:v>8.525040780707465E-3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489-4BE8-82B6-B8F08E320B0D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28.09.2018-30.09.2020'!$B$6:$B$14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28.09.2018-30.09.2020'!$G$6:$G$14</c:f>
              <c:numCache>
                <c:formatCode>0.00%</c:formatCode>
                <c:ptCount val="9"/>
                <c:pt idx="0">
                  <c:v>-2.1474959219292534E-2</c:v>
                </c:pt>
                <c:pt idx="1">
                  <c:v>-2.1474959219292534E-2</c:v>
                </c:pt>
                <c:pt idx="2">
                  <c:v>-2.1474959219292534E-2</c:v>
                </c:pt>
                <c:pt idx="3">
                  <c:v>-2.1474959219292534E-2</c:v>
                </c:pt>
                <c:pt idx="4">
                  <c:v>-2.1474959219292534E-2</c:v>
                </c:pt>
                <c:pt idx="5">
                  <c:v>-2.1474959219292534E-2</c:v>
                </c:pt>
                <c:pt idx="6">
                  <c:v>-2.1474959219292534E-2</c:v>
                </c:pt>
                <c:pt idx="7">
                  <c:v>-2.1474959219292534E-2</c:v>
                </c:pt>
                <c:pt idx="8">
                  <c:v>-2.1474959219292534E-2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489-4BE8-82B6-B8F08E320B0D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28.09.2018-30.09.2020'!$B$6:$B$14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28.09.2018-30.09.2020'!$H$6:$H$14</c:f>
              <c:numCache>
                <c:formatCode>0.00%</c:formatCode>
                <c:ptCount val="9"/>
                <c:pt idx="0">
                  <c:v>3.8525040780707467E-2</c:v>
                </c:pt>
                <c:pt idx="1">
                  <c:v>3.8525040780707467E-2</c:v>
                </c:pt>
                <c:pt idx="2">
                  <c:v>3.8525040780707467E-2</c:v>
                </c:pt>
                <c:pt idx="3">
                  <c:v>3.8525040780707467E-2</c:v>
                </c:pt>
                <c:pt idx="4">
                  <c:v>3.8525040780707467E-2</c:v>
                </c:pt>
                <c:pt idx="5">
                  <c:v>3.8525040780707467E-2</c:v>
                </c:pt>
                <c:pt idx="6">
                  <c:v>3.8525040780707467E-2</c:v>
                </c:pt>
                <c:pt idx="7">
                  <c:v>3.8525040780707467E-2</c:v>
                </c:pt>
                <c:pt idx="8">
                  <c:v>3.8525040780707467E-2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489-4BE8-82B6-B8F08E320B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28.09.2018 г. - 30.09.2020 г. НА ГОДИШНА БАЗА"</c:f>
          <c:strCache>
            <c:ptCount val="1"/>
            <c:pt idx="0">
              <c:v>ДОХОДНОСТ НА ДОБРОВОЛНИТЕ ПЕНСИОННИ ФОНДОВЕ
ЗА ПЕРИОДА 28.09.2018 г. - 30.09.2020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2497071517611944E-3"/>
                  <c:y val="7.28841055672123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58-426C-A6F1-383B06D0A006}"/>
                </c:ext>
              </c:extLst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58-426C-A6F1-383B06D0A006}"/>
                </c:ext>
              </c:extLst>
            </c:dLbl>
            <c:dLbl>
              <c:idx val="5"/>
              <c:layout>
                <c:manualLayout>
                  <c:x val="-9.9568502181170094E-4"/>
                  <c:y val="-2.6637122620979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58-426C-A6F1-383B06D0A006}"/>
                </c:ext>
              </c:extLst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58-426C-A6F1-383B06D0A006}"/>
                </c:ext>
              </c:extLst>
            </c:dLbl>
            <c:dLbl>
              <c:idx val="7"/>
              <c:layout>
                <c:manualLayout>
                  <c:x val="0"/>
                  <c:y val="-3.4812880765883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58-426C-A6F1-383B06D0A0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28.09.2018-30.09.2020'!$B$50:$B$58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28.09.2018-30.09.2020'!$E$50:$E$58</c:f>
              <c:numCache>
                <c:formatCode>0.00%</c:formatCode>
                <c:ptCount val="9"/>
                <c:pt idx="0">
                  <c:v>3.0749502417937169E-3</c:v>
                </c:pt>
                <c:pt idx="1">
                  <c:v>2.0536574764492777E-2</c:v>
                </c:pt>
                <c:pt idx="2">
                  <c:v>1.9179895150053694E-2</c:v>
                </c:pt>
                <c:pt idx="3">
                  <c:v>-1.49796022164006E-3</c:v>
                </c:pt>
                <c:pt idx="4">
                  <c:v>4.9201676599479605E-3</c:v>
                </c:pt>
                <c:pt idx="5">
                  <c:v>3.9135186847737202E-2</c:v>
                </c:pt>
                <c:pt idx="6">
                  <c:v>6.6459011934758561E-3</c:v>
                </c:pt>
                <c:pt idx="7">
                  <c:v>2.2600179682706667E-2</c:v>
                </c:pt>
                <c:pt idx="8">
                  <c:v>-2.6695256791371302E-2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8-426C-A6F1-383B06D0A0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28.09.2018-30.09.2020'!$B$50:$B$58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28.09.2018-30.09.2020'!$F$50:$F$58</c:f>
              <c:numCache>
                <c:formatCode>0.00%</c:formatCode>
                <c:ptCount val="9"/>
                <c:pt idx="0">
                  <c:v>1.1437899439544728E-2</c:v>
                </c:pt>
                <c:pt idx="1">
                  <c:v>1.1437899439544728E-2</c:v>
                </c:pt>
                <c:pt idx="2">
                  <c:v>1.1437899439544728E-2</c:v>
                </c:pt>
                <c:pt idx="3">
                  <c:v>1.1437899439544728E-2</c:v>
                </c:pt>
                <c:pt idx="4">
                  <c:v>1.1437899439544728E-2</c:v>
                </c:pt>
                <c:pt idx="5">
                  <c:v>1.1437899439544728E-2</c:v>
                </c:pt>
                <c:pt idx="6">
                  <c:v>1.1437899439544728E-2</c:v>
                </c:pt>
                <c:pt idx="7">
                  <c:v>1.1437899439544728E-2</c:v>
                </c:pt>
                <c:pt idx="8">
                  <c:v>1.1437899439544728E-2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658-426C-A6F1-383B06D0A006}"/>
            </c:ext>
          </c:extLst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28.09.2018-30.09.2020'!$B$50:$B$58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658-426C-A6F1-383B06D0A0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5.00000000000000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24</xdr:row>
      <xdr:rowOff>19050</xdr:rowOff>
    </xdr:from>
    <xdr:to>
      <xdr:col>18</xdr:col>
      <xdr:colOff>238125</xdr:colOff>
      <xdr:row>41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2</xdr:row>
      <xdr:rowOff>66676</xdr:rowOff>
    </xdr:from>
    <xdr:to>
      <xdr:col>18</xdr:col>
      <xdr:colOff>247650</xdr:colOff>
      <xdr:row>19</xdr:row>
      <xdr:rowOff>114301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561975</xdr:colOff>
      <xdr:row>45</xdr:row>
      <xdr:rowOff>114300</xdr:rowOff>
    </xdr:from>
    <xdr:to>
      <xdr:col>18</xdr:col>
      <xdr:colOff>9525</xdr:colOff>
      <xdr:row>61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0.8905</cdr:x>
      <cdr:y>0.79684</cdr:y>
    </cdr:from>
    <cdr:to>
      <cdr:x>0.9975</cdr:x>
      <cdr:y>0.93078</cdr:y>
    </cdr:to>
    <cdr:sp macro="" textlink="'Доходност 28.09.2018-30.09.2020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77104" y="3165007"/>
          <a:ext cx="814321" cy="531999"/>
        </a:xfrm>
        <a:prstGeom xmlns:a="http://schemas.openxmlformats.org/drawingml/2006/main" prst="accentCallout2">
          <a:avLst>
            <a:gd name="adj1" fmla="val 24318"/>
            <a:gd name="adj2" fmla="val -2800"/>
            <a:gd name="adj3" fmla="val 21130"/>
            <a:gd name="adj4" fmla="val -137466"/>
            <a:gd name="adj5" fmla="val -16686"/>
            <a:gd name="adj6" fmla="val -17421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-1,92%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0.87109</cdr:x>
      <cdr:y>0.56906</cdr:y>
    </cdr:from>
    <cdr:to>
      <cdr:x>1</cdr:x>
      <cdr:y>0.70188</cdr:y>
    </cdr:to>
    <cdr:sp macro="" textlink="'Доходност 28.09.2018-30.09.2020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29409" y="2260280"/>
          <a:ext cx="981066" cy="527552"/>
        </a:xfrm>
        <a:prstGeom xmlns:a="http://schemas.openxmlformats.org/drawingml/2006/main" prst="accentCallout2">
          <a:avLst>
            <a:gd name="adj1" fmla="val 50953"/>
            <a:gd name="adj2" fmla="val 761"/>
            <a:gd name="adj3" fmla="val 49147"/>
            <a:gd name="adj4" fmla="val -96440"/>
            <a:gd name="adj5" fmla="val -51886"/>
            <a:gd name="adj6" fmla="val -144710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1,08%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0.88153</cdr:x>
      <cdr:y>0.30552</cdr:y>
    </cdr:from>
    <cdr:to>
      <cdr:x>1</cdr:x>
      <cdr:y>0.42957</cdr:y>
    </cdr:to>
    <cdr:sp macro="" textlink="'Доходност 28.09.2018-30.09.2020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08862" y="1213491"/>
          <a:ext cx="901613" cy="492717"/>
        </a:xfrm>
        <a:prstGeom xmlns:a="http://schemas.openxmlformats.org/drawingml/2006/main" prst="accentCallout2">
          <a:avLst>
            <a:gd name="adj1" fmla="val 23854"/>
            <a:gd name="adj2" fmla="val 392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4,08%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</cdr:x>
      <cdr:y>0.27465</cdr:y>
    </cdr:from>
    <cdr:to>
      <cdr:x>1</cdr:x>
      <cdr:y>0.40619</cdr:y>
    </cdr:to>
    <cdr:sp macro="" textlink="'Доходност 28.09.2018-30.09.2020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81800" y="1085670"/>
          <a:ext cx="838200" cy="519961"/>
        </a:xfrm>
        <a:prstGeom xmlns:a="http://schemas.openxmlformats.org/drawingml/2006/main" prst="accentCallout2">
          <a:avLst>
            <a:gd name="adj1" fmla="val 54845"/>
            <a:gd name="adj2" fmla="val -4933"/>
            <a:gd name="adj3" fmla="val 52291"/>
            <a:gd name="adj4" fmla="val -108198"/>
            <a:gd name="adj5" fmla="val -19553"/>
            <a:gd name="adj6" fmla="val -17194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3,85%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0.87098</cdr:x>
      <cdr:y>0.53803</cdr:y>
    </cdr:from>
    <cdr:to>
      <cdr:x>0.995</cdr:x>
      <cdr:y>0.6652</cdr:y>
    </cdr:to>
    <cdr:sp macro="" textlink="'Доходност 28.09.2018-30.09.2020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36868" y="2126771"/>
          <a:ext cx="945032" cy="502687"/>
        </a:xfrm>
        <a:prstGeom xmlns:a="http://schemas.openxmlformats.org/drawingml/2006/main" prst="accentCallout2">
          <a:avLst>
            <a:gd name="adj1" fmla="val 43805"/>
            <a:gd name="adj2" fmla="val -523"/>
            <a:gd name="adj3" fmla="val 41229"/>
            <a:gd name="adj4" fmla="val -86078"/>
            <a:gd name="adj5" fmla="val -24287"/>
            <a:gd name="adj6" fmla="val -14874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0,85%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0.81613</cdr:y>
    </cdr:from>
    <cdr:to>
      <cdr:x>1</cdr:x>
      <cdr:y>0.92779</cdr:y>
    </cdr:to>
    <cdr:sp macro="" textlink="'Доходност 28.09.2018-30.09.2020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226077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31493"/>
            <a:gd name="adj6" fmla="val -16299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-2,15%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0.541</cdr:y>
    </cdr:from>
    <cdr:to>
      <cdr:x>1</cdr:x>
      <cdr:y>0.67363</cdr:y>
    </cdr:to>
    <cdr:sp macro="" textlink="'Доходност 28.09.2018-30.09.2020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3636" y="1973611"/>
          <a:ext cx="952539" cy="483844"/>
        </a:xfrm>
        <a:prstGeom xmlns:a="http://schemas.openxmlformats.org/drawingml/2006/main" prst="accentCallout2">
          <a:avLst>
            <a:gd name="adj1" fmla="val 44430"/>
            <a:gd name="adj2" fmla="val -8616"/>
            <a:gd name="adj3" fmla="val 44430"/>
            <a:gd name="adj4" fmla="val -71333"/>
            <a:gd name="adj5" fmla="val -53151"/>
            <a:gd name="adj6" fmla="val -131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1,14%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topLeftCell="A58" workbookViewId="0">
      <selection activeCell="E19" sqref="E19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17" customWidth="1"/>
    <col min="8" max="8" width="9.42578125" style="17" customWidth="1"/>
    <col min="9" max="9" width="9.140625" style="17"/>
    <col min="10" max="10" width="9.140625" style="50"/>
    <col min="11" max="11" width="9.140625" style="2" customWidth="1"/>
    <col min="12" max="12" width="9.140625" style="2"/>
    <col min="13" max="13" width="9.140625" style="2" customWidth="1"/>
    <col min="14" max="15" width="9.140625" style="2"/>
    <col min="16" max="16" width="9.85546875" style="2" customWidth="1"/>
    <col min="17" max="16384" width="9.140625" style="2"/>
  </cols>
  <sheetData>
    <row r="1" spans="1:20" ht="14.25" customHeight="1" x14ac:dyDescent="0.25">
      <c r="A1" s="69" t="s">
        <v>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1"/>
    </row>
    <row r="2" spans="1:20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20" ht="43.5" customHeight="1" thickBot="1" x14ac:dyDescent="0.25">
      <c r="A3" s="71" t="s">
        <v>46</v>
      </c>
      <c r="B3" s="71"/>
      <c r="C3" s="71"/>
      <c r="D3" s="71"/>
      <c r="E3" s="71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20" ht="72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28.09.2018 г. - 30.09.2020 г. НА ГОДИШНА БАЗА</v>
      </c>
      <c r="K4" s="12" t="str">
        <f>CONCATENATE(TEXT(E19,"# ##0,00%"),"
Горна граница
на доходността")</f>
        <v>3,85%
Горна граница
на доходността</v>
      </c>
      <c r="L4" s="1"/>
      <c r="M4" s="1"/>
      <c r="N4" s="1"/>
      <c r="O4" s="1"/>
      <c r="P4" s="1"/>
      <c r="S4" s="13"/>
      <c r="T4" s="13"/>
    </row>
    <row r="5" spans="1:20" ht="12.75" customHeight="1" x14ac:dyDescent="0.2">
      <c r="A5" s="14">
        <v>1</v>
      </c>
      <c r="B5" s="15">
        <v>2</v>
      </c>
      <c r="C5" s="15">
        <v>3</v>
      </c>
      <c r="D5" s="15">
        <v>4</v>
      </c>
      <c r="E5" s="16">
        <v>5</v>
      </c>
      <c r="H5" s="18"/>
      <c r="I5" s="18"/>
      <c r="J5" s="6"/>
      <c r="K5" s="19" t="str">
        <f>CONCATENATE(TEXT(E16,"# ##0,00%"),"
Среднопретеглена
доходност")</f>
        <v>0,85%
Среднопретеглена
доходност</v>
      </c>
      <c r="L5" s="1"/>
      <c r="M5" s="1"/>
      <c r="N5" s="1"/>
      <c r="O5" s="1"/>
      <c r="P5" s="1"/>
      <c r="S5" s="13"/>
      <c r="T5" s="13"/>
    </row>
    <row r="6" spans="1:20" ht="12.75" customHeight="1" x14ac:dyDescent="0.2">
      <c r="A6" s="20">
        <v>1</v>
      </c>
      <c r="B6" s="21" t="s">
        <v>5</v>
      </c>
      <c r="C6" s="22">
        <v>0.25658460015749462</v>
      </c>
      <c r="D6" s="22">
        <v>0.2</v>
      </c>
      <c r="E6" s="23">
        <v>1.0583606980505422E-3</v>
      </c>
      <c r="F6" s="24">
        <f t="shared" ref="F6:F14" si="0">$E$16</f>
        <v>8.525040780707465E-3</v>
      </c>
      <c r="G6" s="25">
        <f t="shared" ref="G6:G15" si="1">$E$18</f>
        <v>-2.1474959219292534E-2</v>
      </c>
      <c r="H6" s="18">
        <f t="shared" ref="H6:H14" si="2">$E$19</f>
        <v>3.8525040780707467E-2</v>
      </c>
      <c r="I6" s="18"/>
      <c r="J6" s="6"/>
      <c r="K6" s="26" t="str">
        <f>CONCATENATE(TEXT(E18,"# ##0,00%"),"
Минимална
доходност")</f>
        <v>-2,15%
Минимална
доходност</v>
      </c>
      <c r="L6" s="1"/>
      <c r="M6" s="1"/>
      <c r="N6" s="1"/>
      <c r="O6" s="1"/>
      <c r="P6" s="1"/>
      <c r="S6" s="13"/>
      <c r="T6" s="13"/>
    </row>
    <row r="7" spans="1:20" ht="12.75" x14ac:dyDescent="0.2">
      <c r="A7" s="20">
        <v>2</v>
      </c>
      <c r="B7" s="21" t="s">
        <v>6</v>
      </c>
      <c r="C7" s="22">
        <v>0.10723797879057764</v>
      </c>
      <c r="D7" s="22">
        <v>0.12039413984262007</v>
      </c>
      <c r="E7" s="23">
        <v>2.2372842905621138E-2</v>
      </c>
      <c r="F7" s="25">
        <f t="shared" si="0"/>
        <v>8.525040780707465E-3</v>
      </c>
      <c r="G7" s="25">
        <f t="shared" si="1"/>
        <v>-2.1474959219292534E-2</v>
      </c>
      <c r="H7" s="18">
        <f t="shared" si="2"/>
        <v>3.8525040780707467E-2</v>
      </c>
      <c r="I7" s="18"/>
      <c r="J7" s="6"/>
      <c r="L7" s="1"/>
      <c r="M7" s="1"/>
      <c r="N7" s="1"/>
      <c r="O7" s="1"/>
      <c r="P7" s="1"/>
      <c r="S7" s="13"/>
      <c r="T7" s="13"/>
    </row>
    <row r="8" spans="1:20" ht="12.75" x14ac:dyDescent="0.2">
      <c r="A8" s="20">
        <v>3</v>
      </c>
      <c r="B8" s="21" t="s">
        <v>7</v>
      </c>
      <c r="C8" s="22">
        <v>0.17780405407859687</v>
      </c>
      <c r="D8" s="22">
        <v>0.19961739667928391</v>
      </c>
      <c r="E8" s="23">
        <v>1.344312330773767E-2</v>
      </c>
      <c r="F8" s="25">
        <f t="shared" si="0"/>
        <v>8.525040780707465E-3</v>
      </c>
      <c r="G8" s="25">
        <f t="shared" si="1"/>
        <v>-2.1474959219292534E-2</v>
      </c>
      <c r="H8" s="18">
        <f t="shared" si="2"/>
        <v>3.8525040780707467E-2</v>
      </c>
      <c r="I8" s="18"/>
      <c r="J8" s="6"/>
      <c r="K8" s="1"/>
      <c r="L8" s="1"/>
      <c r="M8" s="1"/>
      <c r="N8" s="1"/>
      <c r="O8" s="1"/>
      <c r="P8" s="1"/>
      <c r="S8" s="13"/>
      <c r="T8" s="13"/>
    </row>
    <row r="9" spans="1:20" ht="12.75" x14ac:dyDescent="0.2">
      <c r="A9" s="20">
        <v>4</v>
      </c>
      <c r="B9" s="21" t="s">
        <v>8</v>
      </c>
      <c r="C9" s="22">
        <v>0.20898085544976441</v>
      </c>
      <c r="D9" s="22">
        <v>0.2</v>
      </c>
      <c r="E9" s="23">
        <v>-8.6365301864377297E-4</v>
      </c>
      <c r="F9" s="25">
        <f t="shared" si="0"/>
        <v>8.525040780707465E-3</v>
      </c>
      <c r="G9" s="25">
        <f t="shared" si="1"/>
        <v>-2.1474959219292534E-2</v>
      </c>
      <c r="H9" s="18">
        <f t="shared" si="2"/>
        <v>3.8525040780707467E-2</v>
      </c>
      <c r="I9" s="18"/>
      <c r="J9" s="6"/>
      <c r="K9" s="1"/>
      <c r="L9" s="1"/>
      <c r="M9" s="1"/>
      <c r="N9" s="1"/>
      <c r="O9" s="1"/>
      <c r="P9" s="1"/>
      <c r="S9" s="13"/>
      <c r="T9" s="13"/>
    </row>
    <row r="10" spans="1:20" ht="12.75" x14ac:dyDescent="0.2">
      <c r="A10" s="20">
        <v>5</v>
      </c>
      <c r="B10" s="21" t="s">
        <v>9</v>
      </c>
      <c r="C10" s="22">
        <v>0.10683939364467239</v>
      </c>
      <c r="D10" s="22">
        <v>0.11994665550603983</v>
      </c>
      <c r="E10" s="23">
        <v>1.577425255427034E-3</v>
      </c>
      <c r="F10" s="25">
        <f t="shared" si="0"/>
        <v>8.525040780707465E-3</v>
      </c>
      <c r="G10" s="25">
        <f t="shared" si="1"/>
        <v>-2.1474959219292534E-2</v>
      </c>
      <c r="H10" s="18">
        <f t="shared" si="2"/>
        <v>3.8525040780707467E-2</v>
      </c>
      <c r="I10" s="18"/>
      <c r="J10" s="6"/>
      <c r="K10" s="1"/>
      <c r="L10" s="1"/>
      <c r="M10" s="1"/>
      <c r="N10" s="1"/>
      <c r="O10" s="1"/>
      <c r="P10" s="1"/>
      <c r="S10" s="13"/>
      <c r="T10" s="13"/>
    </row>
    <row r="11" spans="1:20" ht="12.75" x14ac:dyDescent="0.2">
      <c r="A11" s="20">
        <v>6</v>
      </c>
      <c r="B11" s="21" t="s">
        <v>10</v>
      </c>
      <c r="C11" s="22">
        <v>9.261007516765192E-2</v>
      </c>
      <c r="D11" s="22">
        <v>0.10397165692896758</v>
      </c>
      <c r="E11" s="23">
        <v>2.1913517699998719E-2</v>
      </c>
      <c r="F11" s="25">
        <f t="shared" si="0"/>
        <v>8.525040780707465E-3</v>
      </c>
      <c r="G11" s="25">
        <f t="shared" si="1"/>
        <v>-2.1474959219292534E-2</v>
      </c>
      <c r="H11" s="18">
        <f t="shared" si="2"/>
        <v>3.8525040780707467E-2</v>
      </c>
      <c r="I11" s="18"/>
      <c r="J11" s="6"/>
      <c r="K11" s="1"/>
      <c r="L11" s="1"/>
      <c r="M11" s="1"/>
      <c r="N11" s="1"/>
      <c r="O11" s="1"/>
      <c r="P11" s="1"/>
      <c r="S11" s="13"/>
      <c r="T11" s="13"/>
    </row>
    <row r="12" spans="1:20" ht="12.75" x14ac:dyDescent="0.2">
      <c r="A12" s="27">
        <v>7</v>
      </c>
      <c r="B12" s="28" t="s">
        <v>11</v>
      </c>
      <c r="C12" s="22">
        <v>2.6024393985256612E-2</v>
      </c>
      <c r="D12" s="22">
        <v>2.9217116586085074E-2</v>
      </c>
      <c r="E12" s="23">
        <v>9.0069752212467158E-3</v>
      </c>
      <c r="F12" s="25">
        <f t="shared" si="0"/>
        <v>8.525040780707465E-3</v>
      </c>
      <c r="G12" s="25">
        <f t="shared" si="1"/>
        <v>-2.1474959219292534E-2</v>
      </c>
      <c r="H12" s="18">
        <f t="shared" si="2"/>
        <v>3.8525040780707467E-2</v>
      </c>
      <c r="I12" s="5"/>
      <c r="J12" s="6"/>
      <c r="K12" s="1"/>
      <c r="L12" s="1"/>
      <c r="M12" s="1"/>
      <c r="N12" s="1"/>
      <c r="O12" s="1"/>
      <c r="P12" s="1"/>
      <c r="S12" s="13"/>
      <c r="T12" s="13"/>
    </row>
    <row r="13" spans="1:20" ht="12.75" x14ac:dyDescent="0.2">
      <c r="A13" s="27">
        <v>8</v>
      </c>
      <c r="B13" s="28" t="s">
        <v>12</v>
      </c>
      <c r="C13" s="22">
        <v>1.2995880644864505E-2</v>
      </c>
      <c r="D13" s="22">
        <v>1.4590240224420299E-2</v>
      </c>
      <c r="E13" s="23">
        <v>3.0612612653040383E-2</v>
      </c>
      <c r="F13" s="25">
        <f t="shared" si="0"/>
        <v>8.525040780707465E-3</v>
      </c>
      <c r="G13" s="25">
        <f t="shared" si="1"/>
        <v>-2.1474959219292534E-2</v>
      </c>
      <c r="H13" s="18">
        <f t="shared" si="2"/>
        <v>3.8525040780707467E-2</v>
      </c>
      <c r="I13" s="5"/>
      <c r="J13" s="6"/>
      <c r="K13" s="1"/>
      <c r="L13" s="1"/>
      <c r="M13" s="1"/>
      <c r="N13" s="1"/>
      <c r="O13" s="1"/>
      <c r="P13" s="1"/>
      <c r="S13" s="13"/>
    </row>
    <row r="14" spans="1:20" ht="12.75" x14ac:dyDescent="0.2">
      <c r="A14" s="27">
        <v>9</v>
      </c>
      <c r="B14" s="28" t="s">
        <v>13</v>
      </c>
      <c r="C14" s="22">
        <v>1.0922768081120924E-2</v>
      </c>
      <c r="D14" s="22">
        <v>1.2262794232583241E-2</v>
      </c>
      <c r="E14" s="23">
        <v>-5.5726333660828242E-3</v>
      </c>
      <c r="F14" s="25">
        <f t="shared" si="0"/>
        <v>8.525040780707465E-3</v>
      </c>
      <c r="G14" s="25">
        <f t="shared" si="1"/>
        <v>-2.1474959219292534E-2</v>
      </c>
      <c r="H14" s="18">
        <f t="shared" si="2"/>
        <v>3.8525040780707467E-2</v>
      </c>
      <c r="I14" s="5"/>
      <c r="J14" s="6"/>
      <c r="K14" s="1"/>
      <c r="L14" s="1"/>
      <c r="M14" s="1"/>
      <c r="N14" s="1"/>
      <c r="O14" s="1"/>
      <c r="P14" s="1"/>
      <c r="S14" s="13"/>
    </row>
    <row r="15" spans="1:20" ht="12.75" x14ac:dyDescent="0.2">
      <c r="A15" s="72" t="s">
        <v>14</v>
      </c>
      <c r="B15" s="73"/>
      <c r="C15" s="73"/>
      <c r="D15" s="73"/>
      <c r="E15" s="29">
        <v>7.6498464158507983E-3</v>
      </c>
      <c r="F15" s="30"/>
      <c r="G15" s="25">
        <f t="shared" si="1"/>
        <v>-2.1474959219292534E-2</v>
      </c>
      <c r="H15" s="5"/>
      <c r="I15" s="5"/>
      <c r="J15" s="6"/>
      <c r="K15" s="1"/>
      <c r="L15" s="1"/>
      <c r="M15" s="1"/>
      <c r="N15" s="1"/>
      <c r="O15" s="1"/>
      <c r="P15" s="1"/>
    </row>
    <row r="16" spans="1:20" ht="12.75" x14ac:dyDescent="0.2">
      <c r="A16" s="72" t="s">
        <v>15</v>
      </c>
      <c r="B16" s="73"/>
      <c r="C16" s="73"/>
      <c r="D16" s="73"/>
      <c r="E16" s="29">
        <v>8.525040780707465E-3</v>
      </c>
      <c r="F16" s="31"/>
      <c r="G16" s="31"/>
      <c r="H16" s="5"/>
      <c r="I16" s="5"/>
      <c r="J16" s="6"/>
      <c r="K16" s="1"/>
      <c r="L16" s="1"/>
      <c r="M16" s="1"/>
      <c r="N16" s="1"/>
      <c r="O16" s="1"/>
      <c r="P16" s="1"/>
    </row>
    <row r="17" spans="1:16" ht="12.75" x14ac:dyDescent="0.2">
      <c r="A17" s="72" t="s">
        <v>16</v>
      </c>
      <c r="B17" s="73"/>
      <c r="C17" s="73"/>
      <c r="D17" s="73"/>
      <c r="E17" s="29">
        <v>1.0394285706266179E-2</v>
      </c>
      <c r="F17" s="30"/>
      <c r="G17" s="30"/>
      <c r="H17" s="5"/>
      <c r="I17" s="5"/>
      <c r="J17" s="6"/>
      <c r="K17" s="1"/>
      <c r="L17" s="1"/>
      <c r="M17" s="1"/>
      <c r="N17" s="1"/>
      <c r="O17" s="1"/>
      <c r="P17" s="1"/>
    </row>
    <row r="18" spans="1:16" ht="12.75" x14ac:dyDescent="0.2">
      <c r="A18" s="67" t="s">
        <v>17</v>
      </c>
      <c r="B18" s="68"/>
      <c r="C18" s="68"/>
      <c r="D18" s="68"/>
      <c r="E18" s="29">
        <v>-2.1474959219292534E-2</v>
      </c>
      <c r="F18" s="30"/>
      <c r="G18" s="30"/>
      <c r="H18" s="5"/>
      <c r="I18" s="5"/>
      <c r="J18" s="6"/>
      <c r="K18" s="1"/>
      <c r="L18" s="1"/>
      <c r="M18" s="1"/>
      <c r="N18" s="1"/>
      <c r="O18" s="1"/>
      <c r="P18" s="1"/>
    </row>
    <row r="19" spans="1:16" ht="13.5" thickBot="1" x14ac:dyDescent="0.25">
      <c r="A19" s="74" t="s">
        <v>18</v>
      </c>
      <c r="B19" s="75"/>
      <c r="C19" s="75"/>
      <c r="D19" s="75"/>
      <c r="E19" s="29">
        <v>3.8525040780707467E-2</v>
      </c>
      <c r="F19" s="32"/>
      <c r="G19" s="32"/>
      <c r="H19" s="5"/>
      <c r="I19" s="5"/>
      <c r="J19" s="6"/>
      <c r="K19" s="1"/>
      <c r="L19" s="1"/>
      <c r="M19" s="1"/>
      <c r="N19" s="1"/>
      <c r="O19" s="1"/>
      <c r="P19" s="1"/>
    </row>
    <row r="20" spans="1:16" ht="12.75" x14ac:dyDescent="0.2">
      <c r="A20" s="76"/>
      <c r="B20" s="76"/>
      <c r="C20" s="76"/>
      <c r="D20" s="76"/>
      <c r="E20" s="76"/>
      <c r="F20" s="32"/>
      <c r="G20" s="32"/>
      <c r="H20" s="5"/>
      <c r="I20" s="5"/>
      <c r="J20" s="6"/>
      <c r="K20" s="1"/>
      <c r="L20" s="1"/>
      <c r="M20" s="1"/>
      <c r="N20" s="1"/>
      <c r="O20" s="1"/>
      <c r="P20" s="1"/>
    </row>
    <row r="21" spans="1:16" ht="12.75" x14ac:dyDescent="0.2">
      <c r="A21" s="77" t="s">
        <v>19</v>
      </c>
      <c r="B21" s="77"/>
      <c r="C21" s="77"/>
      <c r="D21" s="77"/>
      <c r="E21" s="77"/>
      <c r="F21" s="32"/>
      <c r="G21" s="32"/>
      <c r="H21" s="5"/>
      <c r="I21" s="5"/>
      <c r="J21" s="6"/>
      <c r="K21" s="1"/>
      <c r="L21" s="1"/>
      <c r="M21" s="1"/>
      <c r="N21" s="1"/>
      <c r="O21" s="1"/>
      <c r="P21" s="1"/>
    </row>
    <row r="22" spans="1:16" ht="12.75" x14ac:dyDescent="0.2">
      <c r="A22" s="33"/>
      <c r="B22" s="34"/>
      <c r="C22" s="34"/>
      <c r="D22" s="34"/>
      <c r="E22" s="34"/>
      <c r="F22" s="35"/>
      <c r="G22" s="35"/>
      <c r="H22" s="34"/>
      <c r="I22" s="34"/>
      <c r="J22" s="34"/>
      <c r="K22" s="34"/>
      <c r="L22" s="34"/>
      <c r="M22" s="34"/>
      <c r="N22" s="34"/>
      <c r="O22" s="34"/>
      <c r="P22" s="1"/>
    </row>
    <row r="23" spans="1:16" ht="12.75" x14ac:dyDescent="0.2">
      <c r="A23" s="33"/>
      <c r="B23" s="34"/>
      <c r="C23" s="34"/>
      <c r="D23" s="34"/>
      <c r="E23" s="34"/>
      <c r="F23" s="35"/>
      <c r="G23" s="35"/>
      <c r="H23" s="34"/>
      <c r="I23" s="34"/>
      <c r="J23" s="34"/>
      <c r="K23" s="34"/>
      <c r="L23" s="34"/>
      <c r="M23" s="34"/>
      <c r="N23" s="34"/>
      <c r="O23" s="34"/>
      <c r="P23" s="1"/>
    </row>
    <row r="24" spans="1:16" ht="12.75" x14ac:dyDescent="0.2">
      <c r="A24" s="33"/>
      <c r="B24" s="34"/>
      <c r="C24" s="34"/>
      <c r="D24" s="34"/>
      <c r="E24" s="34"/>
      <c r="F24" s="35"/>
      <c r="G24" s="35"/>
      <c r="H24" s="34"/>
      <c r="I24" s="34"/>
      <c r="J24" s="34"/>
      <c r="K24" s="34"/>
      <c r="L24" s="34"/>
      <c r="M24" s="34"/>
      <c r="N24" s="34"/>
      <c r="O24" s="34"/>
      <c r="P24" s="1"/>
    </row>
    <row r="25" spans="1:16" ht="43.5" customHeight="1" thickBot="1" x14ac:dyDescent="0.25">
      <c r="A25" s="71" t="s">
        <v>47</v>
      </c>
      <c r="B25" s="71"/>
      <c r="C25" s="71"/>
      <c r="D25" s="71"/>
      <c r="E25" s="71"/>
      <c r="F25" s="4"/>
      <c r="G25" s="4"/>
      <c r="H25" s="5"/>
      <c r="I25" s="5"/>
      <c r="J25" s="11"/>
      <c r="K25" s="1"/>
      <c r="L25" s="1"/>
      <c r="M25" s="1"/>
      <c r="N25" s="1"/>
      <c r="O25" s="1"/>
      <c r="P25" s="1"/>
    </row>
    <row r="26" spans="1:16" ht="72" x14ac:dyDescent="0.2">
      <c r="A26" s="8" t="s">
        <v>0</v>
      </c>
      <c r="B26" s="9" t="s">
        <v>1</v>
      </c>
      <c r="C26" s="9" t="s">
        <v>20</v>
      </c>
      <c r="D26" s="9" t="s">
        <v>3</v>
      </c>
      <c r="E26" s="10" t="s">
        <v>4</v>
      </c>
      <c r="F26" s="7"/>
      <c r="G26" s="7"/>
      <c r="H26" s="5"/>
      <c r="I26" s="5"/>
      <c r="J26" s="11" t="str">
        <f>CONCATENATE(A25," НА ГОДИШНА БАЗА")</f>
        <v>ДОХОДНОСТ НА ПРОФЕСИОНАЛНИТЕ ПЕНСИОННИ ФОНДОВЕ
ЗА ПЕРИОДА 28.09.2018 г. - 30.09.2020 г. НА ГОДИШНА БАЗА</v>
      </c>
      <c r="K26" s="36" t="str">
        <f>CONCATENATE(TEXT(E41,"# ##0,00%"),"
Горна граница
на доходността")</f>
        <v>4,08%
Горна граница
на доходността</v>
      </c>
      <c r="L26" s="1"/>
      <c r="M26" s="1"/>
      <c r="N26" s="1"/>
      <c r="O26" s="1"/>
      <c r="P26" s="1"/>
    </row>
    <row r="27" spans="1:16" ht="12.75" customHeight="1" x14ac:dyDescent="0.2">
      <c r="A27" s="14">
        <v>1</v>
      </c>
      <c r="B27" s="15">
        <v>2</v>
      </c>
      <c r="C27" s="15">
        <v>3</v>
      </c>
      <c r="D27" s="15">
        <v>4</v>
      </c>
      <c r="E27" s="16">
        <v>5</v>
      </c>
      <c r="F27" s="7"/>
      <c r="G27" s="7"/>
      <c r="H27" s="5"/>
      <c r="I27" s="5"/>
      <c r="J27" s="6"/>
      <c r="K27" s="37" t="str">
        <f>CONCATENATE(TEXT(E38,"# ##0,00%"),"
Среднопретеглена
доходност")</f>
        <v>1,08%
Среднопретеглена
доходност</v>
      </c>
      <c r="L27" s="1"/>
      <c r="M27" s="1"/>
      <c r="N27" s="1"/>
      <c r="O27" s="1"/>
      <c r="P27" s="1"/>
    </row>
    <row r="28" spans="1:16" ht="12.75" customHeight="1" x14ac:dyDescent="0.2">
      <c r="A28" s="20">
        <v>1</v>
      </c>
      <c r="B28" s="21" t="s">
        <v>21</v>
      </c>
      <c r="C28" s="38">
        <v>0.22910847826181766</v>
      </c>
      <c r="D28" s="38">
        <v>0.2</v>
      </c>
      <c r="E28" s="39">
        <v>1.1324515347044262E-4</v>
      </c>
      <c r="F28" s="40">
        <f t="shared" ref="F28:F36" si="3">$E$38</f>
        <v>1.0798252822842771E-2</v>
      </c>
      <c r="G28" s="40">
        <f t="shared" ref="G28:G36" si="4">$E$40</f>
        <v>-1.9201747177157228E-2</v>
      </c>
      <c r="H28" s="18">
        <f t="shared" ref="H28:H36" si="5">$E$41</f>
        <v>4.0798252822842773E-2</v>
      </c>
      <c r="I28" s="18"/>
      <c r="J28" s="6"/>
      <c r="K28" s="41" t="str">
        <f>CONCATENATE(TEXT(E40,"# ##0,00%"),"
Минимална
доходност")</f>
        <v>-1,92%
Минимална
доходност</v>
      </c>
      <c r="L28" s="1"/>
      <c r="M28" s="1"/>
      <c r="N28" s="1"/>
      <c r="O28" s="1"/>
      <c r="P28" s="1"/>
    </row>
    <row r="29" spans="1:16" ht="12.75" x14ac:dyDescent="0.2">
      <c r="A29" s="20">
        <v>2</v>
      </c>
      <c r="B29" s="21" t="s">
        <v>22</v>
      </c>
      <c r="C29" s="38">
        <v>0.16273506240463476</v>
      </c>
      <c r="D29" s="38">
        <v>0.1688798569611504</v>
      </c>
      <c r="E29" s="39">
        <v>2.1536844197937333E-2</v>
      </c>
      <c r="F29" s="40">
        <f t="shared" si="3"/>
        <v>1.0798252822842771E-2</v>
      </c>
      <c r="G29" s="40">
        <f t="shared" si="4"/>
        <v>-1.9201747177157228E-2</v>
      </c>
      <c r="H29" s="18">
        <f t="shared" si="5"/>
        <v>4.0798252822842773E-2</v>
      </c>
      <c r="I29" s="18"/>
      <c r="J29" s="6"/>
      <c r="K29" s="1"/>
      <c r="L29" s="1"/>
      <c r="M29" s="1"/>
      <c r="N29" s="1"/>
      <c r="O29" s="1"/>
      <c r="P29" s="1"/>
    </row>
    <row r="30" spans="1:16" ht="12.75" x14ac:dyDescent="0.2">
      <c r="A30" s="20">
        <v>3</v>
      </c>
      <c r="B30" s="21" t="s">
        <v>23</v>
      </c>
      <c r="C30" s="38">
        <v>0.16636194743065624</v>
      </c>
      <c r="D30" s="38">
        <v>0.17264369135159088</v>
      </c>
      <c r="E30" s="39">
        <v>1.4317209673777143E-2</v>
      </c>
      <c r="F30" s="40">
        <f t="shared" si="3"/>
        <v>1.0798252822842771E-2</v>
      </c>
      <c r="G30" s="40">
        <f t="shared" si="4"/>
        <v>-1.9201747177157228E-2</v>
      </c>
      <c r="H30" s="18">
        <f t="shared" si="5"/>
        <v>4.0798252822842773E-2</v>
      </c>
      <c r="I30" s="18"/>
      <c r="J30" s="6"/>
      <c r="K30" s="1"/>
      <c r="L30" s="1"/>
      <c r="M30" s="1"/>
      <c r="N30" s="1"/>
      <c r="O30" s="1"/>
      <c r="P30" s="1"/>
    </row>
    <row r="31" spans="1:16" ht="12.75" x14ac:dyDescent="0.2">
      <c r="A31" s="20">
        <v>4</v>
      </c>
      <c r="B31" s="21" t="s">
        <v>24</v>
      </c>
      <c r="C31" s="38">
        <v>0.17320269590516035</v>
      </c>
      <c r="D31" s="38">
        <v>0.17974274306675808</v>
      </c>
      <c r="E31" s="39">
        <v>-2.4534573283517824E-3</v>
      </c>
      <c r="F31" s="40">
        <f t="shared" si="3"/>
        <v>1.0798252822842771E-2</v>
      </c>
      <c r="G31" s="40">
        <f t="shared" si="4"/>
        <v>-1.9201747177157228E-2</v>
      </c>
      <c r="H31" s="18">
        <f t="shared" si="5"/>
        <v>4.0798252822842773E-2</v>
      </c>
      <c r="I31" s="18"/>
      <c r="J31" s="6"/>
      <c r="K31" s="1"/>
      <c r="L31" s="1"/>
      <c r="M31" s="1"/>
      <c r="N31" s="1"/>
      <c r="O31" s="1"/>
      <c r="P31" s="1"/>
    </row>
    <row r="32" spans="1:16" ht="12.75" x14ac:dyDescent="0.2">
      <c r="A32" s="20">
        <v>5</v>
      </c>
      <c r="B32" s="21" t="s">
        <v>25</v>
      </c>
      <c r="C32" s="38">
        <v>7.2015980646476185E-2</v>
      </c>
      <c r="D32" s="38">
        <v>7.4735268053379836E-2</v>
      </c>
      <c r="E32" s="39">
        <v>1.9266777609665553E-3</v>
      </c>
      <c r="F32" s="40">
        <f t="shared" si="3"/>
        <v>1.0798252822842771E-2</v>
      </c>
      <c r="G32" s="40">
        <f t="shared" si="4"/>
        <v>-1.9201747177157228E-2</v>
      </c>
      <c r="H32" s="18">
        <f t="shared" si="5"/>
        <v>4.0798252822842773E-2</v>
      </c>
      <c r="I32" s="18"/>
      <c r="J32" s="6"/>
      <c r="K32" s="1"/>
      <c r="L32" s="1"/>
      <c r="M32" s="1"/>
      <c r="N32" s="1"/>
      <c r="O32" s="1"/>
      <c r="P32" s="1"/>
    </row>
    <row r="33" spans="1:16" ht="12.75" x14ac:dyDescent="0.2">
      <c r="A33" s="20">
        <v>6</v>
      </c>
      <c r="B33" s="21" t="s">
        <v>26</v>
      </c>
      <c r="C33" s="38">
        <v>0.10915291097088411</v>
      </c>
      <c r="D33" s="38">
        <v>0.11327447029098935</v>
      </c>
      <c r="E33" s="39">
        <v>3.1722177945872065E-2</v>
      </c>
      <c r="F33" s="40">
        <f t="shared" si="3"/>
        <v>1.0798252822842771E-2</v>
      </c>
      <c r="G33" s="40">
        <f t="shared" si="4"/>
        <v>-1.9201747177157228E-2</v>
      </c>
      <c r="H33" s="18">
        <f t="shared" si="5"/>
        <v>4.0798252822842773E-2</v>
      </c>
      <c r="I33" s="18"/>
      <c r="J33" s="6"/>
      <c r="K33" s="1"/>
      <c r="L33" s="1"/>
      <c r="M33" s="1"/>
      <c r="N33" s="1"/>
      <c r="O33" s="1"/>
      <c r="P33" s="1"/>
    </row>
    <row r="34" spans="1:16" ht="12.75" x14ac:dyDescent="0.2">
      <c r="A34" s="27">
        <v>7</v>
      </c>
      <c r="B34" s="28" t="s">
        <v>27</v>
      </c>
      <c r="C34" s="38">
        <v>2.4985058497769289E-2</v>
      </c>
      <c r="D34" s="38">
        <v>2.592848180914871E-2</v>
      </c>
      <c r="E34" s="39">
        <v>8.0508990695660199E-3</v>
      </c>
      <c r="F34" s="40">
        <f t="shared" si="3"/>
        <v>1.0798252822842771E-2</v>
      </c>
      <c r="G34" s="40">
        <f t="shared" si="4"/>
        <v>-1.9201747177157228E-2</v>
      </c>
      <c r="H34" s="18">
        <f t="shared" si="5"/>
        <v>4.0798252822842773E-2</v>
      </c>
      <c r="I34" s="5"/>
      <c r="J34" s="6"/>
      <c r="K34" s="1"/>
      <c r="L34" s="1"/>
      <c r="M34" s="1"/>
      <c r="N34" s="1"/>
      <c r="O34" s="1"/>
      <c r="P34" s="1"/>
    </row>
    <row r="35" spans="1:16" ht="12.75" x14ac:dyDescent="0.2">
      <c r="A35" s="27">
        <v>8</v>
      </c>
      <c r="B35" s="28" t="s">
        <v>28</v>
      </c>
      <c r="C35" s="38">
        <v>4.5498748226688424E-2</v>
      </c>
      <c r="D35" s="38">
        <v>4.7216758201308801E-2</v>
      </c>
      <c r="E35" s="39">
        <v>2.5268257401160232E-2</v>
      </c>
      <c r="F35" s="40">
        <f t="shared" si="3"/>
        <v>1.0798252822842771E-2</v>
      </c>
      <c r="G35" s="40">
        <f t="shared" si="4"/>
        <v>-1.9201747177157228E-2</v>
      </c>
      <c r="H35" s="18">
        <f t="shared" si="5"/>
        <v>4.0798252822842773E-2</v>
      </c>
      <c r="I35" s="5"/>
      <c r="J35" s="6"/>
      <c r="K35" s="1"/>
      <c r="L35" s="1"/>
      <c r="M35" s="1"/>
      <c r="N35" s="1"/>
      <c r="O35" s="1"/>
      <c r="P35" s="1"/>
    </row>
    <row r="36" spans="1:16" ht="12.75" x14ac:dyDescent="0.2">
      <c r="A36" s="27">
        <v>9</v>
      </c>
      <c r="B36" s="28" t="s">
        <v>29</v>
      </c>
      <c r="C36" s="38">
        <v>1.6939117655912904E-2</v>
      </c>
      <c r="D36" s="38">
        <v>1.7578730265673807E-2</v>
      </c>
      <c r="E36" s="39">
        <v>-1.7894708447980801E-3</v>
      </c>
      <c r="F36" s="40">
        <f t="shared" si="3"/>
        <v>1.0798252822842771E-2</v>
      </c>
      <c r="G36" s="40">
        <f t="shared" si="4"/>
        <v>-1.9201747177157228E-2</v>
      </c>
      <c r="H36" s="18">
        <f t="shared" si="5"/>
        <v>4.0798252822842773E-2</v>
      </c>
      <c r="I36" s="5"/>
      <c r="J36" s="6"/>
      <c r="K36" s="1"/>
      <c r="L36" s="1"/>
      <c r="M36" s="1"/>
      <c r="N36" s="1"/>
      <c r="O36" s="1"/>
      <c r="P36" s="1"/>
    </row>
    <row r="37" spans="1:16" ht="12.75" x14ac:dyDescent="0.2">
      <c r="A37" s="72" t="s">
        <v>14</v>
      </c>
      <c r="B37" s="73"/>
      <c r="C37" s="73"/>
      <c r="D37" s="73"/>
      <c r="E37" s="42">
        <v>1.0409472431003668E-2</v>
      </c>
      <c r="F37" s="43"/>
      <c r="G37" s="43"/>
      <c r="H37" s="5"/>
      <c r="I37" s="5"/>
      <c r="J37" s="6"/>
      <c r="K37" s="1"/>
      <c r="L37" s="1"/>
      <c r="M37" s="1"/>
      <c r="N37" s="1"/>
      <c r="O37" s="1"/>
      <c r="P37" s="1"/>
    </row>
    <row r="38" spans="1:16" ht="12.75" x14ac:dyDescent="0.2">
      <c r="A38" s="72" t="s">
        <v>15</v>
      </c>
      <c r="B38" s="73"/>
      <c r="C38" s="73"/>
      <c r="D38" s="73"/>
      <c r="E38" s="42">
        <v>1.0798252822842771E-2</v>
      </c>
      <c r="F38" s="44"/>
      <c r="G38" s="44"/>
      <c r="H38" s="5"/>
      <c r="I38" s="5"/>
      <c r="J38" s="6"/>
      <c r="K38" s="1"/>
      <c r="L38" s="1"/>
      <c r="M38" s="1"/>
      <c r="N38" s="1"/>
      <c r="O38" s="1"/>
      <c r="P38" s="1"/>
    </row>
    <row r="39" spans="1:16" ht="12.75" x14ac:dyDescent="0.2">
      <c r="A39" s="72" t="s">
        <v>16</v>
      </c>
      <c r="B39" s="73"/>
      <c r="C39" s="73"/>
      <c r="D39" s="73"/>
      <c r="E39" s="42">
        <v>1.0965820336622214E-2</v>
      </c>
      <c r="F39" s="44"/>
      <c r="G39" s="44"/>
      <c r="H39" s="5"/>
      <c r="I39" s="5"/>
      <c r="J39" s="6"/>
      <c r="K39" s="1"/>
      <c r="L39" s="1"/>
      <c r="M39" s="1"/>
      <c r="N39" s="1"/>
      <c r="O39" s="1"/>
      <c r="P39" s="1"/>
    </row>
    <row r="40" spans="1:16" ht="12.75" x14ac:dyDescent="0.2">
      <c r="A40" s="67" t="s">
        <v>17</v>
      </c>
      <c r="B40" s="68"/>
      <c r="C40" s="68"/>
      <c r="D40" s="68"/>
      <c r="E40" s="42">
        <v>-1.9201747177157228E-2</v>
      </c>
      <c r="F40" s="44"/>
      <c r="G40" s="44"/>
      <c r="H40" s="5"/>
      <c r="I40" s="5"/>
      <c r="J40" s="6"/>
      <c r="K40" s="1"/>
      <c r="L40" s="1"/>
      <c r="M40" s="1"/>
      <c r="N40" s="1"/>
      <c r="O40" s="1"/>
      <c r="P40" s="1"/>
    </row>
    <row r="41" spans="1:16" ht="13.5" thickBot="1" x14ac:dyDescent="0.25">
      <c r="A41" s="74" t="s">
        <v>18</v>
      </c>
      <c r="B41" s="75"/>
      <c r="C41" s="75"/>
      <c r="D41" s="75"/>
      <c r="E41" s="45">
        <v>4.0798252822842773E-2</v>
      </c>
      <c r="F41" s="46"/>
      <c r="G41" s="46"/>
      <c r="H41" s="1"/>
      <c r="I41" s="5"/>
      <c r="J41" s="6"/>
      <c r="K41" s="1"/>
      <c r="L41" s="1"/>
      <c r="M41" s="1"/>
      <c r="N41" s="1"/>
      <c r="O41" s="1"/>
      <c r="P41" s="1"/>
    </row>
    <row r="42" spans="1:16" ht="12.75" x14ac:dyDescent="0.2">
      <c r="A42" s="76"/>
      <c r="B42" s="76"/>
      <c r="C42" s="76"/>
      <c r="D42" s="76"/>
      <c r="E42" s="76"/>
      <c r="F42" s="46"/>
      <c r="G42" s="46"/>
      <c r="H42" s="1"/>
      <c r="I42" s="5"/>
      <c r="J42" s="6"/>
      <c r="K42" s="1"/>
      <c r="L42" s="1"/>
      <c r="M42" s="1"/>
      <c r="N42" s="1"/>
      <c r="O42" s="1"/>
      <c r="P42" s="1"/>
    </row>
    <row r="43" spans="1:16" ht="12.75" x14ac:dyDescent="0.2">
      <c r="A43" s="77" t="s">
        <v>30</v>
      </c>
      <c r="B43" s="77"/>
      <c r="C43" s="77"/>
      <c r="D43" s="77"/>
      <c r="E43" s="77"/>
      <c r="F43" s="46"/>
      <c r="G43" s="46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46"/>
      <c r="B44" s="46"/>
      <c r="C44" s="46"/>
      <c r="D44" s="46"/>
      <c r="E44" s="46"/>
      <c r="F44" s="47"/>
      <c r="G44" s="47"/>
      <c r="H44" s="5"/>
      <c r="I44" s="5"/>
      <c r="J44" s="6"/>
      <c r="K44" s="1"/>
      <c r="L44" s="1"/>
      <c r="M44" s="1"/>
      <c r="N44" s="1"/>
      <c r="O44" s="1"/>
      <c r="P44" s="1"/>
    </row>
    <row r="45" spans="1:16" ht="12.75" customHeight="1" x14ac:dyDescent="0.2">
      <c r="B45" s="48"/>
      <c r="C45" s="48"/>
      <c r="D45" s="48"/>
      <c r="E45" s="49"/>
      <c r="F45" s="47"/>
      <c r="G45" s="47"/>
      <c r="H45" s="5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48"/>
      <c r="B46" s="48"/>
      <c r="C46" s="48"/>
      <c r="D46" s="48"/>
      <c r="E46" s="49"/>
      <c r="F46" s="32"/>
      <c r="G46" s="32"/>
      <c r="H46" s="5"/>
      <c r="I46" s="5"/>
      <c r="J46" s="6"/>
      <c r="K46" s="1"/>
      <c r="L46" s="1"/>
      <c r="M46" s="1"/>
      <c r="N46" s="1"/>
      <c r="O46" s="1"/>
      <c r="P46" s="1"/>
    </row>
    <row r="47" spans="1:16" ht="43.5" customHeight="1" thickBot="1" x14ac:dyDescent="0.25">
      <c r="A47" s="71" t="s">
        <v>48</v>
      </c>
      <c r="B47" s="71"/>
      <c r="C47" s="71"/>
      <c r="D47" s="71"/>
      <c r="E47" s="71"/>
      <c r="F47" s="7"/>
      <c r="G47" s="7"/>
      <c r="H47" s="5"/>
      <c r="I47" s="5"/>
      <c r="K47" s="51" t="str">
        <f>CONCATENATE(TEXT(E60,"# ##0,00%"),"
Среднопретеглена
доходност")</f>
        <v>1,14%
Среднопретеглена
доходност</v>
      </c>
      <c r="L47" s="1"/>
      <c r="M47" s="1"/>
      <c r="N47" s="1"/>
      <c r="O47" s="1"/>
      <c r="P47" s="1"/>
    </row>
    <row r="48" spans="1:16" ht="63.75" x14ac:dyDescent="0.2">
      <c r="A48" s="8" t="s">
        <v>0</v>
      </c>
      <c r="B48" s="9" t="s">
        <v>1</v>
      </c>
      <c r="C48" s="9" t="s">
        <v>2</v>
      </c>
      <c r="D48" s="9" t="s">
        <v>3</v>
      </c>
      <c r="E48" s="10" t="s">
        <v>4</v>
      </c>
      <c r="F48" s="52"/>
      <c r="G48" s="52"/>
      <c r="H48" s="5"/>
      <c r="I48" s="5"/>
      <c r="J48" s="11" t="str">
        <f>CONCATENATE(A47," НА ГОДИШНА БАЗА")</f>
        <v>ДОХОДНОСТ НА ДОБРОВОЛНИТЕ ПЕНСИОННИ ФОНДОВЕ
ЗА ПЕРИОДА 28.09.2018 г. - 30.09.2020 г. НА ГОДИШНА БАЗА</v>
      </c>
      <c r="K48" s="1"/>
      <c r="L48" s="1"/>
      <c r="M48" s="1"/>
      <c r="N48" s="1"/>
      <c r="O48" s="1"/>
      <c r="P48" s="1"/>
    </row>
    <row r="49" spans="1:16" ht="12.75" x14ac:dyDescent="0.2">
      <c r="A49" s="53">
        <v>1</v>
      </c>
      <c r="B49" s="54">
        <v>2</v>
      </c>
      <c r="C49" s="54">
        <v>3</v>
      </c>
      <c r="D49" s="54">
        <v>4</v>
      </c>
      <c r="E49" s="55">
        <v>5</v>
      </c>
      <c r="F49" s="2"/>
      <c r="G49" s="56"/>
      <c r="H49" s="18"/>
      <c r="I49" s="5"/>
      <c r="J49" s="6"/>
      <c r="K49" s="1"/>
      <c r="L49" s="1"/>
      <c r="M49" s="1"/>
      <c r="N49" s="1"/>
      <c r="O49" s="1"/>
      <c r="P49" s="1"/>
    </row>
    <row r="50" spans="1:16" ht="12.75" x14ac:dyDescent="0.2">
      <c r="A50" s="20">
        <v>1</v>
      </c>
      <c r="B50" s="21" t="s">
        <v>31</v>
      </c>
      <c r="C50" s="22">
        <v>0.13565237884556317</v>
      </c>
      <c r="D50" s="22">
        <v>0.19845622900351639</v>
      </c>
      <c r="E50" s="23">
        <v>3.0749502417937169E-3</v>
      </c>
      <c r="F50" s="57">
        <f t="shared" ref="F50:F58" si="6">$E$60</f>
        <v>1.1437899439544728E-2</v>
      </c>
      <c r="G50" s="56"/>
      <c r="H50" s="18"/>
      <c r="I50" s="5"/>
      <c r="J50" s="6"/>
      <c r="K50" s="1"/>
      <c r="L50" s="1"/>
      <c r="M50" s="1"/>
      <c r="N50" s="1"/>
      <c r="O50" s="1"/>
      <c r="P50" s="1"/>
    </row>
    <row r="51" spans="1:16" ht="12.75" x14ac:dyDescent="0.2">
      <c r="A51" s="20">
        <v>2</v>
      </c>
      <c r="B51" s="21" t="s">
        <v>32</v>
      </c>
      <c r="C51" s="22">
        <v>7.6736815758658136E-2</v>
      </c>
      <c r="D51" s="22">
        <v>0.11226415055012508</v>
      </c>
      <c r="E51" s="23">
        <v>2.0536574764492777E-2</v>
      </c>
      <c r="F51" s="57">
        <f t="shared" si="6"/>
        <v>1.1437899439544728E-2</v>
      </c>
      <c r="G51" s="56"/>
      <c r="H51" s="18"/>
      <c r="I51" s="5"/>
      <c r="J51" s="6"/>
      <c r="K51" s="1"/>
      <c r="L51" s="1"/>
      <c r="M51" s="1"/>
      <c r="N51" s="1"/>
      <c r="O51" s="1"/>
      <c r="P51" s="1"/>
    </row>
    <row r="52" spans="1:16" ht="12.75" x14ac:dyDescent="0.2">
      <c r="A52" s="20">
        <v>3</v>
      </c>
      <c r="B52" s="21" t="s">
        <v>33</v>
      </c>
      <c r="C52" s="22">
        <v>0.1050515554942608</v>
      </c>
      <c r="D52" s="22">
        <v>0.15368794658647095</v>
      </c>
      <c r="E52" s="23">
        <v>1.9179895150053694E-2</v>
      </c>
      <c r="F52" s="57">
        <f t="shared" si="6"/>
        <v>1.1437899439544728E-2</v>
      </c>
      <c r="G52" s="56"/>
      <c r="H52" s="18"/>
      <c r="I52" s="5"/>
      <c r="J52" s="6"/>
      <c r="K52" s="1"/>
      <c r="L52" s="1"/>
      <c r="M52" s="1"/>
      <c r="N52" s="1"/>
      <c r="O52" s="1"/>
      <c r="P52" s="1"/>
    </row>
    <row r="53" spans="1:16" ht="12.75" x14ac:dyDescent="0.2">
      <c r="A53" s="20">
        <v>4</v>
      </c>
      <c r="B53" s="21" t="s">
        <v>34</v>
      </c>
      <c r="C53" s="22">
        <v>0.45163405797671841</v>
      </c>
      <c r="D53" s="22">
        <v>0.2</v>
      </c>
      <c r="E53" s="23">
        <v>-1.49796022164006E-3</v>
      </c>
      <c r="F53" s="57">
        <f t="shared" si="6"/>
        <v>1.1437899439544728E-2</v>
      </c>
      <c r="G53" s="56"/>
      <c r="H53" s="18"/>
      <c r="I53" s="5"/>
      <c r="J53" s="6"/>
      <c r="K53" s="1"/>
      <c r="L53" s="1"/>
      <c r="M53" s="1"/>
      <c r="N53" s="1"/>
      <c r="O53" s="1"/>
      <c r="P53" s="1"/>
    </row>
    <row r="54" spans="1:16" ht="12.75" x14ac:dyDescent="0.2">
      <c r="A54" s="20">
        <v>5</v>
      </c>
      <c r="B54" s="21" t="s">
        <v>35</v>
      </c>
      <c r="C54" s="22">
        <v>0.13824312695207649</v>
      </c>
      <c r="D54" s="22">
        <v>0.2</v>
      </c>
      <c r="E54" s="23">
        <v>4.9201676599479605E-3</v>
      </c>
      <c r="F54" s="57">
        <f t="shared" si="6"/>
        <v>1.1437899439544728E-2</v>
      </c>
      <c r="G54" s="56"/>
      <c r="H54" s="18"/>
      <c r="I54" s="5"/>
      <c r="J54" s="6"/>
      <c r="K54" s="1"/>
      <c r="L54" s="1"/>
      <c r="M54" s="1"/>
      <c r="N54" s="1"/>
      <c r="O54" s="1"/>
      <c r="P54" s="1"/>
    </row>
    <row r="55" spans="1:16" ht="12.75" x14ac:dyDescent="0.2">
      <c r="A55" s="20">
        <v>6</v>
      </c>
      <c r="B55" s="21" t="s">
        <v>36</v>
      </c>
      <c r="C55" s="22">
        <v>7.9763577176760775E-2</v>
      </c>
      <c r="D55" s="22">
        <v>0.11669223107655538</v>
      </c>
      <c r="E55" s="23">
        <v>3.9135186847737202E-2</v>
      </c>
      <c r="F55" s="57">
        <f t="shared" si="6"/>
        <v>1.1437899439544728E-2</v>
      </c>
      <c r="G55" s="56"/>
      <c r="H55" s="18"/>
      <c r="I55" s="5"/>
      <c r="J55" s="6"/>
      <c r="K55" s="1"/>
      <c r="L55" s="1"/>
      <c r="M55" s="1"/>
      <c r="N55" s="1"/>
      <c r="O55" s="1"/>
      <c r="P55" s="1"/>
    </row>
    <row r="56" spans="1:16" ht="12.75" x14ac:dyDescent="0.2">
      <c r="A56" s="27">
        <v>7</v>
      </c>
      <c r="B56" s="28" t="s">
        <v>37</v>
      </c>
      <c r="C56" s="22">
        <v>2.1573488157489297E-3</v>
      </c>
      <c r="D56" s="22">
        <v>3.1561504063718653E-3</v>
      </c>
      <c r="E56" s="23">
        <v>6.6459011934758561E-3</v>
      </c>
      <c r="F56" s="57">
        <f t="shared" si="6"/>
        <v>1.1437899439544728E-2</v>
      </c>
      <c r="G56" s="31"/>
      <c r="H56" s="5"/>
      <c r="I56" s="5"/>
      <c r="J56" s="6"/>
      <c r="K56" s="1"/>
      <c r="L56" s="1"/>
      <c r="M56" s="1"/>
      <c r="N56" s="1"/>
      <c r="O56" s="1"/>
      <c r="P56" s="1"/>
    </row>
    <row r="57" spans="1:16" ht="12.75" x14ac:dyDescent="0.2">
      <c r="A57" s="27">
        <v>8</v>
      </c>
      <c r="B57" s="28" t="s">
        <v>38</v>
      </c>
      <c r="C57" s="22">
        <v>1.0018275584748319E-2</v>
      </c>
      <c r="D57" s="22">
        <v>1.4656500760157351E-2</v>
      </c>
      <c r="E57" s="23">
        <v>2.2600179682706667E-2</v>
      </c>
      <c r="F57" s="57">
        <f t="shared" si="6"/>
        <v>1.1437899439544728E-2</v>
      </c>
      <c r="G57" s="31"/>
      <c r="H57" s="5"/>
      <c r="I57" s="5"/>
      <c r="J57" s="6"/>
      <c r="K57" s="1"/>
      <c r="L57" s="1"/>
      <c r="M57" s="1"/>
      <c r="N57" s="1"/>
      <c r="O57" s="1"/>
      <c r="P57" s="1"/>
    </row>
    <row r="58" spans="1:16" ht="12.75" x14ac:dyDescent="0.2">
      <c r="A58" s="27">
        <v>9</v>
      </c>
      <c r="B58" s="28" t="s">
        <v>39</v>
      </c>
      <c r="C58" s="22">
        <v>7.428633954650501E-4</v>
      </c>
      <c r="D58" s="22">
        <v>1.0867916168029932E-3</v>
      </c>
      <c r="E58" s="23">
        <v>-2.6695256791371302E-2</v>
      </c>
      <c r="F58" s="57">
        <f t="shared" si="6"/>
        <v>1.1437899439544728E-2</v>
      </c>
      <c r="G58" s="31"/>
      <c r="H58" s="5"/>
      <c r="I58" s="5"/>
      <c r="J58" s="6"/>
      <c r="K58" s="1"/>
      <c r="L58" s="1"/>
      <c r="M58" s="1"/>
      <c r="N58" s="1"/>
      <c r="O58" s="1"/>
      <c r="P58" s="1"/>
    </row>
    <row r="59" spans="1:16" ht="12.75" x14ac:dyDescent="0.2">
      <c r="A59" s="72" t="s">
        <v>14</v>
      </c>
      <c r="B59" s="73"/>
      <c r="C59" s="73"/>
      <c r="D59" s="73"/>
      <c r="E59" s="29">
        <v>7.3540469204796035E-3</v>
      </c>
      <c r="F59" s="31"/>
      <c r="G59" s="31"/>
      <c r="H59" s="5"/>
      <c r="I59" s="5"/>
      <c r="J59" s="6"/>
      <c r="K59" s="1"/>
      <c r="L59" s="1"/>
      <c r="M59" s="1"/>
      <c r="N59" s="1"/>
      <c r="O59" s="1"/>
      <c r="P59" s="1"/>
    </row>
    <row r="60" spans="1:16" ht="12.75" x14ac:dyDescent="0.2">
      <c r="A60" s="72" t="s">
        <v>15</v>
      </c>
      <c r="B60" s="73"/>
      <c r="C60" s="73"/>
      <c r="D60" s="73"/>
      <c r="E60" s="29">
        <v>1.1437899439544728E-2</v>
      </c>
      <c r="F60" s="31"/>
      <c r="G60" s="31"/>
      <c r="H60" s="5"/>
      <c r="I60" s="5"/>
      <c r="J60" s="6"/>
      <c r="K60" s="1"/>
      <c r="L60" s="1"/>
      <c r="M60" s="1"/>
      <c r="N60" s="1"/>
      <c r="O60" s="1"/>
      <c r="P60" s="1"/>
    </row>
    <row r="61" spans="1:16" ht="13.5" thickBot="1" x14ac:dyDescent="0.25">
      <c r="A61" s="74" t="s">
        <v>16</v>
      </c>
      <c r="B61" s="75"/>
      <c r="C61" s="75"/>
      <c r="D61" s="75"/>
      <c r="E61" s="58">
        <v>9.7666265030218347E-3</v>
      </c>
      <c r="F61" s="30"/>
      <c r="G61" s="30"/>
      <c r="H61" s="5"/>
      <c r="I61" s="5"/>
      <c r="J61" s="6"/>
      <c r="K61" s="1"/>
      <c r="L61" s="1"/>
      <c r="M61" s="1"/>
      <c r="N61" s="1"/>
      <c r="O61" s="1"/>
      <c r="P61" s="1"/>
    </row>
    <row r="62" spans="1:16" ht="12.75" x14ac:dyDescent="0.2">
      <c r="A62" s="59"/>
      <c r="B62" s="59"/>
      <c r="C62" s="59"/>
      <c r="D62" s="59"/>
      <c r="E62" s="60"/>
      <c r="F62" s="30"/>
      <c r="G62" s="30"/>
      <c r="H62" s="5"/>
      <c r="I62" s="5"/>
      <c r="J62" s="6"/>
      <c r="K62" s="1"/>
      <c r="L62" s="1"/>
      <c r="M62" s="1"/>
      <c r="N62" s="1"/>
      <c r="O62" s="1"/>
      <c r="P62" s="1"/>
    </row>
    <row r="63" spans="1:16" ht="12.75" x14ac:dyDescent="0.2">
      <c r="A63" s="77" t="s">
        <v>40</v>
      </c>
      <c r="B63" s="77"/>
      <c r="C63" s="77"/>
      <c r="D63" s="77"/>
      <c r="E63" s="77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</row>
    <row r="66" spans="1:16" ht="12" customHeight="1" x14ac:dyDescent="0.2">
      <c r="B66" s="48"/>
      <c r="C66" s="48"/>
      <c r="D66" s="48"/>
      <c r="E66" s="49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ht="41.25" customHeight="1" thickBot="1" x14ac:dyDescent="0.25">
      <c r="A67" s="71" t="s">
        <v>49</v>
      </c>
      <c r="B67" s="71"/>
      <c r="C67" s="71"/>
      <c r="D67" s="71"/>
      <c r="E67" s="71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ht="63.75" x14ac:dyDescent="0.2">
      <c r="A68" s="8" t="s">
        <v>0</v>
      </c>
      <c r="B68" s="9" t="s">
        <v>1</v>
      </c>
      <c r="C68" s="9" t="s">
        <v>2</v>
      </c>
      <c r="D68" s="9" t="s">
        <v>3</v>
      </c>
      <c r="E68" s="10" t="s">
        <v>4</v>
      </c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x14ac:dyDescent="0.2">
      <c r="A69" s="53">
        <v>1</v>
      </c>
      <c r="B69" s="54">
        <v>2</v>
      </c>
      <c r="C69" s="54">
        <v>3</v>
      </c>
      <c r="D69" s="54">
        <v>4</v>
      </c>
      <c r="E69" s="55">
        <v>5</v>
      </c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s="17" customFormat="1" ht="13.5" thickBot="1" x14ac:dyDescent="0.25">
      <c r="A70" s="61">
        <v>1</v>
      </c>
      <c r="B70" s="62" t="s">
        <v>41</v>
      </c>
      <c r="C70" s="63">
        <v>1</v>
      </c>
      <c r="D70" s="64">
        <v>1</v>
      </c>
      <c r="E70" s="58">
        <v>1.5544623468287444E-2</v>
      </c>
      <c r="F70" s="5"/>
      <c r="G70" s="5"/>
      <c r="H70" s="5"/>
      <c r="I70" s="5"/>
      <c r="J70" s="6"/>
      <c r="K70" s="1"/>
      <c r="L70" s="1"/>
      <c r="M70" s="1"/>
      <c r="N70" s="1"/>
      <c r="O70" s="1"/>
    </row>
    <row r="71" spans="1:16" x14ac:dyDescent="0.2">
      <c r="A71" s="1"/>
      <c r="B71" s="1"/>
      <c r="C71" s="1"/>
      <c r="D71" s="1"/>
      <c r="E71" s="1"/>
      <c r="J71" s="65"/>
      <c r="K71" s="80"/>
      <c r="L71" s="80"/>
      <c r="M71" s="80"/>
      <c r="N71" s="80"/>
      <c r="O71" s="80"/>
    </row>
    <row r="72" spans="1:16" ht="24.75" customHeight="1" x14ac:dyDescent="0.2">
      <c r="A72" s="78" t="s">
        <v>42</v>
      </c>
      <c r="B72" s="78"/>
      <c r="C72" s="1"/>
      <c r="D72" s="1"/>
      <c r="E72" s="1"/>
      <c r="P72" s="66"/>
    </row>
    <row r="73" spans="1:16" ht="27" customHeight="1" x14ac:dyDescent="0.2">
      <c r="A73" s="79" t="s">
        <v>43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</row>
    <row r="74" spans="1:16" ht="27" customHeight="1" x14ac:dyDescent="0.2">
      <c r="A74" s="79" t="s">
        <v>44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</row>
  </sheetData>
  <mergeCells count="27">
    <mergeCell ref="A72:B72"/>
    <mergeCell ref="A73:P73"/>
    <mergeCell ref="A74:P74"/>
    <mergeCell ref="A59:D59"/>
    <mergeCell ref="A60:D60"/>
    <mergeCell ref="A61:D61"/>
    <mergeCell ref="A63:E63"/>
    <mergeCell ref="A67:E67"/>
    <mergeCell ref="K71:O71"/>
    <mergeCell ref="A47:E47"/>
    <mergeCell ref="A19:D19"/>
    <mergeCell ref="A20:E20"/>
    <mergeCell ref="A21:E21"/>
    <mergeCell ref="A25:E25"/>
    <mergeCell ref="A37:D37"/>
    <mergeCell ref="A38:D38"/>
    <mergeCell ref="A39:D39"/>
    <mergeCell ref="A40:D40"/>
    <mergeCell ref="A41:D41"/>
    <mergeCell ref="A42:E42"/>
    <mergeCell ref="A43:E43"/>
    <mergeCell ref="A18:D18"/>
    <mergeCell ref="A1:O1"/>
    <mergeCell ref="A3:E3"/>
    <mergeCell ref="A15:D15"/>
    <mergeCell ref="A16:D16"/>
    <mergeCell ref="A17:D17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28.09.2018-30.09.2020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Maria Hristova</cp:lastModifiedBy>
  <dcterms:created xsi:type="dcterms:W3CDTF">2020-10-13T11:45:04Z</dcterms:created>
  <dcterms:modified xsi:type="dcterms:W3CDTF">2020-10-29T10:09:21Z</dcterms:modified>
</cp:coreProperties>
</file>