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0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I86" i="1" s="1"/>
  <c r="H87" i="1"/>
  <c r="G87" i="1"/>
  <c r="F87" i="1" s="1"/>
  <c r="F86" i="1" s="1"/>
  <c r="E87" i="1"/>
  <c r="E86" i="1" s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H79" i="1"/>
  <c r="G79" i="1"/>
  <c r="F79" i="1" s="1"/>
  <c r="E79" i="1"/>
  <c r="J78" i="1"/>
  <c r="I78" i="1"/>
  <c r="I77" i="1" s="1"/>
  <c r="H78" i="1"/>
  <c r="G78" i="1"/>
  <c r="F78" i="1" s="1"/>
  <c r="E78" i="1"/>
  <c r="E77" i="1" s="1"/>
  <c r="M77" i="1"/>
  <c r="L77" i="1"/>
  <c r="K77" i="1"/>
  <c r="H77" i="1"/>
  <c r="M76" i="1"/>
  <c r="L76" i="1"/>
  <c r="K76" i="1"/>
  <c r="J76" i="1"/>
  <c r="I76" i="1"/>
  <c r="H76" i="1"/>
  <c r="G76" i="1"/>
  <c r="F76" i="1" s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J68" i="1" s="1"/>
  <c r="J66" i="1" s="1"/>
  <c r="I69" i="1"/>
  <c r="H69" i="1"/>
  <c r="H68" i="1" s="1"/>
  <c r="H66" i="1" s="1"/>
  <c r="G69" i="1"/>
  <c r="E69" i="1"/>
  <c r="M68" i="1"/>
  <c r="M66" i="1" s="1"/>
  <c r="K68" i="1"/>
  <c r="I68" i="1"/>
  <c r="E68" i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H58" i="1"/>
  <c r="G58" i="1"/>
  <c r="F58" i="1" s="1"/>
  <c r="E58" i="1"/>
  <c r="J57" i="1"/>
  <c r="I57" i="1"/>
  <c r="I56" i="1" s="1"/>
  <c r="H57" i="1"/>
  <c r="G57" i="1"/>
  <c r="F57" i="1" s="1"/>
  <c r="E57" i="1"/>
  <c r="E56" i="1" s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I49" i="1"/>
  <c r="H49" i="1"/>
  <c r="G49" i="1"/>
  <c r="F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I44" i="1"/>
  <c r="H44" i="1"/>
  <c r="F44" i="1" s="1"/>
  <c r="G44" i="1"/>
  <c r="E44" i="1"/>
  <c r="J43" i="1"/>
  <c r="I43" i="1"/>
  <c r="H43" i="1"/>
  <c r="G43" i="1"/>
  <c r="F43" i="1"/>
  <c r="E43" i="1"/>
  <c r="J42" i="1"/>
  <c r="I42" i="1"/>
  <c r="H42" i="1"/>
  <c r="F42" i="1" s="1"/>
  <c r="G42" i="1"/>
  <c r="E42" i="1"/>
  <c r="J41" i="1"/>
  <c r="F41" i="1" s="1"/>
  <c r="I41" i="1"/>
  <c r="H41" i="1"/>
  <c r="G41" i="1"/>
  <c r="E41" i="1"/>
  <c r="J40" i="1"/>
  <c r="I40" i="1"/>
  <c r="H40" i="1"/>
  <c r="F40" i="1" s="1"/>
  <c r="F39" i="1" s="1"/>
  <c r="F38" i="1" s="1"/>
  <c r="G40" i="1"/>
  <c r="E40" i="1"/>
  <c r="J39" i="1"/>
  <c r="J38" i="1" s="1"/>
  <c r="I39" i="1"/>
  <c r="G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E26" i="1"/>
  <c r="E25" i="1" s="1"/>
  <c r="M25" i="1"/>
  <c r="L25" i="1"/>
  <c r="K25" i="1"/>
  <c r="J25" i="1"/>
  <c r="H25" i="1"/>
  <c r="F24" i="1"/>
  <c r="J23" i="1"/>
  <c r="I23" i="1"/>
  <c r="I22" i="1" s="1"/>
  <c r="I64" i="1" s="1"/>
  <c r="H23" i="1"/>
  <c r="G23" i="1"/>
  <c r="F23" i="1" s="1"/>
  <c r="E23" i="1"/>
  <c r="M22" i="1"/>
  <c r="M64" i="1" s="1"/>
  <c r="M65" i="1" s="1"/>
  <c r="L22" i="1"/>
  <c r="L64" i="1" s="1"/>
  <c r="K22" i="1"/>
  <c r="K64" i="1" s="1"/>
  <c r="K65" i="1" s="1"/>
  <c r="J22" i="1"/>
  <c r="H22" i="1"/>
  <c r="F15" i="1"/>
  <c r="E15" i="1"/>
  <c r="F13" i="1"/>
  <c r="E13" i="1"/>
  <c r="B13" i="1"/>
  <c r="I11" i="1"/>
  <c r="H11" i="1"/>
  <c r="F11" i="1"/>
  <c r="B11" i="1"/>
  <c r="B8" i="1"/>
  <c r="J64" i="1" l="1"/>
  <c r="E22" i="1"/>
  <c r="E64" i="1" s="1"/>
  <c r="F25" i="1"/>
  <c r="F22" i="1" s="1"/>
  <c r="F64" i="1" s="1"/>
  <c r="F56" i="1"/>
  <c r="F77" i="1"/>
  <c r="E66" i="1"/>
  <c r="L65" i="1"/>
  <c r="I66" i="1"/>
  <c r="I105" i="1" s="1"/>
  <c r="G25" i="1"/>
  <c r="G22" i="1" s="1"/>
  <c r="G64" i="1" s="1"/>
  <c r="H39" i="1"/>
  <c r="H38" i="1" s="1"/>
  <c r="H64" i="1" s="1"/>
  <c r="G68" i="1"/>
  <c r="F69" i="1"/>
  <c r="F68" i="1" s="1"/>
  <c r="G56" i="1"/>
  <c r="G77" i="1"/>
  <c r="G86" i="1"/>
  <c r="H105" i="1" l="1"/>
  <c r="H65" i="1"/>
  <c r="G66" i="1"/>
  <c r="G65" i="1" s="1"/>
  <c r="J105" i="1"/>
  <c r="J65" i="1"/>
  <c r="I65" i="1"/>
  <c r="F66" i="1"/>
  <c r="F65" i="1" s="1"/>
  <c r="E105" i="1"/>
  <c r="E65" i="1"/>
  <c r="G105" i="1" l="1"/>
  <c r="F105" i="1"/>
  <c r="B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<sst xmlns="http://schemas.openxmlformats.org/spreadsheetml/2006/main" count="247" uniqueCount="175">
  <si>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</si>
  <si>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</si>
  <si>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</si>
  <si>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</si>
  <si>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</si>
  <si>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</si>
  <si>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</si>
  <si>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</si>
  <si>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2020 г.</t>
  </si>
  <si>
    <t>ОТЧЕТ               2020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</si>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</sst>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0_09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44104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-11454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38553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-27099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44113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1735</v>
          </cell>
          <cell r="B385" t="str">
            <v>Медицински университет - Плевен</v>
          </cell>
        </row>
        <row r="386">
          <cell r="A386" t="str">
            <v>1741</v>
          </cell>
          <cell r="B386" t="str">
            <v>Университет за национално и световно стопанство - София</v>
          </cell>
        </row>
        <row r="387">
          <cell r="A387" t="str">
            <v>1742</v>
          </cell>
          <cell r="B387" t="str">
            <v>Икономически университет - Варна</v>
          </cell>
        </row>
        <row r="388">
          <cell r="A388" t="str">
            <v>1743</v>
          </cell>
          <cell r="B388" t="str">
            <v>Стопанска академия "Димитър Ценов" - Свищов</v>
          </cell>
        </row>
        <row r="389">
          <cell r="A389" t="str">
            <v>1751</v>
          </cell>
          <cell r="B389" t="str">
            <v>Държавна музикална академия "Панчо Владигеров" - София</v>
          </cell>
        </row>
        <row r="390">
          <cell r="A390" t="str">
            <v>1752</v>
          </cell>
          <cell r="B390" t="str">
            <v>Национална академия за театрално и филмово изкуство "Кр. Сарафов" - София</v>
          </cell>
        </row>
        <row r="391">
          <cell r="A391" t="str">
            <v>1753</v>
          </cell>
          <cell r="B391" t="str">
            <v>Национална художествена академия - София</v>
          </cell>
        </row>
        <row r="392">
          <cell r="A392" t="str">
            <v>1754</v>
          </cell>
          <cell r="B392" t="str">
            <v>Академия за музикално, танцово и изобразително изкуство „Проф. Асен Диамандиев“ - Пловдив</v>
          </cell>
        </row>
        <row r="393">
          <cell r="A393" t="str">
            <v>1759</v>
          </cell>
          <cell r="B393" t="str">
            <v>Национална спортна академия "Васил Левски" - София</v>
          </cell>
        </row>
        <row r="394">
          <cell r="A394" t="str">
            <v>1767</v>
          </cell>
          <cell r="B394" t="str">
            <v>Висше строително училище "Любен Каравелов" - София</v>
          </cell>
        </row>
        <row r="395">
          <cell r="A395" t="str">
            <v>1768</v>
          </cell>
          <cell r="B395" t="str">
            <v>Висше транспортно училище "Тодор Каблешков" - София</v>
          </cell>
        </row>
        <row r="396">
          <cell r="A396" t="str">
            <v>1771</v>
          </cell>
          <cell r="B396" t="str">
            <v xml:space="preserve">Университет по библиотекознание и информационни технологии - София </v>
          </cell>
        </row>
        <row r="397">
          <cell r="A397" t="str">
            <v>1772</v>
          </cell>
          <cell r="B397" t="str">
            <v>Висше училище по телекомуникации и пощи - София</v>
          </cell>
        </row>
        <row r="398">
          <cell r="A398" t="str">
            <v>1790</v>
          </cell>
          <cell r="B398" t="str">
            <v>Българска академия на науките - София</v>
          </cell>
        </row>
        <row r="399">
          <cell r="A399" t="str">
            <v/>
          </cell>
          <cell r="B399" t="str">
            <v xml:space="preserve">        А.2.1.б) кодове на ДВУ и ВА "Г. С. Раковски", финансирани от Министерството на отбраната</v>
          </cell>
        </row>
        <row r="400">
          <cell r="A400" t="str">
            <v>1281</v>
          </cell>
          <cell r="B400" t="str">
            <v>Военна академия "Г. С. Раковски" - София</v>
          </cell>
        </row>
        <row r="401">
          <cell r="A401" t="str">
            <v>1282</v>
          </cell>
          <cell r="B401" t="str">
            <v>Национален военен университет "Васил Левски" - Велико Търново</v>
          </cell>
        </row>
        <row r="402">
          <cell r="A402" t="str">
            <v>1283</v>
          </cell>
          <cell r="B402" t="str">
            <v>Висше военноморско училище "Н. Й. Вапцаров" - Варна</v>
          </cell>
        </row>
        <row r="403">
          <cell r="A403" t="str">
            <v>1284</v>
          </cell>
          <cell r="B403" t="str">
            <v>Висше военновъздушно училище "Георги Бенковски" - Долна Митрополия</v>
          </cell>
        </row>
        <row r="404">
          <cell r="A404" t="str">
            <v>1280</v>
          </cell>
          <cell r="B404" t="str">
            <v>ДЪРЖАВНИ ВИСШИ ВОЕННИ УЧИЛИЩА към МО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43861</v>
          </cell>
        </row>
        <row r="723">
          <cell r="B723">
            <v>43890</v>
          </cell>
        </row>
        <row r="724">
          <cell r="B724">
            <v>43921</v>
          </cell>
        </row>
        <row r="725">
          <cell r="B725">
            <v>43951</v>
          </cell>
        </row>
        <row r="726">
          <cell r="B726">
            <v>43982</v>
          </cell>
        </row>
        <row r="727">
          <cell r="B727">
            <v>44012</v>
          </cell>
        </row>
        <row r="728">
          <cell r="B728">
            <v>44043</v>
          </cell>
        </row>
        <row r="729">
          <cell r="B729">
            <v>44074</v>
          </cell>
        </row>
        <row r="730">
          <cell r="B730">
            <v>44104</v>
          </cell>
        </row>
        <row r="731">
          <cell r="B731">
            <v>44135</v>
          </cell>
        </row>
        <row r="732">
          <cell r="B732">
            <v>44165</v>
          </cell>
        </row>
        <row r="733">
          <cell r="B733">
            <v>44196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B6" sqref="B6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КОМИСИЯ ЗА ФИНАНСОВ НАДЗОР</v>
      </c>
      <c r="C11" s="22"/>
      <c r="D11" s="22"/>
      <c r="E11" s="23" t="s">
        <v>0</v>
      </c>
      <c r="F11" s="24">
        <f>[1]OTCHET!F9</f>
        <v>44104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0</v>
      </c>
      <c r="G32" s="177">
        <f>[1]OTCHET!G112+[1]OTCHET!G121+[1]OTCHET!G137+[1]OTCHET!G138</f>
        <v>0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0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0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-11454</v>
      </c>
      <c r="G86" s="318">
        <f t="shared" ref="G86:M86" si="11">+G87+G88</f>
        <v>-11454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-11454</v>
      </c>
      <c r="G88" s="391">
        <f>+[1]OTCHET!G521+[1]OTCHET!G524+[1]OTCHET!G544</f>
        <v>-11454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0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0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38553</v>
      </c>
      <c r="G93" s="177">
        <f>+[1]OTCHET!G587+[1]OTCHET!G588</f>
        <v>38553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-27099</v>
      </c>
      <c r="G94" s="177">
        <f>+[1]OTCHET!G589+[1]OTCHET!G590</f>
        <v>-27099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0</v>
      </c>
      <c r="H107" s="435">
        <f>+[1]OTCHET!F605</f>
        <v>0</v>
      </c>
      <c r="I107" s="436"/>
      <c r="J107" s="437">
        <f>+[1]OTCHET!B605</f>
        <v>44113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2020-10-13T07:00:22Z</dcterms:created>
  <dcterms:modified xsi:type="dcterms:W3CDTF">2020-10-13T07:00:46Z</dcterms:modified>
</cp:coreProperties>
</file>