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2_2020_Life\New folder\"/>
    </mc:Choice>
  </mc:AlternateContent>
  <bookViews>
    <workbookView xWindow="0" yWindow="0" windowWidth="21600" windowHeight="9630" tabRatio="836"/>
  </bookViews>
  <sheets>
    <sheet name="Premiums" sheetId="7052" r:id="rId1"/>
    <sheet name="Payments" sheetId="7051" r:id="rId2"/>
    <sheet name="TP Част 1" sheetId="6998" r:id="rId3"/>
    <sheet name="TP Част 2" sheetId="6999" r:id="rId4"/>
    <sheet name="Разходи" sheetId="35" r:id="rId5"/>
    <sheet name="Премии, Обезщетения" sheetId="37" r:id="rId6"/>
    <sheet name="Пас. Презастраховане" sheetId="7011" r:id="rId7"/>
    <sheet name="Акт. Презастраховане" sheetId="7012" r:id="rId8"/>
    <sheet name="ЕИП-ЖЗ" sheetId="7036" r:id="rId9"/>
    <sheet name="Баланс" sheetId="7045" r:id="rId10"/>
    <sheet name="ОПЗ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1">Payments!$A$1:$X$20</definedName>
    <definedName name="_xlnm.Print_Area" localSheetId="0">Premiums!$A$1:$Z$21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Презастраховане'!$A$1:$P$14</definedName>
    <definedName name="_xlnm.Print_Area" localSheetId="9">Баланс!$A$1:$M$133</definedName>
    <definedName name="_xlnm.Print_Area" localSheetId="8">'ЕИП-ЖЗ'!$A$1:$E$14</definedName>
    <definedName name="_xlnm.Print_Area" localSheetId="10">ОПЗ!$A$1:$M$121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1'!$A:$B</definedName>
    <definedName name="_xlnm.Print_Titles" localSheetId="3">'TP Част 2'!$A:$B</definedName>
    <definedName name="_xlnm.Print_Titles" localSheetId="7">'Акт. Презастраховане'!$A:$A</definedName>
    <definedName name="_xlnm.Print_Titles" localSheetId="9">Баланс!$1:$4</definedName>
    <definedName name="_xlnm.Print_Titles" localSheetId="10">ОПЗ!$1:$2</definedName>
    <definedName name="_xlnm.Print_Titles" localSheetId="5">'Премии, Обезщетения'!$A:$A</definedName>
    <definedName name="_xlnm.Print_Titles" localSheetId="4">Разходи!$A:$B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3" i="7052" l="1"/>
  <c r="C71" i="7051" l="1"/>
  <c r="C77" i="7051"/>
  <c r="C76" i="7051"/>
  <c r="C75" i="7051"/>
  <c r="C74" i="7051"/>
  <c r="C73" i="7051"/>
  <c r="C72" i="7051" l="1"/>
  <c r="C78" i="7051" s="1"/>
  <c r="A71" i="7051" s="1"/>
  <c r="C78" i="7052"/>
  <c r="C77" i="7052"/>
  <c r="C76" i="7052"/>
  <c r="C75" i="7052"/>
  <c r="C74" i="7052"/>
  <c r="C72" i="7052"/>
  <c r="A107" i="7051"/>
  <c r="B107" i="7051"/>
  <c r="A106" i="7051"/>
  <c r="B106" i="7051"/>
  <c r="B105" i="7051"/>
  <c r="B104" i="7051"/>
  <c r="B103" i="7051"/>
  <c r="B102" i="7051"/>
  <c r="B101" i="7051"/>
  <c r="B100" i="7051"/>
  <c r="B94" i="7052"/>
  <c r="B93" i="7052"/>
  <c r="G94" i="7052"/>
  <c r="A94" i="7052" s="1"/>
  <c r="A104" i="7051"/>
  <c r="A101" i="7051"/>
  <c r="A102" i="7051"/>
  <c r="A103" i="7051"/>
  <c r="A100" i="7051"/>
  <c r="G93" i="7052"/>
  <c r="A93" i="7052" s="1"/>
  <c r="A72" i="7051" l="1"/>
  <c r="A105" i="7051"/>
  <c r="A74" i="7051"/>
  <c r="C79" i="7052"/>
  <c r="A72" i="7052" s="1"/>
  <c r="A76" i="7051"/>
  <c r="A73" i="7051"/>
  <c r="A77" i="7051"/>
  <c r="A75" i="7051"/>
  <c r="A73" i="7052" l="1"/>
  <c r="A75" i="7052"/>
  <c r="A78" i="7052"/>
  <c r="A77" i="7052"/>
  <c r="A76" i="7052"/>
  <c r="A74" i="7052"/>
</calcChain>
</file>

<file path=xl/sharedStrings.xml><?xml version="1.0" encoding="utf-8"?>
<sst xmlns="http://schemas.openxmlformats.org/spreadsheetml/2006/main" count="1443" uniqueCount="841">
  <si>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</si>
  <si>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</si>
  <si>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</si>
  <si>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</si>
  <si>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</si>
  <si>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</si>
  <si>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</si>
  <si>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</si>
  <si>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</si>
  <si>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</si>
  <si>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</si>
  <si>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</si>
  <si>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</si>
  <si>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</si>
  <si>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</si>
  <si>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</si>
  <si>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</si>
  <si>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</si>
  <si>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</si>
  <si>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</si>
  <si>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</si>
  <si>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</si>
  <si>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</si>
  <si>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</si>
  <si>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</si>
  <si>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</si>
  <si>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</si>
  <si>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</si>
  <si>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</si>
  <si>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</si>
  <si>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</si>
  <si>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</si>
  <si>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</si>
  <si>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</si>
  <si>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</si>
  <si>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</si>
  <si>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</si>
  <si>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</si>
  <si>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</si>
  <si>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</si>
  <si>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</si>
  <si>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</si>
  <si>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</si>
  <si>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</si>
  <si>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</si>
  <si>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</si>
  <si>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</si>
  <si>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</si>
  <si>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</si>
  <si>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</si>
  <si>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</si>
  <si>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</si>
  <si>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</si>
  <si>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</si>
  <si>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</si>
  <si>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</si>
  <si>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</si>
  <si>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</si>
  <si>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</si>
  <si>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</si>
  <si>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</si>
  <si>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</si>
  <si>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</si>
  <si>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</si>
  <si>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</si>
  <si>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</si>
  <si>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</si>
  <si>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</si>
  <si>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</si>
  <si>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</si>
  <si>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</si>
  <si>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</si>
  <si>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</si>
  <si>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</si>
  <si>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</si>
  <si>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</si>
  <si>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</si>
  <si>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</si>
  <si>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</si>
  <si>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</si>
  <si>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</si>
  <si>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</si>
  <si>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</si>
  <si>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</si>
  <si>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</si>
  <si>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</si>
  <si>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</si>
  <si>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</si>
  <si>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</si>
  <si>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</si>
  <si>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</si>
  <si>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</si>
  <si>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</si>
  <si>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</si>
  <si>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</si>
  <si>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</si>
  <si>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</si>
  <si>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</si>
  <si>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</si>
  <si>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</si>
  <si>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</si>
  <si>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</si>
  <si>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</si>
  <si>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</si>
  <si>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</si>
  <si>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</si>
  <si>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</si>
  <si>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</si>
  <si>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</si>
  <si>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</si>
  <si>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</si>
  <si>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</si>
  <si>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</si>
  <si>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</si>
  <si>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</si>
  <si>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</si>
  <si>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</si>
  <si>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</si>
  <si>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</si>
  <si>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</si>
  <si>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</si>
  <si>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</si>
  <si>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</si>
  <si>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</si>
  <si>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</si>
  <si>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</si>
  <si>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</si>
  <si>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</si>
  <si>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</si>
  <si>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</si>
  <si>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</si>
  <si>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</si>
  <si>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</si>
  <si>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</si>
  <si>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</si>
  <si>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</si>
  <si>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</si>
  <si>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</si>
  <si>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</si>
  <si>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</si>
  <si>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</si>
  <si>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</si>
  <si>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</si>
  <si>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</si>
  <si>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</si>
  <si>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</si>
  <si>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</si>
  <si>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</si>
  <si>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</si>
  <si>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</si>
  <si>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</si>
  <si>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</si>
  <si>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</si>
  <si>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</si>
  <si>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</si>
  <si>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</si>
  <si>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</si>
  <si>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</si>
  <si>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</si>
  <si>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</si>
  <si>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</si>
  <si>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</si>
  <si>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</si>
  <si>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</si>
  <si>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</si>
  <si>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</si>
  <si>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</si>
  <si>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</si>
  <si>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</si>
  <si>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</si>
  <si>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</si>
  <si>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</si>
  <si>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</si>
  <si>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</si>
  <si>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</si>
  <si>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</si>
  <si>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</si>
  <si>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</si>
  <si>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</si>
  <si>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</si>
  <si>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</si>
  <si>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</si>
  <si>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</si>
  <si>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</si>
  <si>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</si>
  <si>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</si>
  <si>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</si>
  <si>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</si>
  <si>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</si>
  <si>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</si>
  <si>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</si>
  <si>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</si>
  <si>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</si>
  <si>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</si>
  <si>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</si>
  <si>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</si>
  <si>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</si>
  <si>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</si>
  <si>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</si>
  <si>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</si>
  <si>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</si>
  <si>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</si>
  <si>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</si>
  <si>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</si>
  <si>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</si>
  <si>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</si>
  <si>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</si>
  <si>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</si>
  <si>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</si>
  <si>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</si>
  <si>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</si>
  <si>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</si>
  <si>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</si>
  <si>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</si>
  <si>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</si>
  <si>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</si>
  <si>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</si>
  <si>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</si>
  <si>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</si>
  <si>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</si>
  <si>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</si>
  <si>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</si>
  <si>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</si>
  <si>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</si>
  <si>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</si>
  <si>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</si>
  <si>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</si>
  <si>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</si>
  <si>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</si>
  <si>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</si>
  <si>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</si>
  <si>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</si>
  <si>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</si>
  <si>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</si>
  <si>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</si>
  <si>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</si>
  <si>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</si>
  <si>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</si>
  <si>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</si>
  <si>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</si>
  <si>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</si>
  <si>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</si>
  <si>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</si>
  <si>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</si>
  <si>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</si>
  <si>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</si>
  <si>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</si>
  <si>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</si>
  <si>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</si>
  <si>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</si>
  <si>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</si>
  <si>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</si>
  <si>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</si>
  <si>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</si>
  <si>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</si>
  <si>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</si>
  <si>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</si>
  <si>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</si>
  <si>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</si>
  <si>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</si>
  <si>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</si>
  <si>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</si>
  <si>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</si>
  <si>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</si>
  <si>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</si>
  <si>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</si>
  <si>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</si>
  <si>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</si>
  <si>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</si>
  <si>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</si>
  <si>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</si>
  <si>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</si>
  <si>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</si>
  <si>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</si>
  <si>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</si>
  <si>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</si>
  <si>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</si>
  <si>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</si>
  <si>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</si>
  <si>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</si>
  <si>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</si>
  <si>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</si>
  <si>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</si>
  <si>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</si>
  <si>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</si>
  <si>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</si>
  <si>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</si>
  <si>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</si>
  <si>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</si>
  <si>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</si>
  <si>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</si>
  <si>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</si>
  <si>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</si>
  <si>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</si>
  <si>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</si>
  <si>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</si>
  <si>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</si>
  <si>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</si>
  <si>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</si>
  <si>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</si>
  <si>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</si>
  <si>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</si>
  <si>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</si>
  <si>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</si>
  <si>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</si>
  <si>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</si>
  <si>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</si>
  <si>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</si>
  <si>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</si>
  <si>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</si>
  <si>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</si>
  <si>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</si>
  <si>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</si>
  <si>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</si>
  <si>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</si>
  <si>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</si>
  <si>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</si>
  <si>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</si>
  <si>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</si>
  <si>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</si>
  <si>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</si>
  <si>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</si>
  <si>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</si>
  <si>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</si>
  <si>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</si>
  <si>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</si>
  <si>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</si>
  <si>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</si>
  <si>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</si>
  <si>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</si>
  <si>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</si>
  <si>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</si>
  <si>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</si>
  <si>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</si>
  <si>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</si>
  <si>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</si>
  <si>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</si>
  <si>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</si>
  <si>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</si>
  <si>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</si>
  <si>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</si>
  <si>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</si>
  <si>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</si>
  <si>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</si>
  <si>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</si>
  <si>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</si>
  <si>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</si>
  <si>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</si>
  <si>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</si>
  <si>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</si>
  <si>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</si>
  <si>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</si>
  <si>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</si>
  <si>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</si>
  <si>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</si>
  <si>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</si>
  <si>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</si>
  <si>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</si>
  <si>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</si>
  <si>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</si>
  <si>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</si>
  <si>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</si>
  <si>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</si>
  <si>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</si>
  <si>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</si>
  <si>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</si>
  <si>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</si>
  <si>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</si>
  <si>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</si>
  <si>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</si>
  <si>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</si>
  <si>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</si>
  <si>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</si>
  <si>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</si>
  <si>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</si>
  <si>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</si>
  <si>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</si>
  <si>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</si>
  <si>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</si>
  <si>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</si>
  <si>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</si>
  <si>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</si>
  <si>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</si>
  <si>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</si>
  <si>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</si>
  <si>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</si>
  <si>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</si>
  <si>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</si>
  <si>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</si>
  <si>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</si>
  <si>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</si>
  <si>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</si>
  <si>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</si>
  <si>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</si>
  <si>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</si>
  <si>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</si>
  <si>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</si>
  <si>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</si>
  <si>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</si>
  <si>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в т.ч. ПО ДОГОВОРИ ДО 3 ГОДИНИ ВКЛ.</t>
  </si>
  <si>
    <t>МАТЕМАТИЧЕСКИ РЕЗЕРВ</t>
  </si>
  <si>
    <t>В т.ч. РАЗХОДИ ЗА УРЕЖДАНЕ НА ПРЕТЕНЦИИ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</si>
  <si>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</si>
  <si>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</si>
  <si>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</si>
  <si>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</si>
  <si>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</si>
  <si>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</si>
  <si>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</si>
  <si>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</si>
  <si>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</si>
  <si>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</si>
  <si>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</si>
  <si>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</si>
  <si>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</si>
  <si>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</si>
  <si>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</si>
  <si>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</si>
  <si>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</si>
  <si>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РАЗМЕР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</si>
  <si>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</si>
  <si>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</si>
  <si>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</si>
  <si>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</si>
  <si>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</si>
  <si>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</si>
  <si>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</si>
  <si>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</si>
  <si>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</si>
  <si>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</si>
  <si>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</si>
  <si>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</si>
  <si>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</si>
  <si>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</si>
  <si>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</si>
  <si>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</si>
  <si>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</si>
  <si>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</si>
  <si>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</si>
  <si>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</si>
  <si>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</si>
  <si>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</si>
  <si>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</si>
  <si>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</si>
  <si>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</si>
  <si>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</si>
  <si>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</si>
  <si>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</si>
  <si>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</si>
  <si>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</si>
  <si>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 xml:space="preserve">В т.ч. С ГОДИШНА ИЛИ РАЗСРОЧЕНА ПРЕМИЯ 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</si>
  <si>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</si>
  <si>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</si>
  <si>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</si>
  <si>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</si>
  <si>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</si>
  <si>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ИЗПЛАТЕНИ
 БОНУСИ, ОТСТЪПКИ И УЧАСТИЕ В ПОЛОЖИТЕЛНИЯ РЕЗУЛТАТ, вкл. намаление на премиите или частично връщане на премии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</si>
  <si>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</si>
  <si>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</si>
  <si>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</si>
  <si>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</si>
  <si>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</si>
  <si>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</si>
  <si>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</si>
  <si>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</si>
  <si>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</si>
  <si>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</si>
  <si>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</si>
  <si>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</si>
  <si>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</si>
  <si>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</si>
  <si>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</si>
  <si>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</si>
  <si>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</si>
  <si>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</si>
  <si>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</si>
  <si>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</si>
  <si>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</si>
  <si>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</si>
  <si>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</si>
  <si>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</si>
  <si>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</si>
  <si>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</si>
  <si>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</si>
  <si>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</si>
  <si>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</si>
  <si>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</si>
  <si>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</si>
  <si>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</si>
  <si>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ПО ДЕЙСТВАЩИ ДОГОВОРИ КЪМ КРАЯ НА ТРИМЕСЕЧИЕТО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</si>
  <si>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</si>
  <si>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</si>
  <si>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</si>
  <si>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</si>
  <si>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</si>
  <si>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</si>
  <si>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</si>
  <si>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</si>
  <si>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</si>
  <si>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  - рискова застраховка "Живот" /с покрит само риска "смърт"/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</si>
  <si>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</si>
  <si>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</si>
  <si>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</si>
  <si>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</si>
  <si>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</si>
  <si>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</si>
  <si>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</si>
  <si>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</si>
  <si>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</si>
  <si>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</si>
  <si>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</si>
  <si>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</si>
  <si>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</si>
  <si>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</si>
  <si>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</si>
  <si>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</si>
  <si>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</si>
  <si>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</si>
  <si>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</si>
  <si>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</si>
  <si>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</si>
  <si>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</si>
  <si>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</si>
  <si>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</si>
  <si>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</si>
  <si>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</si>
  <si>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</si>
  <si>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</si>
  <si>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</si>
  <si>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</si>
  <si>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</si>
  <si>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</si>
  <si>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</si>
  <si>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</si>
  <si>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</si>
  <si>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</si>
  <si>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</si>
  <si>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</si>
  <si>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</si>
  <si>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</si>
  <si>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</si>
  <si>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</si>
  <si>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</si>
  <si>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</si>
  <si>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</si>
  <si>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</si>
  <si>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</si>
  <si>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</si>
  <si>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</si>
  <si>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</si>
  <si>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</si>
  <si>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</si>
  <si>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</si>
  <si>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</si>
  <si>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</si>
  <si>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</si>
  <si>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</si>
  <si>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</si>
  <si>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</si>
  <si>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</si>
  <si>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</si>
  <si>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</si>
  <si>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</si>
  <si>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</si>
  <si>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</si>
  <si>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</si>
  <si>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</si>
  <si>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</si>
  <si>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</si>
  <si>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</si>
  <si>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</si>
  <si>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</si>
  <si>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</si>
  <si>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</si>
  <si>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</si>
  <si>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</si>
  <si>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</si>
  <si>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</si>
  <si>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</si>
  <si>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</si>
  <si>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</si>
  <si>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</si>
  <si>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</si>
  <si>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</si>
  <si>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</si>
  <si>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</si>
  <si>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</si>
  <si>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</si>
  <si>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</si>
  <si>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</si>
  <si>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</si>
  <si>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</si>
  <si>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</si>
  <si>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</si>
  <si>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</si>
  <si>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</si>
  <si>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</si>
  <si>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</si>
  <si>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</si>
  <si>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</si>
  <si>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</si>
  <si>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</si>
  <si>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</si>
  <si>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</si>
  <si>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</si>
  <si>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</si>
  <si>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</si>
  <si>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</si>
  <si>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</si>
  <si>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</si>
  <si>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</si>
  <si>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</si>
  <si>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</si>
  <si>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</si>
  <si>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</si>
  <si>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</si>
  <si>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</si>
  <si>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</si>
  <si>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</si>
  <si>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</si>
  <si>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</si>
  <si>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</si>
  <si>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</si>
  <si>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</si>
  <si>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</si>
  <si>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</si>
  <si>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</si>
  <si>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</si>
  <si>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</si>
  <si>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</si>
  <si>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</si>
  <si>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</si>
  <si>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</si>
  <si>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</si>
  <si>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</si>
  <si>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</si>
  <si>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</si>
  <si>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</si>
  <si>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</si>
  <si>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</si>
  <si>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</si>
  <si>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</si>
  <si>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</si>
  <si>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</si>
  <si>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</si>
  <si>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</si>
  <si>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</si>
  <si>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</si>
  <si>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</si>
  <si>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</si>
  <si>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</si>
  <si>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</si>
  <si>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</si>
  <si>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</si>
  <si>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</si>
  <si>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</si>
  <si>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</si>
  <si>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</si>
  <si>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</si>
  <si>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</si>
  <si>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</si>
  <si>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</si>
  <si>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</si>
  <si>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</si>
  <si>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</si>
  <si>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</si>
  <si>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</si>
  <si>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</si>
  <si>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</si>
  <si>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</si>
  <si>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</si>
  <si>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</si>
  <si>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</si>
  <si>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</si>
  <si>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</si>
  <si>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</si>
  <si>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</si>
  <si>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</si>
  <si>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</si>
  <si>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</si>
  <si>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</si>
  <si>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</si>
  <si>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</si>
  <si>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</si>
  <si>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</si>
  <si>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</si>
  <si>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</si>
  <si>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</si>
  <si>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</si>
  <si>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</si>
  <si>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</si>
  <si>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>В т. ч. ПО НОВОСКЛЮЧЕНИ ДОГОВОРИ ЗА ПЕРИОДА ОТ 01.01. ДО КРАЯ НА ТРИМЕСЕЧИЕТО</t>
  </si>
  <si>
    <t xml:space="preserve">БРОЙ ДОГОВОРИ </t>
  </si>
  <si>
    <t>ДЕЙСТВАЩИ КЪМ КРАЯ НА ТРИМЕСЕЧИЕТО</t>
  </si>
  <si>
    <t xml:space="preserve">БРОЙ  ЗАСТРАХОВАНИ ЛИЦА </t>
  </si>
  <si>
    <t>в т. ч. НОВОСКЛЮЧЕНИ ПРЕЗ ПЕРИОДА ОТ 01.01. ДО КРАЯ НА ТРИМЕСЕЧИЕТО</t>
  </si>
  <si>
    <t>в т. ч. ПО НОВОСКЛЮЧЕНИ ДОГОВОРИ ПРЕЗ ПЕРИОДА ОТ 01.01. ДО КРАЯ НА ТРИМЕСЕЧИЕТО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</si>
  <si>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</si>
  <si>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</si>
  <si>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</si>
  <si>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</si>
  <si>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смесена застраховка "Живот"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</si>
  <si>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</si>
  <si>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</si>
  <si>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</si>
  <si>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</si>
  <si>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</si>
  <si>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</si>
  <si>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</si>
  <si>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</si>
  <si>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</si>
  <si>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</si>
  <si>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</si>
  <si>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</si>
  <si>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</si>
  <si>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</si>
  <si>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</si>
  <si>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</si>
  <si>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</si>
  <si>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</si>
  <si>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</si>
  <si>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</si>
  <si>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</si>
  <si>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</si>
  <si>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</si>
  <si>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</si>
  <si>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</si>
  <si>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</si>
  <si>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</si>
  <si>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</si>
  <si>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</si>
  <si>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</si>
  <si>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</si>
  <si>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</si>
  <si>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</si>
  <si>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</si>
  <si>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</si>
  <si>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</si>
  <si>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</si>
  <si>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</si>
  <si>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ПРИХОДИ ОТ УЧАСТИЕ В РЕЗУЛТАТА ОТ ПРЕЗАСТРА-ХОВАНЕ</t>
  </si>
  <si>
    <t>РАЗХОДИ ЗА УЧАСТИЕ В РЕЗУЛТАТА ОТ ПРЕЗАСТРА-ХОВАНЕ</t>
  </si>
  <si>
    <t>БРУТЕН РАЗМЕР НА ПОЛУЧЕНИТЕ ЗАСТРАХО-ВАТЕЛНИ ПРЕМИИ ОТ ЦЕДЕНТИТЕ</t>
  </si>
  <si>
    <t>БРОЙ ЗАСТРАХО-ВАТЕЛНИ ДОГОВОРИ ПРИЕТИ ОТ ЦЕДЕНТИТЕ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</si>
  <si>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</si>
  <si>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</si>
  <si>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</si>
  <si>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</si>
  <si>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</si>
  <si>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</si>
  <si>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</si>
  <si>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</si>
  <si>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</si>
  <si>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</si>
  <si>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</si>
  <si>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</si>
  <si>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</si>
  <si>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</si>
  <si>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</si>
  <si>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</si>
  <si>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</si>
  <si>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</si>
  <si>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</si>
  <si>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</si>
  <si>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</si>
  <si>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</si>
  <si>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</si>
  <si>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</si>
  <si>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</si>
  <si>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</si>
  <si>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</si>
  <si>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</si>
  <si>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</si>
  <si>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</si>
  <si>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</si>
  <si>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ЖЗК Съгласие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</si>
  <si>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</si>
  <si>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</si>
  <si>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</si>
  <si>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</si>
  <si>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</si>
  <si>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</si>
  <si>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</si>
  <si>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</si>
  <si>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</si>
  <si>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</si>
  <si>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</si>
  <si>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</si>
  <si>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</si>
  <si>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</si>
  <si>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</si>
  <si>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</si>
  <si>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</si>
  <si>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</si>
  <si>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</si>
  <si>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</si>
  <si>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</si>
  <si>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</si>
  <si>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</si>
  <si>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</si>
  <si>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</si>
  <si>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</si>
  <si>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</si>
  <si>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</si>
  <si>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</si>
  <si>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</si>
  <si>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</si>
  <si>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 xml:space="preserve"> В т.ч. ДЯЛ НА ПРЕЗАСТРА-ХОВАТЕЛИТЕ</t>
  </si>
  <si>
    <t>В т.ч. ДЯЛ НА ПРЕЗАСТРА-ХОВАТЕЛИТЕ</t>
  </si>
  <si>
    <t>в т.ч. просрочени вземания със закъснение от 90 до 180 дни</t>
  </si>
  <si>
    <t>в т.ч. РАЗМЕР НА ЧАСТТА НА ПРЕЗАСТРА-ХОВАТЕЛЯ</t>
  </si>
  <si>
    <t>В т.ч. ДЯЛ НА ПРЕЗАСТРА-ХОВАТЕЛЯ</t>
  </si>
  <si>
    <t>В т.ч. ОБРАЗУВАН В КРАЯ НА ОТЧ. ГОДИНА</t>
  </si>
  <si>
    <t>В т.ч.
ДЯЛ НА ПРЕЗАСТРА-ХОВАТЕЛЯ</t>
  </si>
  <si>
    <t>РАЗМЕР НА ВЪРНАТИТЕ ПРЕМИИ И ОТПИСАНИТЕ ВЗЕМАНИЯ ПО ПРЕДСРОЧНО ПРЕКРАТЕНИ ДОГОВОРИ</t>
  </si>
  <si>
    <t>ОТСТЪПЕНИ ПРЕМИИ, ПО ДОГОВОРИ ПЛАСИРАНИ НА ПРЕЗАСТРА-ХОВАТЕЛЯ</t>
  </si>
  <si>
    <t>ПРИХОДИ ОТ КОМИСИОНИ, ПО ДОГОВОРИ ПЛАСИРАНИ НА ПРЕЗАСТРА-ХОВАТЕЛЯ</t>
  </si>
  <si>
    <t>ДЯЛ НА ПРЕЗАСТРА-ХОВАТЕЛЯ В ИЗПЛАТЕНИТЕ  ОБЕЗЩЕТЕНИЯ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</si>
  <si>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</si>
  <si>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</si>
  <si>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ЗАСТРАХО-ВАТЕЛНА СУМА ПРИЕТА ОТ ЦЕДЕНТИТЕ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</si>
  <si>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</si>
  <si>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</si>
  <si>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</si>
  <si>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</si>
  <si>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</si>
  <si>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ДРУЖЕСТВО</t>
  </si>
  <si>
    <t>ОБЩО</t>
  </si>
  <si>
    <t>ОТНОСИТЕЛЕН ДЯЛ:</t>
  </si>
  <si>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</si>
  <si>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ПРЕМИЕН ПРИХОД, РЕАЛИЗИРАН ОТ ЗАСТРАХОВАТЕЛИТЕ, КОИТО ИЗВЪРШВАТ ДЕЙНОСТ ПО ЖИВОТОЗАСТРАХОВАНЕ И ЗАСТРАХОВАТЕЛИТЕ СЪС СМЕСЕНА ДЕЙНОСТ* КЪМ КРАЯ НА ВТОРОТО ТРИМЕСEЧИЕ НА 2020 г.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</si>
  <si>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КРАЯ НА ВТОРОТО ТРИМЕСEЧИЕ НА 2020 г.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</si>
  <si>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>ТЕХНИЧЕСКИ РЕЗЕРВИ КЪМ КРАЯ НА ВТОРОТО ТРИМЕСEЧИЕ НА 2020 ГОДИНА 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</si>
  <si>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ТЕХНИЧЕСКИ РЕЗЕРВИ КЪМ КРАЯ НА ВТОРОТО ТРИМЕСEЧИЕ НА 2020 ГОДИНА ІІ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</si>
  <si>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РАЗХОДИ, СВЪРЗАНИ СЪС ЗАСТРАХОВАТЕЛНАТА ДЕЙНОСТ КЪМ КРАЯ НА ВТОРОТО ТРИМЕСEЧИЕ НА 2020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</si>
  <si>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ЗАСТРАХОВАТЕЛНИЯ ПОРТФЕЙЛ ЗА ПЕРИОДА ОТ 01.01. ДО КРАЯ НА ВТОРОТО ТРИМЕСEЧИЕ НА 2020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</si>
  <si>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ПАСИВНО ПРЕЗАСТРАХОВАНЕ ЗА ПЕРИОДА ОТ 01.01. ДО КРАЯ НА ВТОРОТО ТРИМЕСEЧИЕ НА 2020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</si>
  <si>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АКТИВНО ПРЕЗАСТРАХОВАНЕ ЗА ПЕРИОДА ОТ 01.01. ДО КРАЯ НА ВТОРОТО ТРИМЕСEЧИЕ НА 2020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</si>
  <si>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>Сключени сделки при правото на установяване или свободата на предоставяне на услуги на територията на ЕИП от 01.01 до края на второто тримесечие на 2020 година</t>
    </r>
    <r>
      <rPr>
        <b/>
        <vertAlign val="superscript"/>
        <sz val="12"/>
        <rFont val="Times New Roman"/>
        <family val="1"/>
        <charset val="204"/>
      </rPr>
      <t>1</t>
    </r>
  </si>
  <si>
    <t>ОТЧЕТ ЗА ФИНАНСОВОТО СЪСТОЯНИЕ КЪМ КРАЯ НА ВТОРОТО ТРИМЕСEЧИЕ НА 2020 г.1</t>
  </si>
  <si>
    <t>ОТЧЕТ ЗА ПЕЧАЛБАТА ИЛИ ЗАГУБАТА И ДРУГИЯ ВСЕОБХВАТЕН ДОХОД КЪМ КРАЯ НА ВТОРОТО ТРИМЕСEЧИЕ НА 2020 г.1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</si>
</sst>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48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8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9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70" fontId="29" fillId="0" borderId="0" applyFont="0" applyFill="0" applyBorder="0" applyAlignment="0" applyProtection="0"/>
    <xf numFmtId="171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2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6" fontId="23" fillId="0" borderId="0" applyFont="0" applyFill="0" applyBorder="0" applyProtection="0">
      <alignment horizontal="center" vertical="center"/>
    </xf>
    <xf numFmtId="166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7" fontId="23" fillId="0" borderId="0" applyFill="0" applyBorder="0" applyProtection="0">
      <alignment horizontal="center" vertical="center"/>
    </xf>
    <xf numFmtId="167" fontId="23" fillId="0" borderId="0">
      <alignment horizontal="right" vertical="center"/>
    </xf>
    <xf numFmtId="171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7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9" fontId="1" fillId="0" borderId="0" applyFont="0" applyFill="0" applyBorder="0" applyAlignment="0" applyProtection="0"/>
  </cellStyleXfs>
  <cellXfs count="257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8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2" fillId="28" borderId="0" xfId="0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0" fontId="5" fillId="27" borderId="13" xfId="93" applyFont="1" applyFill="1" applyBorder="1" applyAlignment="1" applyProtection="1">
      <alignment horizontal="left" vertical="center" wrapText="1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60" fillId="27" borderId="13" xfId="0" applyFont="1" applyFill="1" applyBorder="1" applyAlignment="1" applyProtection="1">
      <alignment horizontal="right"/>
    </xf>
    <xf numFmtId="0" fontId="5" fillId="27" borderId="13" xfId="97" applyFont="1" applyFill="1" applyBorder="1" applyAlignment="1" applyProtection="1">
      <alignment horizontal="right" vertical="center" wrapText="1"/>
    </xf>
    <xf numFmtId="0" fontId="5" fillId="27" borderId="13" xfId="97" applyFont="1" applyFill="1" applyBorder="1" applyAlignment="1" applyProtection="1">
      <alignment horizontal="left" vertical="center" wrapText="1"/>
    </xf>
    <xf numFmtId="0" fontId="8" fillId="27" borderId="13" xfId="97" applyFont="1" applyFill="1" applyBorder="1" applyAlignment="1" applyProtection="1">
      <alignment horizontal="left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5" fillId="28" borderId="13" xfId="43" applyNumberFormat="1" applyFont="1" applyFill="1" applyBorder="1" applyAlignment="1" applyProtection="1">
      <alignment horizontal="center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5" fillId="28" borderId="13" xfId="96" applyFont="1" applyFill="1" applyBorder="1" applyAlignment="1" applyProtection="1">
      <alignment horizontal="center" vertical="center" wrapText="1"/>
    </xf>
    <xf numFmtId="0" fontId="8" fillId="28" borderId="0" xfId="97" applyFont="1" applyFill="1"/>
    <xf numFmtId="0" fontId="5" fillId="28" borderId="0" xfId="97" applyFont="1" applyFill="1" applyBorder="1"/>
    <xf numFmtId="0" fontId="5" fillId="28" borderId="13" xfId="97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9" fillId="28" borderId="0" xfId="0" applyNumberFormat="1" applyFont="1" applyFill="1" applyAlignment="1" applyProtection="1"/>
    <xf numFmtId="3" fontId="7" fillId="28" borderId="0" xfId="0" applyNumberFormat="1" applyFont="1" applyFill="1" applyAlignment="1" applyProtection="1"/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7" fillId="28" borderId="0" xfId="96" applyNumberFormat="1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63" fillId="28" borderId="13" xfId="0" applyFont="1" applyFill="1" applyBorder="1" applyAlignment="1" applyProtection="1">
      <alignment horizontal="right" vertical="center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6" applyFont="1" applyFill="1" applyBorder="1" applyProtection="1">
      <alignment horizontal="right" vertical="center"/>
    </xf>
    <xf numFmtId="3" fontId="8" fillId="28" borderId="0" xfId="102" applyNumberFormat="1" applyFont="1" applyFill="1" applyProtection="1">
      <alignment horizontal="center" vertical="center" wrapText="1"/>
    </xf>
    <xf numFmtId="3" fontId="8" fillId="28" borderId="0" xfId="102" applyNumberFormat="1" applyFont="1" applyFill="1" applyBorder="1" applyProtection="1">
      <alignment horizontal="center" vertical="center" wrapText="1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2" applyNumberFormat="1" applyFont="1" applyFill="1" applyBorder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left" vertical="center" wrapText="1"/>
    </xf>
    <xf numFmtId="3" fontId="8" fillId="28" borderId="13" xfId="102" applyNumberFormat="1" applyFont="1" applyFill="1" applyBorder="1" applyAlignment="1" applyProtection="1">
      <alignment horizontal="center" vertical="center"/>
    </xf>
    <xf numFmtId="3" fontId="8" fillId="28" borderId="13" xfId="102" applyNumberFormat="1" applyFont="1" applyFill="1" applyBorder="1" applyAlignment="1" applyProtection="1">
      <alignment horizontal="left" vertical="center" wrapText="1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/>
    </xf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vertical="center" wrapText="1"/>
    </xf>
    <xf numFmtId="3" fontId="8" fillId="28" borderId="13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center" vertical="center" wrapText="1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7" fillId="28" borderId="0" xfId="0" applyNumberFormat="1" applyFont="1" applyFill="1" applyAlignment="1">
      <alignment vertical="center"/>
    </xf>
    <xf numFmtId="0" fontId="2" fillId="28" borderId="0" xfId="0" applyNumberFormat="1" applyFont="1" applyFill="1" applyAlignment="1">
      <alignment wrapText="1"/>
    </xf>
    <xf numFmtId="0" fontId="10" fillId="28" borderId="0" xfId="97" applyFont="1" applyFill="1"/>
    <xf numFmtId="3" fontId="61" fillId="28" borderId="0" xfId="0" applyFont="1" applyFill="1" applyAlignment="1"/>
    <xf numFmtId="3" fontId="7" fillId="28" borderId="0" xfId="0" applyFont="1" applyFill="1" applyAlignment="1">
      <alignment horizontal="center" vertical="center" wrapText="1"/>
    </xf>
    <xf numFmtId="178" fontId="7" fillId="28" borderId="0" xfId="110" applyNumberFormat="1" applyFont="1" applyFill="1"/>
    <xf numFmtId="3" fontId="0" fillId="29" borderId="0" xfId="0" applyFill="1" applyAlignment="1" applyProtection="1">
      <alignment vertical="center"/>
    </xf>
    <xf numFmtId="0" fontId="64" fillId="29" borderId="0" xfId="89" applyFont="1" applyFill="1" applyAlignment="1" applyProtection="1"/>
    <xf numFmtId="3" fontId="5" fillId="29" borderId="0" xfId="146" applyFont="1" applyFill="1" applyBorder="1" applyProtection="1">
      <alignment horizontal="right" vertical="center"/>
    </xf>
    <xf numFmtId="3" fontId="5" fillId="29" borderId="0" xfId="146" applyNumberFormat="1" applyFont="1" applyFill="1" applyBorder="1" applyProtection="1">
      <alignment horizontal="right" vertical="center"/>
    </xf>
    <xf numFmtId="3" fontId="66" fillId="28" borderId="0" xfId="0" applyFont="1" applyFill="1" applyAlignment="1"/>
    <xf numFmtId="3" fontId="66" fillId="28" borderId="0" xfId="0" applyFont="1" applyFill="1" applyAlignment="1">
      <alignment horizontal="left"/>
    </xf>
    <xf numFmtId="3" fontId="67" fillId="28" borderId="0" xfId="0" applyNumberFormat="1" applyFont="1" applyFill="1" applyAlignment="1"/>
    <xf numFmtId="0" fontId="5" fillId="28" borderId="0" xfId="96" applyNumberFormat="1" applyFont="1" applyFill="1" applyBorder="1" applyAlignment="1" applyProtection="1"/>
    <xf numFmtId="10" fontId="9" fillId="28" borderId="0" xfId="0" applyNumberFormat="1" applyFont="1" applyFill="1" applyAlignment="1"/>
    <xf numFmtId="0" fontId="8" fillId="28" borderId="0" xfId="97" applyFont="1" applyFill="1" applyAlignment="1">
      <alignment horizontal="right"/>
    </xf>
    <xf numFmtId="3" fontId="66" fillId="29" borderId="0" xfId="0" applyFont="1" applyFill="1" applyAlignment="1">
      <alignment horizontal="left"/>
    </xf>
    <xf numFmtId="178" fontId="67" fillId="28" borderId="0" xfId="110" applyNumberFormat="1" applyFont="1" applyFill="1"/>
    <xf numFmtId="3" fontId="66" fillId="29" borderId="0" xfId="0" applyFont="1" applyFill="1" applyAlignment="1"/>
    <xf numFmtId="10" fontId="66" fillId="29" borderId="0" xfId="0" applyNumberFormat="1" applyFont="1" applyFill="1" applyAlignment="1">
      <alignment horizontal="left"/>
    </xf>
    <xf numFmtId="178" fontId="66" fillId="28" borderId="0" xfId="0" applyNumberFormat="1" applyFont="1" applyFill="1" applyAlignment="1"/>
    <xf numFmtId="178" fontId="10" fillId="28" borderId="0" xfId="147" applyNumberFormat="1" applyFont="1" applyFill="1" applyProtection="1"/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60" fillId="28" borderId="26" xfId="0" applyFont="1" applyFill="1" applyBorder="1" applyAlignment="1" applyProtection="1">
      <alignment horizontal="center" wrapText="1"/>
    </xf>
    <xf numFmtId="3" fontId="60" fillId="28" borderId="33" xfId="0" applyFont="1" applyFill="1" applyBorder="1" applyAlignment="1" applyProtection="1">
      <alignment horizontal="center" wrapText="1"/>
    </xf>
    <xf numFmtId="178" fontId="5" fillId="28" borderId="26" xfId="110" applyNumberFormat="1" applyFont="1" applyFill="1" applyBorder="1" applyAlignment="1" applyProtection="1">
      <alignment horizontal="center" vertical="center"/>
    </xf>
    <xf numFmtId="178" fontId="5" fillId="28" borderId="33" xfId="110" applyNumberFormat="1" applyFont="1" applyFill="1" applyBorder="1" applyAlignment="1" applyProtection="1">
      <alignment horizontal="center" vertical="center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0" fontId="5" fillId="28" borderId="26" xfId="100" applyFont="1" applyFill="1" applyBorder="1" applyAlignment="1">
      <alignment horizontal="center" vertical="center" wrapText="1"/>
    </xf>
    <xf numFmtId="0" fontId="5" fillId="28" borderId="33" xfId="100" applyFont="1" applyFill="1" applyBorder="1" applyAlignment="1">
      <alignment horizontal="center" vertical="center" wrapText="1"/>
    </xf>
    <xf numFmtId="3" fontId="5" fillId="28" borderId="13" xfId="0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3" fontId="65" fillId="28" borderId="26" xfId="0" applyFont="1" applyFill="1" applyBorder="1" applyAlignment="1" applyProtection="1">
      <alignment horizontal="center" wrapText="1"/>
    </xf>
    <xf numFmtId="3" fontId="65" fillId="28" borderId="33" xfId="0" applyFont="1" applyFill="1" applyBorder="1" applyAlignment="1" applyProtection="1">
      <alignment horizontal="center" wrapText="1"/>
    </xf>
    <xf numFmtId="0" fontId="5" fillId="28" borderId="13" xfId="96" applyFont="1" applyFill="1" applyBorder="1" applyAlignment="1">
      <alignment horizontal="center" vertical="center" wrapText="1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0" borderId="0" xfId="0" applyFont="1" applyFill="1" applyBorder="1" applyAlignment="1" applyProtection="1">
      <alignment horizontal="left" vertical="center" wrapText="1"/>
      <protection locked="0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0" fontId="5" fillId="28" borderId="13" xfId="96" applyFont="1" applyFill="1" applyBorder="1" applyAlignment="1" applyProtection="1">
      <alignment horizontal="center" vertical="center" wrapText="1"/>
    </xf>
    <xf numFmtId="0" fontId="5" fillId="28" borderId="13" xfId="96" applyFont="1" applyFill="1" applyBorder="1" applyAlignment="1" applyProtection="1">
      <alignment horizontal="center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0" fontId="5" fillId="28" borderId="13" xfId="102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left" vertical="center" wrapText="1"/>
    </xf>
    <xf numFmtId="0" fontId="5" fillId="0" borderId="35" xfId="96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 applyProtection="1"/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13" xfId="97" applyFont="1" applyFill="1" applyBorder="1" applyAlignment="1" applyProtection="1">
      <alignment horizontal="center" vertical="center" wrapText="1"/>
    </xf>
    <xf numFmtId="0" fontId="14" fillId="28" borderId="43" xfId="96" applyNumberFormat="1" applyFont="1" applyFill="1" applyBorder="1" applyAlignment="1" applyProtection="1">
      <alignment vertical="top" wrapText="1"/>
    </xf>
    <xf numFmtId="0" fontId="14" fillId="28" borderId="0" xfId="96" applyNumberFormat="1" applyFont="1" applyFill="1" applyBorder="1" applyAlignment="1" applyProtection="1">
      <alignment vertical="top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8" fillId="28" borderId="0" xfId="102" applyNumberFormat="1" applyFont="1" applyFill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5" fillId="0" borderId="0" xfId="102" applyNumberFormat="1" applyFont="1" applyFill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" xfId="147" builtinId="5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7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КРАЯ НА  ВТОРОТО</a:t>
            </a:r>
            <a:r>
              <a:rPr lang="bg-BG" baseline="0"/>
              <a:t> ТРИМЕС</a:t>
            </a:r>
            <a:r>
              <a:rPr lang="en-US" baseline="0"/>
              <a:t>E</a:t>
            </a:r>
            <a:r>
              <a:rPr lang="bg-BG" baseline="0"/>
              <a:t>ЧИЕ</a:t>
            </a:r>
            <a:r>
              <a:rPr lang="bg-BG"/>
              <a:t> НА 2020 г.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22060436204368258"/>
                  <c:y val="-0.1499890486721394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Premiums!$C$72:$C$78</c:f>
              <c:numCache>
                <c:formatCode>#,##0</c:formatCode>
                <c:ptCount val="7"/>
                <c:pt idx="0">
                  <c:v>109193821.48305157</c:v>
                </c:pt>
                <c:pt idx="1">
                  <c:v>3445768.1083555808</c:v>
                </c:pt>
                <c:pt idx="2">
                  <c:v>48817080.236659154</c:v>
                </c:pt>
                <c:pt idx="3">
                  <c:v>0</c:v>
                </c:pt>
                <c:pt idx="4">
                  <c:v>18636597.024911601</c:v>
                </c:pt>
                <c:pt idx="5">
                  <c:v>8152764.120000001</c:v>
                </c:pt>
                <c:pt idx="6">
                  <c:v>39279906.959999993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 СУМИ И ОБЕЗЩЕТЕНИЯ ПО КЛАСОВЕ ЗАСТРАХОВКИ КЪМ 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КРАЯ НА </a:t>
            </a:r>
            <a:r>
              <a:rPr lang="bg-BG" sz="1200" b="1" i="0" u="none" strike="noStrike" baseline="0">
                <a:effectLst/>
              </a:rPr>
              <a:t>ВТОРОТО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ТРИМЕС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ЧИЕ НА 2020 г.</a:t>
            </a:r>
          </a:p>
        </c:rich>
      </c:tx>
      <c:layout>
        <c:manualLayout>
          <c:xMode val="edge"/>
          <c:yMode val="edge"/>
          <c:x val="0.1177760188336075"/>
          <c:y val="1.840242572418173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56180823.431919239</c:v>
                </c:pt>
                <c:pt idx="1">
                  <c:v>2711141.824348866</c:v>
                </c:pt>
                <c:pt idx="2">
                  <c:v>11001850.233009988</c:v>
                </c:pt>
                <c:pt idx="3">
                  <c:v>0</c:v>
                </c:pt>
                <c:pt idx="4">
                  <c:v>2773035.5808093743</c:v>
                </c:pt>
                <c:pt idx="5">
                  <c:v>1298836.1489534131</c:v>
                </c:pt>
                <c:pt idx="6">
                  <c:v>14023147.046410203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1.3492519685039366" header="0.51181102362204722" footer="0.5118110236220472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28575</xdr:rowOff>
    </xdr:from>
    <xdr:to>
      <xdr:col>9</xdr:col>
      <xdr:colOff>685800</xdr:colOff>
      <xdr:row>48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64293</xdr:colOff>
      <xdr:row>21</xdr:row>
      <xdr:rowOff>69057</xdr:rowOff>
    </xdr:from>
    <xdr:to>
      <xdr:col>9</xdr:col>
      <xdr:colOff>224116</xdr:colOff>
      <xdr:row>47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3"/>
  <sheetViews>
    <sheetView tabSelected="1" view="pageBreakPreview" zoomScale="85" zoomScaleNormal="80" zoomScaleSheetLayoutView="85" workbookViewId="0">
      <pane xSplit="2" ySplit="5" topLeftCell="C6" activePane="bottomRight" state="frozen"/>
      <selection activeCell="O3" sqref="O3:P3"/>
      <selection pane="topRight" activeCell="O3" sqref="O3:P3"/>
      <selection pane="bottomLeft" activeCell="O3" sqref="O3:P3"/>
      <selection pane="bottomRight" activeCell="A2" sqref="A2"/>
    </sheetView>
  </sheetViews>
  <sheetFormatPr defaultRowHeight="12.75"/>
  <cols>
    <col min="1" max="1" width="8.5703125" style="50" customWidth="1"/>
    <col min="2" max="2" width="36.7109375" style="51" customWidth="1"/>
    <col min="3" max="3" width="12.42578125" style="51" bestFit="1" customWidth="1"/>
    <col min="4" max="4" width="17.28515625" style="51" bestFit="1" customWidth="1"/>
    <col min="5" max="6" width="17.28515625" style="51" customWidth="1"/>
    <col min="7" max="7" width="12.42578125" style="51" bestFit="1" customWidth="1"/>
    <col min="8" max="8" width="17.28515625" style="51" bestFit="1" customWidth="1"/>
    <col min="9" max="9" width="11.85546875" style="51" bestFit="1" customWidth="1"/>
    <col min="10" max="10" width="10.5703125" style="51" customWidth="1"/>
    <col min="11" max="11" width="11.85546875" style="51" bestFit="1" customWidth="1"/>
    <col min="12" max="12" width="10.5703125" style="51" customWidth="1"/>
    <col min="13" max="13" width="11.85546875" style="51" bestFit="1" customWidth="1"/>
    <col min="14" max="14" width="10.5703125" style="51" customWidth="1"/>
    <col min="15" max="15" width="11.85546875" style="51" bestFit="1" customWidth="1"/>
    <col min="16" max="16" width="10.5703125" style="51" customWidth="1"/>
    <col min="17" max="17" width="11.28515625" style="51" bestFit="1" customWidth="1"/>
    <col min="18" max="18" width="17.28515625" style="51" bestFit="1" customWidth="1"/>
    <col min="19" max="19" width="10.7109375" style="50" bestFit="1" customWidth="1"/>
    <col min="20" max="20" width="10.5703125" style="50" customWidth="1"/>
    <col min="21" max="21" width="11.140625" style="50" customWidth="1"/>
    <col min="22" max="22" width="10.5703125" style="50" customWidth="1"/>
    <col min="23" max="23" width="13.140625" style="50" bestFit="1" customWidth="1"/>
    <col min="24" max="24" width="19.140625" style="50" bestFit="1" customWidth="1"/>
    <col min="25" max="25" width="12.42578125" style="50" bestFit="1" customWidth="1"/>
    <col min="26" max="26" width="16.42578125" style="50" customWidth="1"/>
    <col min="27" max="27" width="13.5703125" style="50" bestFit="1" customWidth="1"/>
    <col min="28" max="28" width="18.140625" style="50" bestFit="1" customWidth="1"/>
    <col min="29" max="29" width="3.7109375" style="50" customWidth="1"/>
    <col min="30" max="30" width="13.140625" style="50" customWidth="1"/>
    <col min="31" max="31" width="10.5703125" style="50" customWidth="1"/>
    <col min="32" max="32" width="2.7109375" style="50" customWidth="1"/>
    <col min="33" max="33" width="11.7109375" style="50" customWidth="1"/>
    <col min="34" max="34" width="11" style="50" customWidth="1"/>
    <col min="35" max="35" width="9.85546875" style="50" bestFit="1" customWidth="1"/>
    <col min="36" max="16384" width="9.140625" style="50"/>
  </cols>
  <sheetData>
    <row r="1" spans="1:38" s="62" customFormat="1" ht="15.75">
      <c r="A1" s="176" t="s">
        <v>830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</row>
    <row r="2" spans="1:38" s="62" customFormat="1">
      <c r="A2" s="176"/>
      <c r="B2" s="177"/>
      <c r="C2" s="177"/>
      <c r="D2" s="177"/>
      <c r="E2" s="177"/>
      <c r="F2" s="177"/>
      <c r="G2" s="177"/>
      <c r="H2" s="177"/>
      <c r="I2" s="177"/>
      <c r="J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Y2" s="177"/>
      <c r="Z2" s="52" t="s">
        <v>778</v>
      </c>
      <c r="AA2" s="177"/>
      <c r="AB2" s="177"/>
    </row>
    <row r="3" spans="1:38" s="62" customFormat="1">
      <c r="A3" s="176"/>
      <c r="B3" s="177"/>
      <c r="C3" s="177"/>
      <c r="D3" s="177"/>
      <c r="E3" s="177"/>
      <c r="F3" s="177"/>
      <c r="G3" s="177"/>
      <c r="H3" s="177"/>
      <c r="I3" s="177"/>
      <c r="J3" s="177"/>
      <c r="M3" s="177"/>
      <c r="N3" s="177"/>
      <c r="O3" s="177"/>
      <c r="P3" s="177"/>
      <c r="Q3" s="177"/>
      <c r="R3" s="177"/>
      <c r="U3" s="177"/>
      <c r="V3" s="177"/>
      <c r="Y3" s="177"/>
      <c r="Z3" s="52"/>
      <c r="AA3" s="177"/>
      <c r="AB3" s="177"/>
    </row>
    <row r="4" spans="1:38" s="53" customFormat="1" ht="77.25" customHeight="1">
      <c r="A4" s="208" t="s">
        <v>473</v>
      </c>
      <c r="B4" s="208" t="s">
        <v>796</v>
      </c>
      <c r="C4" s="210" t="s">
        <v>780</v>
      </c>
      <c r="D4" s="211"/>
      <c r="E4" s="200" t="s">
        <v>804</v>
      </c>
      <c r="F4" s="201"/>
      <c r="G4" s="200" t="s">
        <v>779</v>
      </c>
      <c r="H4" s="201"/>
      <c r="I4" s="200" t="s">
        <v>781</v>
      </c>
      <c r="J4" s="201"/>
      <c r="K4" s="200" t="s">
        <v>805</v>
      </c>
      <c r="L4" s="201"/>
      <c r="M4" s="215" t="s">
        <v>806</v>
      </c>
      <c r="N4" s="216"/>
      <c r="O4" s="200" t="s">
        <v>783</v>
      </c>
      <c r="P4" s="201"/>
      <c r="Q4" s="213" t="s">
        <v>784</v>
      </c>
      <c r="R4" s="214"/>
      <c r="S4" s="213" t="s">
        <v>782</v>
      </c>
      <c r="T4" s="214"/>
      <c r="U4" s="213" t="s">
        <v>785</v>
      </c>
      <c r="V4" s="214"/>
      <c r="W4" s="212" t="s">
        <v>423</v>
      </c>
      <c r="X4" s="212"/>
    </row>
    <row r="5" spans="1:38" s="53" customFormat="1" ht="60" customHeight="1">
      <c r="A5" s="209"/>
      <c r="B5" s="209"/>
      <c r="C5" s="99" t="s">
        <v>786</v>
      </c>
      <c r="D5" s="100" t="s">
        <v>787</v>
      </c>
      <c r="E5" s="99" t="s">
        <v>786</v>
      </c>
      <c r="F5" s="100" t="s">
        <v>787</v>
      </c>
      <c r="G5" s="99" t="s">
        <v>786</v>
      </c>
      <c r="H5" s="100" t="s">
        <v>787</v>
      </c>
      <c r="I5" s="99" t="s">
        <v>786</v>
      </c>
      <c r="J5" s="100" t="s">
        <v>787</v>
      </c>
      <c r="K5" s="99" t="s">
        <v>786</v>
      </c>
      <c r="L5" s="100" t="s">
        <v>787</v>
      </c>
      <c r="M5" s="99" t="s">
        <v>786</v>
      </c>
      <c r="N5" s="100" t="s">
        <v>787</v>
      </c>
      <c r="O5" s="99" t="s">
        <v>786</v>
      </c>
      <c r="P5" s="100" t="s">
        <v>787</v>
      </c>
      <c r="Q5" s="99" t="s">
        <v>786</v>
      </c>
      <c r="R5" s="100" t="s">
        <v>787</v>
      </c>
      <c r="S5" s="99" t="s">
        <v>786</v>
      </c>
      <c r="T5" s="100" t="s">
        <v>787</v>
      </c>
      <c r="U5" s="99" t="s">
        <v>786</v>
      </c>
      <c r="V5" s="100" t="s">
        <v>787</v>
      </c>
      <c r="W5" s="65" t="s">
        <v>786</v>
      </c>
      <c r="X5" s="101" t="s">
        <v>787</v>
      </c>
      <c r="AD5" s="182"/>
      <c r="AE5" s="182"/>
    </row>
    <row r="6" spans="1:38" ht="15.75">
      <c r="A6" s="65" t="s">
        <v>461</v>
      </c>
      <c r="B6" s="66" t="s">
        <v>789</v>
      </c>
      <c r="C6" s="67">
        <v>27427574</v>
      </c>
      <c r="D6" s="67">
        <v>5758300</v>
      </c>
      <c r="E6" s="67">
        <v>21582048.472000003</v>
      </c>
      <c r="F6" s="67">
        <v>0</v>
      </c>
      <c r="G6" s="67">
        <v>18482230.752985269</v>
      </c>
      <c r="H6" s="67">
        <v>0</v>
      </c>
      <c r="I6" s="67">
        <v>15850841.890000002</v>
      </c>
      <c r="J6" s="67">
        <v>0</v>
      </c>
      <c r="K6" s="67">
        <v>12089633.390000001</v>
      </c>
      <c r="L6" s="67">
        <v>0</v>
      </c>
      <c r="M6" s="68">
        <v>10012347.169999998</v>
      </c>
      <c r="N6" s="68">
        <v>410725.28999999992</v>
      </c>
      <c r="O6" s="67">
        <v>870079</v>
      </c>
      <c r="P6" s="67">
        <v>0</v>
      </c>
      <c r="Q6" s="67">
        <v>1701089.22</v>
      </c>
      <c r="R6" s="67">
        <v>0</v>
      </c>
      <c r="S6" s="67">
        <v>185348.65</v>
      </c>
      <c r="T6" s="67">
        <v>0</v>
      </c>
      <c r="U6" s="67">
        <v>992628.93806629139</v>
      </c>
      <c r="V6" s="67">
        <v>0</v>
      </c>
      <c r="W6" s="69">
        <v>109193821.48305157</v>
      </c>
      <c r="X6" s="69">
        <v>6169025.29</v>
      </c>
      <c r="AC6" s="47"/>
      <c r="AD6" s="54"/>
    </row>
    <row r="7" spans="1:38" ht="15.75">
      <c r="A7" s="65"/>
      <c r="B7" s="70" t="s">
        <v>444</v>
      </c>
      <c r="C7" s="67">
        <v>18339076</v>
      </c>
      <c r="D7" s="67">
        <v>5758300</v>
      </c>
      <c r="E7" s="67">
        <v>21578604.442000002</v>
      </c>
      <c r="F7" s="67">
        <v>0</v>
      </c>
      <c r="G7" s="67">
        <v>12461698.2263656</v>
      </c>
      <c r="H7" s="67">
        <v>0</v>
      </c>
      <c r="I7" s="67">
        <v>15850490.890000002</v>
      </c>
      <c r="J7" s="67">
        <v>0</v>
      </c>
      <c r="K7" s="67">
        <v>12089633.390000001</v>
      </c>
      <c r="L7" s="67">
        <v>0</v>
      </c>
      <c r="M7" s="68">
        <v>10012347.169999998</v>
      </c>
      <c r="N7" s="68">
        <v>410725.28999999992</v>
      </c>
      <c r="O7" s="67">
        <v>870079</v>
      </c>
      <c r="P7" s="67">
        <v>0</v>
      </c>
      <c r="Q7" s="67">
        <v>1701088.8599999999</v>
      </c>
      <c r="R7" s="67">
        <v>0</v>
      </c>
      <c r="S7" s="67">
        <v>185348.65</v>
      </c>
      <c r="T7" s="67">
        <v>0</v>
      </c>
      <c r="U7" s="67">
        <v>992628.93806629139</v>
      </c>
      <c r="V7" s="67">
        <v>0</v>
      </c>
      <c r="W7" s="69">
        <v>94080995.56643191</v>
      </c>
      <c r="X7" s="69">
        <v>6169025.29</v>
      </c>
      <c r="AD7" s="54"/>
    </row>
    <row r="8" spans="1:38" ht="15.75">
      <c r="A8" s="65"/>
      <c r="B8" s="70" t="s">
        <v>701</v>
      </c>
      <c r="C8" s="67">
        <v>9114900</v>
      </c>
      <c r="D8" s="67">
        <v>0</v>
      </c>
      <c r="E8" s="67">
        <v>16988070.100000001</v>
      </c>
      <c r="F8" s="67">
        <v>0</v>
      </c>
      <c r="G8" s="67">
        <v>9642944.653493898</v>
      </c>
      <c r="H8" s="67">
        <v>0</v>
      </c>
      <c r="I8" s="67">
        <v>6779944.7700000014</v>
      </c>
      <c r="J8" s="67">
        <v>0</v>
      </c>
      <c r="K8" s="67">
        <v>12089633.390000001</v>
      </c>
      <c r="L8" s="67">
        <v>0</v>
      </c>
      <c r="M8" s="68">
        <v>468603.07</v>
      </c>
      <c r="N8" s="68">
        <v>0</v>
      </c>
      <c r="O8" s="67">
        <v>344210</v>
      </c>
      <c r="P8" s="67">
        <v>0</v>
      </c>
      <c r="Q8" s="67">
        <v>1444047.2</v>
      </c>
      <c r="R8" s="67">
        <v>0</v>
      </c>
      <c r="S8" s="67">
        <v>185348.65</v>
      </c>
      <c r="T8" s="67">
        <v>0</v>
      </c>
      <c r="U8" s="67">
        <v>249703.48130120014</v>
      </c>
      <c r="V8" s="67">
        <v>0</v>
      </c>
      <c r="W8" s="69">
        <v>57307405.314795107</v>
      </c>
      <c r="X8" s="69">
        <v>0</v>
      </c>
      <c r="AD8" s="54"/>
    </row>
    <row r="9" spans="1:38" ht="31.5">
      <c r="A9" s="65"/>
      <c r="B9" s="70" t="s">
        <v>498</v>
      </c>
      <c r="C9" s="67">
        <v>9224176</v>
      </c>
      <c r="D9" s="67">
        <v>5758300</v>
      </c>
      <c r="E9" s="67">
        <v>4590534.3420000002</v>
      </c>
      <c r="F9" s="67">
        <v>0</v>
      </c>
      <c r="G9" s="67">
        <v>2818753.5728717023</v>
      </c>
      <c r="H9" s="67">
        <v>0</v>
      </c>
      <c r="I9" s="67">
        <v>9070546.120000001</v>
      </c>
      <c r="J9" s="67">
        <v>0</v>
      </c>
      <c r="K9" s="67">
        <v>0</v>
      </c>
      <c r="L9" s="67">
        <v>0</v>
      </c>
      <c r="M9" s="68">
        <v>9543744.0999999978</v>
      </c>
      <c r="N9" s="68">
        <v>410725.28999999992</v>
      </c>
      <c r="O9" s="67">
        <v>525869</v>
      </c>
      <c r="P9" s="67">
        <v>0</v>
      </c>
      <c r="Q9" s="67">
        <v>257041.66</v>
      </c>
      <c r="R9" s="67">
        <v>0</v>
      </c>
      <c r="S9" s="67">
        <v>0</v>
      </c>
      <c r="T9" s="67">
        <v>0</v>
      </c>
      <c r="U9" s="67">
        <v>742925.45676509128</v>
      </c>
      <c r="V9" s="67">
        <v>0</v>
      </c>
      <c r="W9" s="69">
        <v>36773590.251636796</v>
      </c>
      <c r="X9" s="69">
        <v>6169025.29</v>
      </c>
      <c r="AD9" s="54"/>
    </row>
    <row r="10" spans="1:38" ht="31.5">
      <c r="A10" s="65"/>
      <c r="B10" s="70" t="s">
        <v>445</v>
      </c>
      <c r="C10" s="67">
        <v>9088498</v>
      </c>
      <c r="D10" s="67">
        <v>0</v>
      </c>
      <c r="E10" s="67">
        <v>3444.0299999999997</v>
      </c>
      <c r="F10" s="67">
        <v>0</v>
      </c>
      <c r="G10" s="67">
        <v>6020532.5266196709</v>
      </c>
      <c r="H10" s="67">
        <v>0</v>
      </c>
      <c r="I10" s="67">
        <v>351</v>
      </c>
      <c r="J10" s="67">
        <v>0</v>
      </c>
      <c r="K10" s="67">
        <v>0</v>
      </c>
      <c r="L10" s="67">
        <v>0</v>
      </c>
      <c r="M10" s="68">
        <v>0</v>
      </c>
      <c r="N10" s="68">
        <v>0</v>
      </c>
      <c r="O10" s="67">
        <v>0</v>
      </c>
      <c r="P10" s="67">
        <v>0</v>
      </c>
      <c r="Q10" s="67">
        <v>0.36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9">
        <v>15112825.91661967</v>
      </c>
      <c r="X10" s="69">
        <v>0</v>
      </c>
      <c r="AD10" s="54"/>
    </row>
    <row r="11" spans="1:38" ht="15.75">
      <c r="A11" s="65" t="s">
        <v>462</v>
      </c>
      <c r="B11" s="66" t="s">
        <v>87</v>
      </c>
      <c r="C11" s="67">
        <v>341391</v>
      </c>
      <c r="D11" s="67">
        <v>0</v>
      </c>
      <c r="E11" s="67">
        <v>128107.443</v>
      </c>
      <c r="F11" s="67">
        <v>0</v>
      </c>
      <c r="G11" s="67">
        <v>1968300.6253555813</v>
      </c>
      <c r="H11" s="67">
        <v>0</v>
      </c>
      <c r="I11" s="67">
        <v>730518.86</v>
      </c>
      <c r="J11" s="67">
        <v>0</v>
      </c>
      <c r="K11" s="67">
        <v>0</v>
      </c>
      <c r="L11" s="67">
        <v>0</v>
      </c>
      <c r="M11" s="68">
        <v>69711.069999999992</v>
      </c>
      <c r="N11" s="68">
        <v>0</v>
      </c>
      <c r="O11" s="67">
        <v>0</v>
      </c>
      <c r="P11" s="67">
        <v>0</v>
      </c>
      <c r="Q11" s="67">
        <v>207739.11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9">
        <v>3445768.1083555808</v>
      </c>
      <c r="X11" s="69">
        <v>0</v>
      </c>
      <c r="AC11" s="47"/>
      <c r="AD11" s="54"/>
    </row>
    <row r="12" spans="1:38" ht="31.5">
      <c r="A12" s="65" t="s">
        <v>463</v>
      </c>
      <c r="B12" s="66" t="s">
        <v>88</v>
      </c>
      <c r="C12" s="67">
        <v>3183592</v>
      </c>
      <c r="D12" s="67">
        <v>0</v>
      </c>
      <c r="E12" s="67">
        <v>19411351.435000002</v>
      </c>
      <c r="F12" s="67">
        <v>0</v>
      </c>
      <c r="G12" s="67">
        <v>23817237.951659147</v>
      </c>
      <c r="H12" s="67">
        <v>0</v>
      </c>
      <c r="I12" s="67">
        <v>813065.84999999986</v>
      </c>
      <c r="J12" s="67">
        <v>0</v>
      </c>
      <c r="K12" s="67">
        <v>1352623.92</v>
      </c>
      <c r="L12" s="67">
        <v>0</v>
      </c>
      <c r="M12" s="68">
        <v>-1.9999999999413376E-2</v>
      </c>
      <c r="N12" s="68">
        <v>0</v>
      </c>
      <c r="O12" s="67">
        <v>0</v>
      </c>
      <c r="P12" s="67">
        <v>0</v>
      </c>
      <c r="Q12" s="67">
        <v>236689.1</v>
      </c>
      <c r="R12" s="67">
        <v>0</v>
      </c>
      <c r="S12" s="67">
        <v>0</v>
      </c>
      <c r="T12" s="67">
        <v>0</v>
      </c>
      <c r="U12" s="67">
        <v>2520</v>
      </c>
      <c r="V12" s="67">
        <v>0</v>
      </c>
      <c r="W12" s="69">
        <v>48817080.236659154</v>
      </c>
      <c r="X12" s="69">
        <v>0</v>
      </c>
      <c r="AC12" s="47"/>
      <c r="AD12" s="54"/>
    </row>
    <row r="13" spans="1:38" ht="15.75">
      <c r="A13" s="65" t="s">
        <v>464</v>
      </c>
      <c r="B13" s="66" t="s">
        <v>89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8">
        <v>0</v>
      </c>
      <c r="N13" s="68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9">
        <v>0</v>
      </c>
      <c r="X13" s="69">
        <v>0</v>
      </c>
      <c r="AC13" s="47"/>
      <c r="AD13" s="54"/>
    </row>
    <row r="14" spans="1:38" ht="15.75">
      <c r="A14" s="65" t="s">
        <v>465</v>
      </c>
      <c r="B14" s="66" t="s">
        <v>90</v>
      </c>
      <c r="C14" s="67">
        <v>10255078</v>
      </c>
      <c r="D14" s="67">
        <v>4955172</v>
      </c>
      <c r="E14" s="67">
        <v>6070648.1800000016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725130.33</v>
      </c>
      <c r="L14" s="67">
        <v>0</v>
      </c>
      <c r="M14" s="68">
        <v>0</v>
      </c>
      <c r="N14" s="68">
        <v>0</v>
      </c>
      <c r="O14" s="67">
        <v>0</v>
      </c>
      <c r="P14" s="67">
        <v>0</v>
      </c>
      <c r="Q14" s="67">
        <v>90257.06</v>
      </c>
      <c r="R14" s="67">
        <v>0</v>
      </c>
      <c r="S14" s="67">
        <v>1192354.25</v>
      </c>
      <c r="T14" s="67">
        <v>0</v>
      </c>
      <c r="U14" s="67">
        <v>303129.20491160027</v>
      </c>
      <c r="V14" s="67">
        <v>0</v>
      </c>
      <c r="W14" s="69">
        <v>18636597.024911601</v>
      </c>
      <c r="X14" s="69">
        <v>4955172</v>
      </c>
      <c r="AC14" s="47"/>
      <c r="AD14" s="54"/>
    </row>
    <row r="15" spans="1:38" s="53" customFormat="1" ht="15.75">
      <c r="A15" s="71" t="s">
        <v>466</v>
      </c>
      <c r="B15" s="72" t="s">
        <v>790</v>
      </c>
      <c r="C15" s="67">
        <v>824457</v>
      </c>
      <c r="D15" s="67">
        <v>0</v>
      </c>
      <c r="E15" s="67">
        <v>3526764.8300000005</v>
      </c>
      <c r="F15" s="67">
        <v>0</v>
      </c>
      <c r="G15" s="67">
        <v>462372.03</v>
      </c>
      <c r="H15" s="67">
        <v>0</v>
      </c>
      <c r="I15" s="67">
        <v>1679513.21</v>
      </c>
      <c r="J15" s="67">
        <v>0</v>
      </c>
      <c r="K15" s="67">
        <v>0</v>
      </c>
      <c r="L15" s="67">
        <v>0</v>
      </c>
      <c r="M15" s="67">
        <v>1026505.0700000001</v>
      </c>
      <c r="N15" s="67">
        <v>0</v>
      </c>
      <c r="O15" s="67">
        <v>572269</v>
      </c>
      <c r="P15" s="67">
        <v>0</v>
      </c>
      <c r="Q15" s="67">
        <v>60882.98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9">
        <v>8152764.120000001</v>
      </c>
      <c r="X15" s="69">
        <v>0</v>
      </c>
      <c r="AD15" s="55"/>
      <c r="AI15" s="50"/>
      <c r="AJ15" s="50"/>
      <c r="AK15" s="50"/>
      <c r="AL15" s="50"/>
    </row>
    <row r="16" spans="1:38" ht="47.25">
      <c r="A16" s="71" t="s">
        <v>791</v>
      </c>
      <c r="B16" s="73" t="s">
        <v>792</v>
      </c>
      <c r="C16" s="68">
        <v>0</v>
      </c>
      <c r="D16" s="68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9">
        <v>0</v>
      </c>
      <c r="X16" s="69">
        <v>0</v>
      </c>
      <c r="AD16" s="54"/>
    </row>
    <row r="17" spans="1:29" ht="15.75">
      <c r="A17" s="71" t="s">
        <v>467</v>
      </c>
      <c r="B17" s="72" t="s">
        <v>793</v>
      </c>
      <c r="C17" s="68">
        <v>18748338</v>
      </c>
      <c r="D17" s="68">
        <v>0</v>
      </c>
      <c r="E17" s="67">
        <v>9848684.5699999984</v>
      </c>
      <c r="F17" s="67">
        <v>0</v>
      </c>
      <c r="G17" s="67">
        <v>2123476.89</v>
      </c>
      <c r="H17" s="67">
        <v>0</v>
      </c>
      <c r="I17" s="67">
        <v>7468218.0599999996</v>
      </c>
      <c r="J17" s="67">
        <v>0</v>
      </c>
      <c r="K17" s="67">
        <v>93774.89</v>
      </c>
      <c r="L17" s="67">
        <v>0</v>
      </c>
      <c r="M17" s="67">
        <v>0</v>
      </c>
      <c r="N17" s="67">
        <v>0</v>
      </c>
      <c r="O17" s="67">
        <v>983711</v>
      </c>
      <c r="P17" s="67">
        <v>0</v>
      </c>
      <c r="Q17" s="67">
        <v>0</v>
      </c>
      <c r="R17" s="67">
        <v>0</v>
      </c>
      <c r="S17" s="67">
        <v>13703.55</v>
      </c>
      <c r="T17" s="67">
        <v>0</v>
      </c>
      <c r="U17" s="67">
        <v>0</v>
      </c>
      <c r="V17" s="67">
        <v>0</v>
      </c>
      <c r="W17" s="69">
        <v>39279906.959999993</v>
      </c>
      <c r="X17" s="69">
        <v>0</v>
      </c>
      <c r="AC17" s="48"/>
    </row>
    <row r="18" spans="1:29" ht="15.75">
      <c r="A18" s="202" t="s">
        <v>423</v>
      </c>
      <c r="B18" s="203"/>
      <c r="C18" s="102">
        <v>60780430</v>
      </c>
      <c r="D18" s="102">
        <v>10713472</v>
      </c>
      <c r="E18" s="102">
        <v>60567604.930000007</v>
      </c>
      <c r="F18" s="102">
        <v>0</v>
      </c>
      <c r="G18" s="102">
        <v>46853618.25</v>
      </c>
      <c r="H18" s="102">
        <v>0</v>
      </c>
      <c r="I18" s="102">
        <v>26542157.870000001</v>
      </c>
      <c r="J18" s="102">
        <v>0</v>
      </c>
      <c r="K18" s="102">
        <v>14261162.530000001</v>
      </c>
      <c r="L18" s="102">
        <v>0</v>
      </c>
      <c r="M18" s="102">
        <v>11108563.289999999</v>
      </c>
      <c r="N18" s="102">
        <v>410725.28999999992</v>
      </c>
      <c r="O18" s="102">
        <v>2426059</v>
      </c>
      <c r="P18" s="102">
        <v>0</v>
      </c>
      <c r="Q18" s="102">
        <v>2296657.4700000002</v>
      </c>
      <c r="R18" s="102">
        <v>0</v>
      </c>
      <c r="S18" s="102">
        <v>1391406.45</v>
      </c>
      <c r="T18" s="102">
        <v>0</v>
      </c>
      <c r="U18" s="102">
        <v>1298278.1429778917</v>
      </c>
      <c r="V18" s="102">
        <v>0</v>
      </c>
      <c r="W18" s="102">
        <v>227525937.93297789</v>
      </c>
      <c r="X18" s="102">
        <v>11124197.289999999</v>
      </c>
      <c r="AC18" s="60"/>
    </row>
    <row r="19" spans="1:29" ht="33.75" customHeight="1">
      <c r="A19" s="204" t="s">
        <v>788</v>
      </c>
      <c r="B19" s="205"/>
      <c r="C19" s="206">
        <v>0.26713626829616249</v>
      </c>
      <c r="D19" s="207"/>
      <c r="E19" s="206">
        <v>0.266200880129286</v>
      </c>
      <c r="F19" s="207"/>
      <c r="G19" s="206">
        <v>0.20592649205472841</v>
      </c>
      <c r="H19" s="207"/>
      <c r="I19" s="206">
        <v>0.11665552556833543</v>
      </c>
      <c r="J19" s="207"/>
      <c r="K19" s="206">
        <v>6.2679282457022104E-2</v>
      </c>
      <c r="L19" s="207"/>
      <c r="M19" s="206">
        <v>4.882328314265532E-2</v>
      </c>
      <c r="N19" s="207"/>
      <c r="O19" s="206">
        <v>1.0662779910019059E-2</v>
      </c>
      <c r="P19" s="207"/>
      <c r="Q19" s="206">
        <v>1.0094046818857744E-2</v>
      </c>
      <c r="R19" s="207"/>
      <c r="S19" s="206">
        <v>6.1153750760929299E-3</v>
      </c>
      <c r="T19" s="207"/>
      <c r="U19" s="206">
        <v>5.7060665468405825E-3</v>
      </c>
      <c r="V19" s="207"/>
      <c r="W19" s="206">
        <v>1</v>
      </c>
      <c r="X19" s="207"/>
    </row>
    <row r="20" spans="1:29" s="62" customFormat="1" ht="11.25">
      <c r="A20" s="61" t="s">
        <v>794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4"/>
      <c r="W20" s="199"/>
    </row>
    <row r="21" spans="1:29" s="62" customFormat="1" ht="11.25">
      <c r="A21" s="61" t="s">
        <v>795</v>
      </c>
      <c r="R21" s="64"/>
    </row>
    <row r="22" spans="1:29" s="62" customFormat="1">
      <c r="A22" s="61"/>
      <c r="C22" s="192"/>
      <c r="D22" s="54"/>
      <c r="E22" s="54"/>
      <c r="F22" s="54"/>
      <c r="G22" s="192"/>
      <c r="H22" s="54"/>
      <c r="I22" s="192"/>
      <c r="J22" s="54"/>
      <c r="K22" s="192"/>
      <c r="L22" s="54"/>
      <c r="M22" s="192"/>
      <c r="N22" s="54"/>
      <c r="O22" s="192"/>
      <c r="P22" s="54"/>
      <c r="Q22" s="192"/>
      <c r="R22" s="54"/>
      <c r="S22" s="192"/>
      <c r="T22" s="54"/>
      <c r="U22" s="192"/>
      <c r="V22" s="54"/>
      <c r="W22" s="192"/>
      <c r="X22" s="54"/>
      <c r="Y22" s="192"/>
      <c r="Z22" s="54"/>
      <c r="AA22" s="54"/>
      <c r="AB22" s="54"/>
    </row>
    <row r="62" spans="8:9">
      <c r="H62" s="189"/>
      <c r="I62" s="189"/>
    </row>
    <row r="63" spans="8:9">
      <c r="H63" s="189"/>
      <c r="I63" s="189"/>
    </row>
    <row r="64" spans="8:9">
      <c r="H64" s="189"/>
      <c r="I64" s="189"/>
    </row>
    <row r="65" spans="1:9">
      <c r="G65" s="189"/>
      <c r="H65" s="189"/>
      <c r="I65" s="189"/>
    </row>
    <row r="66" spans="1:9">
      <c r="G66" s="189"/>
      <c r="H66" s="189"/>
      <c r="I66" s="189"/>
    </row>
    <row r="67" spans="1:9">
      <c r="G67" s="189"/>
      <c r="H67" s="189"/>
      <c r="I67" s="189"/>
    </row>
    <row r="68" spans="1:9">
      <c r="A68" s="196"/>
      <c r="B68" s="194"/>
      <c r="C68" s="194"/>
      <c r="D68" s="194"/>
      <c r="E68" s="194"/>
      <c r="F68" s="194"/>
      <c r="G68" s="189"/>
      <c r="H68" s="189"/>
      <c r="I68" s="189"/>
    </row>
    <row r="69" spans="1:9">
      <c r="A69" s="196"/>
      <c r="B69" s="194"/>
      <c r="C69" s="194"/>
      <c r="D69" s="194"/>
      <c r="E69" s="194"/>
      <c r="F69" s="194"/>
      <c r="G69" s="189"/>
      <c r="H69" s="189"/>
      <c r="I69" s="189"/>
    </row>
    <row r="70" spans="1:9">
      <c r="A70" s="194"/>
      <c r="B70" s="194"/>
      <c r="C70" s="194"/>
      <c r="D70" s="194"/>
      <c r="E70" s="194"/>
      <c r="F70" s="194"/>
      <c r="G70" s="189"/>
      <c r="H70" s="189"/>
      <c r="I70" s="189"/>
    </row>
    <row r="71" spans="1:9">
      <c r="A71" s="194"/>
      <c r="B71" s="194"/>
      <c r="C71" s="194"/>
      <c r="D71" s="194"/>
      <c r="E71" s="194"/>
      <c r="F71" s="194"/>
      <c r="G71" s="189"/>
      <c r="H71" s="189"/>
      <c r="I71" s="189"/>
    </row>
    <row r="72" spans="1:9">
      <c r="A72" s="197">
        <f>C72/$C$79</f>
        <v>0.47991812483030694</v>
      </c>
      <c r="B72" s="194" t="s">
        <v>789</v>
      </c>
      <c r="C72" s="194">
        <f>W6</f>
        <v>109193821.48305157</v>
      </c>
      <c r="D72" s="194"/>
      <c r="E72" s="194"/>
      <c r="F72" s="194"/>
      <c r="G72" s="189"/>
      <c r="H72" s="189"/>
      <c r="I72" s="189"/>
    </row>
    <row r="73" spans="1:9">
      <c r="A73" s="197">
        <f t="shared" ref="A73:A78" si="0">C73/$C$79</f>
        <v>1.5144506774302792E-2</v>
      </c>
      <c r="B73" s="194" t="s">
        <v>87</v>
      </c>
      <c r="C73" s="194">
        <f>W11</f>
        <v>3445768.1083555808</v>
      </c>
      <c r="D73" s="194"/>
      <c r="E73" s="194"/>
      <c r="F73" s="194"/>
      <c r="G73" s="189"/>
      <c r="H73" s="189"/>
      <c r="I73" s="189"/>
    </row>
    <row r="74" spans="1:9">
      <c r="A74" s="197">
        <f t="shared" si="0"/>
        <v>0.21455611030615399</v>
      </c>
      <c r="B74" s="194" t="s">
        <v>88</v>
      </c>
      <c r="C74" s="194">
        <f>W12</f>
        <v>48817080.236659154</v>
      </c>
      <c r="D74" s="194"/>
      <c r="E74" s="194"/>
      <c r="F74" s="194"/>
      <c r="G74" s="189"/>
      <c r="H74" s="189"/>
      <c r="I74" s="189"/>
    </row>
    <row r="75" spans="1:9">
      <c r="A75" s="197">
        <f t="shared" si="0"/>
        <v>0</v>
      </c>
      <c r="B75" s="194" t="s">
        <v>89</v>
      </c>
      <c r="C75" s="194">
        <f>W13</f>
        <v>0</v>
      </c>
      <c r="D75" s="194"/>
      <c r="E75" s="194"/>
      <c r="F75" s="194"/>
      <c r="G75" s="189"/>
      <c r="H75" s="189"/>
      <c r="I75" s="189"/>
    </row>
    <row r="76" spans="1:9">
      <c r="A76" s="197">
        <f t="shared" si="0"/>
        <v>8.1909769032141574E-2</v>
      </c>
      <c r="B76" s="194" t="s">
        <v>90</v>
      </c>
      <c r="C76" s="194">
        <f>W14</f>
        <v>18636597.024911601</v>
      </c>
      <c r="D76" s="194"/>
      <c r="E76" s="194"/>
      <c r="F76" s="194"/>
      <c r="G76" s="189"/>
      <c r="H76" s="189"/>
      <c r="I76" s="189"/>
    </row>
    <row r="77" spans="1:9">
      <c r="A77" s="197">
        <f t="shared" si="0"/>
        <v>3.5832240464828025E-2</v>
      </c>
      <c r="B77" s="194" t="s">
        <v>790</v>
      </c>
      <c r="C77" s="194">
        <f>W15</f>
        <v>8152764.120000001</v>
      </c>
      <c r="D77" s="194"/>
      <c r="E77" s="194"/>
      <c r="F77" s="194"/>
      <c r="G77" s="189"/>
      <c r="H77" s="189"/>
      <c r="I77" s="189"/>
    </row>
    <row r="78" spans="1:9">
      <c r="A78" s="197">
        <f t="shared" si="0"/>
        <v>0.17263924859226659</v>
      </c>
      <c r="B78" s="194" t="s">
        <v>793</v>
      </c>
      <c r="C78" s="194">
        <f>W17</f>
        <v>39279906.959999993</v>
      </c>
      <c r="D78" s="194"/>
      <c r="E78" s="194"/>
      <c r="F78" s="194"/>
      <c r="G78" s="189"/>
      <c r="H78" s="189"/>
      <c r="I78" s="189"/>
    </row>
    <row r="79" spans="1:9">
      <c r="A79" s="194"/>
      <c r="B79" s="194"/>
      <c r="C79" s="194">
        <f>SUM(C72:C78)</f>
        <v>227525937.93297791</v>
      </c>
      <c r="D79" s="194"/>
      <c r="E79" s="194"/>
      <c r="F79" s="194"/>
      <c r="G79" s="189"/>
      <c r="H79" s="189"/>
      <c r="I79" s="189"/>
    </row>
    <row r="80" spans="1:9">
      <c r="A80" s="194"/>
      <c r="B80" s="194"/>
      <c r="C80" s="194"/>
      <c r="D80" s="194"/>
      <c r="E80" s="194"/>
      <c r="F80" s="194"/>
      <c r="G80" s="189"/>
      <c r="H80" s="189"/>
      <c r="I80" s="189"/>
    </row>
    <row r="81" spans="1:9">
      <c r="A81" s="196"/>
      <c r="B81" s="194"/>
      <c r="C81" s="194"/>
      <c r="D81" s="194"/>
      <c r="E81" s="194"/>
      <c r="F81" s="194"/>
      <c r="G81" s="189"/>
      <c r="H81" s="189"/>
      <c r="I81" s="189"/>
    </row>
    <row r="82" spans="1:9">
      <c r="A82" s="196"/>
      <c r="B82" s="194"/>
      <c r="C82" s="194"/>
      <c r="D82" s="194"/>
      <c r="E82" s="194"/>
      <c r="F82" s="194"/>
      <c r="G82" s="189"/>
      <c r="H82" s="189"/>
      <c r="I82" s="189"/>
    </row>
    <row r="83" spans="1:9">
      <c r="A83" s="188"/>
      <c r="B83" s="189"/>
      <c r="C83" s="189"/>
      <c r="D83" s="189"/>
      <c r="E83" s="189"/>
      <c r="F83" s="189"/>
      <c r="G83" s="189"/>
      <c r="H83" s="189"/>
      <c r="I83" s="189"/>
    </row>
    <row r="84" spans="1:9">
      <c r="D84" s="189"/>
      <c r="E84" s="189"/>
      <c r="F84" s="189"/>
      <c r="G84" s="189"/>
      <c r="H84" s="189"/>
      <c r="I84" s="189"/>
    </row>
    <row r="85" spans="1:9">
      <c r="D85" s="189"/>
      <c r="E85" s="189"/>
      <c r="F85" s="189"/>
      <c r="G85" s="189"/>
      <c r="H85" s="189"/>
      <c r="I85" s="189"/>
    </row>
    <row r="86" spans="1:9">
      <c r="D86" s="189"/>
      <c r="E86" s="189"/>
      <c r="F86" s="189"/>
      <c r="G86" s="189"/>
      <c r="H86" s="189"/>
      <c r="I86" s="189"/>
    </row>
    <row r="87" spans="1:9">
      <c r="D87" s="189"/>
      <c r="E87" s="189"/>
      <c r="F87" s="189"/>
      <c r="G87" s="189"/>
      <c r="H87" s="189"/>
      <c r="I87" s="189"/>
    </row>
    <row r="88" spans="1:9">
      <c r="A88" s="188"/>
      <c r="B88" s="189"/>
      <c r="C88" s="189"/>
      <c r="D88" s="189"/>
      <c r="E88" s="189"/>
      <c r="F88" s="189"/>
      <c r="G88" s="189"/>
      <c r="H88" s="189"/>
      <c r="I88" s="189"/>
    </row>
    <row r="89" spans="1:9">
      <c r="A89" s="188"/>
      <c r="B89" s="189"/>
      <c r="C89" s="189"/>
      <c r="D89" s="189"/>
      <c r="E89" s="189"/>
      <c r="F89" s="189"/>
      <c r="G89" s="189"/>
      <c r="H89" s="189"/>
      <c r="I89" s="189"/>
    </row>
    <row r="90" spans="1:9">
      <c r="A90" s="188"/>
      <c r="B90" s="189"/>
      <c r="C90" s="189"/>
      <c r="D90" s="189"/>
      <c r="E90" s="189"/>
      <c r="F90" s="189"/>
      <c r="G90" s="189"/>
      <c r="H90" s="189"/>
      <c r="I90" s="189"/>
    </row>
    <row r="91" spans="1:9">
      <c r="A91" s="188"/>
      <c r="B91" s="189"/>
      <c r="C91" s="189"/>
      <c r="D91" s="189"/>
      <c r="E91" s="189"/>
      <c r="F91" s="189"/>
      <c r="G91" s="189"/>
      <c r="H91" s="189"/>
      <c r="I91" s="189"/>
    </row>
    <row r="92" spans="1:9">
      <c r="A92" s="188"/>
      <c r="B92" s="189"/>
      <c r="C92" s="189"/>
      <c r="D92" s="189"/>
      <c r="E92" s="189"/>
      <c r="F92" s="189"/>
      <c r="G92" s="189"/>
      <c r="H92" s="189"/>
      <c r="I92" s="189"/>
    </row>
    <row r="93" spans="1:9">
      <c r="A93" s="195">
        <f>G93/$W$15</f>
        <v>13.393472431660584</v>
      </c>
      <c r="B93" s="188" t="str">
        <f>B6</f>
        <v xml:space="preserve"> Застраховка "Живот" и рента</v>
      </c>
      <c r="C93" s="188"/>
      <c r="D93" s="188"/>
      <c r="E93" s="188"/>
      <c r="F93" s="188"/>
      <c r="G93" s="190">
        <f>W6</f>
        <v>109193821.48305157</v>
      </c>
      <c r="H93" s="189"/>
      <c r="I93" s="189"/>
    </row>
    <row r="94" spans="1:9">
      <c r="A94" s="195">
        <f>G94/$W$15</f>
        <v>0.42265028861838094</v>
      </c>
      <c r="B94" s="188" t="str">
        <f>B11</f>
        <v>Женитбена и детска застраховка</v>
      </c>
      <c r="C94" s="188"/>
      <c r="D94" s="188"/>
      <c r="E94" s="188"/>
      <c r="F94" s="188"/>
      <c r="G94" s="190">
        <f>W11</f>
        <v>3445768.1083555808</v>
      </c>
      <c r="H94" s="189"/>
      <c r="I94" s="189"/>
    </row>
    <row r="95" spans="1:9">
      <c r="A95" s="188"/>
      <c r="B95" s="189"/>
      <c r="C95" s="189"/>
      <c r="D95" s="189"/>
      <c r="E95" s="189"/>
      <c r="F95" s="189"/>
      <c r="G95" s="189"/>
      <c r="H95" s="189"/>
      <c r="I95" s="189"/>
    </row>
    <row r="96" spans="1:9">
      <c r="A96" s="188"/>
      <c r="B96" s="189"/>
      <c r="C96" s="189"/>
      <c r="D96" s="189"/>
      <c r="E96" s="189"/>
      <c r="F96" s="189"/>
      <c r="G96" s="189"/>
      <c r="H96" s="189"/>
      <c r="I96" s="189"/>
    </row>
    <row r="97" spans="1:9">
      <c r="A97" s="188"/>
      <c r="B97" s="189"/>
      <c r="C97" s="189"/>
      <c r="D97" s="189"/>
      <c r="E97" s="189"/>
      <c r="F97" s="189"/>
      <c r="G97" s="189"/>
      <c r="H97" s="189"/>
      <c r="I97" s="189"/>
    </row>
    <row r="98" spans="1:9">
      <c r="A98" s="188"/>
      <c r="B98" s="189"/>
      <c r="C98" s="189"/>
      <c r="D98" s="189"/>
      <c r="E98" s="189"/>
      <c r="F98" s="189"/>
      <c r="G98" s="189"/>
      <c r="H98" s="189"/>
      <c r="I98" s="189"/>
    </row>
    <row r="99" spans="1:9">
      <c r="G99" s="189"/>
      <c r="H99" s="189"/>
      <c r="I99" s="189"/>
    </row>
    <row r="100" spans="1:9">
      <c r="A100" s="188"/>
      <c r="B100" s="189"/>
      <c r="C100" s="189"/>
      <c r="D100" s="189"/>
      <c r="E100" s="189"/>
      <c r="F100" s="189"/>
      <c r="G100" s="189"/>
      <c r="H100" s="189"/>
      <c r="I100" s="189"/>
    </row>
    <row r="101" spans="1:9">
      <c r="A101" s="188"/>
      <c r="B101" s="189"/>
      <c r="C101" s="189"/>
      <c r="D101" s="189"/>
      <c r="E101" s="189"/>
      <c r="F101" s="189"/>
      <c r="G101" s="189"/>
      <c r="H101" s="189"/>
      <c r="I101" s="189"/>
    </row>
    <row r="102" spans="1:9">
      <c r="A102" s="188"/>
      <c r="B102" s="189"/>
      <c r="C102" s="189"/>
      <c r="D102" s="189"/>
      <c r="E102" s="189"/>
      <c r="F102" s="189"/>
      <c r="G102" s="189"/>
      <c r="H102" s="189"/>
      <c r="I102" s="189"/>
    </row>
    <row r="103" spans="1:9">
      <c r="A103" s="188"/>
      <c r="B103" s="189"/>
      <c r="C103" s="189"/>
      <c r="D103" s="189"/>
      <c r="E103" s="189"/>
      <c r="F103" s="189"/>
      <c r="G103" s="189"/>
      <c r="H103" s="189"/>
      <c r="I103" s="189"/>
    </row>
  </sheetData>
  <mergeCells count="26">
    <mergeCell ref="K19:L19"/>
    <mergeCell ref="K4:L4"/>
    <mergeCell ref="Q4:R4"/>
    <mergeCell ref="M4:N4"/>
    <mergeCell ref="M19:N19"/>
    <mergeCell ref="S19:T19"/>
    <mergeCell ref="W4:X4"/>
    <mergeCell ref="S4:T4"/>
    <mergeCell ref="O4:P4"/>
    <mergeCell ref="U4:V4"/>
    <mergeCell ref="O19:P19"/>
    <mergeCell ref="U19:V19"/>
    <mergeCell ref="W19:X19"/>
    <mergeCell ref="Q19:R19"/>
    <mergeCell ref="I4:J4"/>
    <mergeCell ref="A18:B18"/>
    <mergeCell ref="A19:B19"/>
    <mergeCell ref="C19:D19"/>
    <mergeCell ref="G19:H19"/>
    <mergeCell ref="E19:F19"/>
    <mergeCell ref="I19:J19"/>
    <mergeCell ref="E4:F4"/>
    <mergeCell ref="A4:A5"/>
    <mergeCell ref="B4:B5"/>
    <mergeCell ref="G4:H4"/>
    <mergeCell ref="C4:D4"/>
  </mergeCells>
  <conditionalFormatting sqref="C22:AB22">
    <cfRule type="cellIs" dxfId="74" priority="8" operator="notEqual">
      <formula>0</formula>
    </cfRule>
  </conditionalFormatting>
  <conditionalFormatting sqref="G19:H19">
    <cfRule type="cellIs" dxfId="73" priority="7" operator="greaterThan">
      <formula>A19</formula>
    </cfRule>
  </conditionalFormatting>
  <conditionalFormatting sqref="K19:V19">
    <cfRule type="cellIs" dxfId="72" priority="51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14" max="21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770"/>
  <sheetViews>
    <sheetView view="pageBreakPreview" zoomScale="55" zoomScaleNormal="85" zoomScaleSheetLayoutView="55" workbookViewId="0">
      <pane xSplit="2" ySplit="4" topLeftCell="C5" activePane="bottomRight" state="frozen"/>
      <selection activeCell="O3" sqref="O3:P3"/>
      <selection pane="topRight" activeCell="O3" sqref="O3:P3"/>
      <selection pane="bottomLeft" activeCell="O3" sqref="O3:P3"/>
      <selection pane="bottomRight" sqref="A1:L1"/>
    </sheetView>
  </sheetViews>
  <sheetFormatPr defaultRowHeight="11.25"/>
  <cols>
    <col min="1" max="1" width="9.140625" style="123" customWidth="1"/>
    <col min="2" max="2" width="74.42578125" style="123" customWidth="1"/>
    <col min="3" max="5" width="16.7109375" style="123" customWidth="1"/>
    <col min="6" max="8" width="15.7109375" style="123" customWidth="1"/>
    <col min="9" max="9" width="16.7109375" style="123" customWidth="1"/>
    <col min="10" max="13" width="15.7109375" style="123" customWidth="1"/>
    <col min="14" max="16384" width="9.140625" style="123"/>
  </cols>
  <sheetData>
    <row r="1" spans="1:14" s="122" customFormat="1" ht="20.25" customHeight="1">
      <c r="A1" s="249" t="s">
        <v>839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140" t="s">
        <v>803</v>
      </c>
    </row>
    <row r="2" spans="1:14" ht="21" customHeight="1">
      <c r="A2" s="250" t="s">
        <v>826</v>
      </c>
      <c r="B2" s="251"/>
      <c r="C2" s="244" t="s">
        <v>773</v>
      </c>
      <c r="D2" s="244" t="s">
        <v>774</v>
      </c>
      <c r="E2" s="244" t="s">
        <v>821</v>
      </c>
      <c r="F2" s="244" t="s">
        <v>822</v>
      </c>
      <c r="G2" s="244" t="s">
        <v>823</v>
      </c>
      <c r="H2" s="244" t="s">
        <v>824</v>
      </c>
      <c r="I2" s="244" t="s">
        <v>825</v>
      </c>
      <c r="J2" s="244" t="s">
        <v>775</v>
      </c>
      <c r="K2" s="244" t="s">
        <v>776</v>
      </c>
      <c r="L2" s="244" t="s">
        <v>777</v>
      </c>
      <c r="M2" s="248" t="s">
        <v>827</v>
      </c>
    </row>
    <row r="3" spans="1:14" ht="20.25" customHeight="1">
      <c r="A3" s="252"/>
      <c r="B3" s="253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8"/>
    </row>
    <row r="4" spans="1:14" ht="39.75" customHeight="1">
      <c r="A4" s="254"/>
      <c r="B4" s="255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8"/>
    </row>
    <row r="5" spans="1:14" ht="15.75">
      <c r="A5" s="223" t="s">
        <v>505</v>
      </c>
      <c r="B5" s="224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24"/>
    </row>
    <row r="6" spans="1:14" ht="15.75">
      <c r="A6" s="96" t="s">
        <v>460</v>
      </c>
      <c r="B6" s="142" t="s">
        <v>506</v>
      </c>
      <c r="C6" s="145">
        <v>5874.9269999999997</v>
      </c>
      <c r="D6" s="145">
        <v>1934</v>
      </c>
      <c r="E6" s="145">
        <v>103</v>
      </c>
      <c r="F6" s="145">
        <v>11</v>
      </c>
      <c r="G6" s="145">
        <v>11393.141730000001</v>
      </c>
      <c r="H6" s="145">
        <v>447.03877000000006</v>
      </c>
      <c r="I6" s="145">
        <v>0</v>
      </c>
      <c r="J6" s="145">
        <v>2</v>
      </c>
      <c r="K6" s="145">
        <v>165</v>
      </c>
      <c r="L6" s="145">
        <v>160</v>
      </c>
      <c r="M6" s="143">
        <v>20090.107499999998</v>
      </c>
      <c r="N6" s="153"/>
    </row>
    <row r="7" spans="1:14" ht="15.75">
      <c r="A7" s="96" t="s">
        <v>507</v>
      </c>
      <c r="B7" s="144" t="s">
        <v>508</v>
      </c>
      <c r="C7" s="145">
        <v>62.2</v>
      </c>
      <c r="D7" s="145">
        <v>1514</v>
      </c>
      <c r="E7" s="145">
        <v>81</v>
      </c>
      <c r="F7" s="145">
        <v>11</v>
      </c>
      <c r="G7" s="145">
        <v>1903.9422000000002</v>
      </c>
      <c r="H7" s="145">
        <v>434.05282000000005</v>
      </c>
      <c r="I7" s="145">
        <v>0</v>
      </c>
      <c r="J7" s="145">
        <v>2</v>
      </c>
      <c r="K7" s="145">
        <v>165</v>
      </c>
      <c r="L7" s="145">
        <v>65</v>
      </c>
      <c r="M7" s="143">
        <v>4238.1950200000001</v>
      </c>
      <c r="N7" s="154"/>
    </row>
    <row r="8" spans="1:14" ht="15.75">
      <c r="A8" s="96" t="s">
        <v>507</v>
      </c>
      <c r="B8" s="144" t="s">
        <v>509</v>
      </c>
      <c r="C8" s="145">
        <v>0</v>
      </c>
      <c r="D8" s="145">
        <v>0</v>
      </c>
      <c r="E8" s="145">
        <v>0</v>
      </c>
      <c r="F8" s="145">
        <v>0</v>
      </c>
      <c r="G8" s="145">
        <v>2023.02583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3">
        <v>2023.02583</v>
      </c>
      <c r="N8" s="154"/>
    </row>
    <row r="9" spans="1:14" ht="15.75">
      <c r="A9" s="96" t="s">
        <v>507</v>
      </c>
      <c r="B9" s="144" t="s">
        <v>480</v>
      </c>
      <c r="C9" s="145">
        <v>5812.7269999999999</v>
      </c>
      <c r="D9" s="145">
        <v>420</v>
      </c>
      <c r="E9" s="145">
        <v>22</v>
      </c>
      <c r="F9" s="145">
        <v>0</v>
      </c>
      <c r="G9" s="145">
        <v>7466.1737000000012</v>
      </c>
      <c r="H9" s="145">
        <v>12.985950000000011</v>
      </c>
      <c r="I9" s="145">
        <v>0</v>
      </c>
      <c r="J9" s="145">
        <v>0</v>
      </c>
      <c r="K9" s="145">
        <v>0</v>
      </c>
      <c r="L9" s="145">
        <v>95</v>
      </c>
      <c r="M9" s="143">
        <v>13828.886650000002</v>
      </c>
      <c r="N9" s="154"/>
    </row>
    <row r="10" spans="1:14" ht="15.75">
      <c r="A10" s="96" t="s">
        <v>472</v>
      </c>
      <c r="B10" s="142" t="s">
        <v>510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3"/>
      <c r="N10" s="154"/>
    </row>
    <row r="11" spans="1:14" ht="15.75">
      <c r="A11" s="96" t="s">
        <v>511</v>
      </c>
      <c r="B11" s="144" t="s">
        <v>512</v>
      </c>
      <c r="C11" s="145">
        <v>16672.656999999999</v>
      </c>
      <c r="D11" s="145">
        <v>4518</v>
      </c>
      <c r="E11" s="145">
        <v>0</v>
      </c>
      <c r="F11" s="145">
        <v>8027</v>
      </c>
      <c r="G11" s="145">
        <v>21507.343949999999</v>
      </c>
      <c r="H11" s="145">
        <v>0</v>
      </c>
      <c r="I11" s="145">
        <v>0</v>
      </c>
      <c r="J11" s="145">
        <v>100</v>
      </c>
      <c r="K11" s="145">
        <v>655</v>
      </c>
      <c r="L11" s="145">
        <v>0</v>
      </c>
      <c r="M11" s="143">
        <v>51480.000950000001</v>
      </c>
      <c r="N11" s="154"/>
    </row>
    <row r="12" spans="1:14" ht="15.75">
      <c r="A12" s="148">
        <v>1</v>
      </c>
      <c r="B12" s="149" t="s">
        <v>716</v>
      </c>
      <c r="C12" s="145">
        <v>0</v>
      </c>
      <c r="D12" s="145">
        <v>4518</v>
      </c>
      <c r="E12" s="145">
        <v>0</v>
      </c>
      <c r="F12" s="145">
        <v>0</v>
      </c>
      <c r="G12" s="145">
        <v>8872.51944</v>
      </c>
      <c r="H12" s="145">
        <v>0</v>
      </c>
      <c r="I12" s="145">
        <v>0</v>
      </c>
      <c r="J12" s="145">
        <v>0</v>
      </c>
      <c r="K12" s="145">
        <v>272</v>
      </c>
      <c r="L12" s="145">
        <v>0</v>
      </c>
      <c r="M12" s="143">
        <v>13662.51944</v>
      </c>
      <c r="N12" s="154"/>
    </row>
    <row r="13" spans="1:14" ht="31.5">
      <c r="A13" s="96" t="s">
        <v>513</v>
      </c>
      <c r="B13" s="144" t="s">
        <v>514</v>
      </c>
      <c r="C13" s="145">
        <v>0</v>
      </c>
      <c r="D13" s="145">
        <v>199</v>
      </c>
      <c r="E13" s="145">
        <v>61</v>
      </c>
      <c r="F13" s="145">
        <v>0</v>
      </c>
      <c r="G13" s="145">
        <v>115613.45926999999</v>
      </c>
      <c r="H13" s="145">
        <v>0</v>
      </c>
      <c r="I13" s="145">
        <v>7791</v>
      </c>
      <c r="J13" s="145">
        <v>0</v>
      </c>
      <c r="K13" s="145">
        <v>0</v>
      </c>
      <c r="L13" s="145">
        <v>0</v>
      </c>
      <c r="M13" s="143">
        <v>123664.45926999999</v>
      </c>
      <c r="N13" s="153"/>
    </row>
    <row r="14" spans="1:14" ht="15.75">
      <c r="A14" s="96" t="s">
        <v>461</v>
      </c>
      <c r="B14" s="144" t="s">
        <v>515</v>
      </c>
      <c r="C14" s="145">
        <v>0</v>
      </c>
      <c r="D14" s="145">
        <v>169</v>
      </c>
      <c r="E14" s="145">
        <v>61</v>
      </c>
      <c r="F14" s="145">
        <v>0</v>
      </c>
      <c r="G14" s="145">
        <v>115425.211</v>
      </c>
      <c r="H14" s="145">
        <v>0</v>
      </c>
      <c r="I14" s="145">
        <v>7791</v>
      </c>
      <c r="J14" s="145">
        <v>0</v>
      </c>
      <c r="K14" s="145">
        <v>0</v>
      </c>
      <c r="L14" s="145">
        <v>0</v>
      </c>
      <c r="M14" s="143">
        <v>123446.211</v>
      </c>
      <c r="N14" s="154"/>
    </row>
    <row r="15" spans="1:14" ht="31.5">
      <c r="A15" s="96" t="s">
        <v>462</v>
      </c>
      <c r="B15" s="144" t="s">
        <v>516</v>
      </c>
      <c r="C15" s="145">
        <v>0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  <c r="M15" s="143">
        <v>0</v>
      </c>
      <c r="N15" s="154"/>
    </row>
    <row r="16" spans="1:14" ht="15.75">
      <c r="A16" s="96" t="s">
        <v>463</v>
      </c>
      <c r="B16" s="144" t="s">
        <v>517</v>
      </c>
      <c r="C16" s="145">
        <v>0</v>
      </c>
      <c r="D16" s="145">
        <v>30</v>
      </c>
      <c r="E16" s="145">
        <v>0</v>
      </c>
      <c r="F16" s="145">
        <v>0</v>
      </c>
      <c r="G16" s="145">
        <v>188.24826999999999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3">
        <v>218.24826999999999</v>
      </c>
      <c r="N16" s="154"/>
    </row>
    <row r="17" spans="1:19" ht="31.5">
      <c r="A17" s="96" t="s">
        <v>464</v>
      </c>
      <c r="B17" s="144" t="s">
        <v>518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5">
        <v>0</v>
      </c>
      <c r="M17" s="143">
        <v>0</v>
      </c>
      <c r="N17" s="154"/>
    </row>
    <row r="18" spans="1:19" ht="15.75">
      <c r="A18" s="96" t="s">
        <v>519</v>
      </c>
      <c r="B18" s="144" t="s">
        <v>520</v>
      </c>
      <c r="C18" s="145">
        <v>378543.38399999996</v>
      </c>
      <c r="D18" s="145">
        <v>150448</v>
      </c>
      <c r="E18" s="145">
        <v>128552</v>
      </c>
      <c r="F18" s="145">
        <v>252969</v>
      </c>
      <c r="G18" s="145">
        <v>190123.26197642318</v>
      </c>
      <c r="H18" s="145">
        <v>51726.349669999996</v>
      </c>
      <c r="I18" s="145">
        <v>5474</v>
      </c>
      <c r="J18" s="145">
        <v>24847</v>
      </c>
      <c r="K18" s="145">
        <v>6787</v>
      </c>
      <c r="L18" s="145">
        <v>12053</v>
      </c>
      <c r="M18" s="143">
        <v>1201522.995646423</v>
      </c>
      <c r="N18" s="153"/>
    </row>
    <row r="19" spans="1:19" ht="31.5">
      <c r="A19" s="96" t="s">
        <v>461</v>
      </c>
      <c r="B19" s="144" t="s">
        <v>521</v>
      </c>
      <c r="C19" s="145">
        <v>77891.5</v>
      </c>
      <c r="D19" s="145">
        <v>9021</v>
      </c>
      <c r="E19" s="145">
        <v>14092</v>
      </c>
      <c r="F19" s="145">
        <v>33803</v>
      </c>
      <c r="G19" s="145">
        <v>0</v>
      </c>
      <c r="H19" s="145">
        <v>0</v>
      </c>
      <c r="I19" s="145">
        <v>0</v>
      </c>
      <c r="J19" s="145">
        <v>15181</v>
      </c>
      <c r="K19" s="145">
        <v>5097</v>
      </c>
      <c r="L19" s="145">
        <v>11949</v>
      </c>
      <c r="M19" s="143">
        <v>167034.5</v>
      </c>
      <c r="N19" s="154"/>
    </row>
    <row r="20" spans="1:19" ht="15.75">
      <c r="A20" s="96" t="s">
        <v>462</v>
      </c>
      <c r="B20" s="144" t="s">
        <v>522</v>
      </c>
      <c r="C20" s="145">
        <v>300293.40899999999</v>
      </c>
      <c r="D20" s="145">
        <v>139604</v>
      </c>
      <c r="E20" s="145">
        <v>110043</v>
      </c>
      <c r="F20" s="145">
        <v>218685</v>
      </c>
      <c r="G20" s="145">
        <v>188928.7690764232</v>
      </c>
      <c r="H20" s="145">
        <v>39141.391269999993</v>
      </c>
      <c r="I20" s="145">
        <v>5474</v>
      </c>
      <c r="J20" s="145">
        <v>9666</v>
      </c>
      <c r="K20" s="145">
        <v>824</v>
      </c>
      <c r="L20" s="145">
        <v>104</v>
      </c>
      <c r="M20" s="143">
        <v>1012763.5693464233</v>
      </c>
      <c r="N20" s="154"/>
    </row>
    <row r="21" spans="1:19" ht="15.75">
      <c r="A21" s="96"/>
      <c r="B21" s="144" t="s">
        <v>523</v>
      </c>
      <c r="C21" s="145">
        <v>300293.40899999999</v>
      </c>
      <c r="D21" s="145">
        <v>125612</v>
      </c>
      <c r="E21" s="145">
        <v>71387</v>
      </c>
      <c r="F21" s="145">
        <v>186368</v>
      </c>
      <c r="G21" s="145">
        <v>127698.7452764232</v>
      </c>
      <c r="H21" s="145">
        <v>39141.391269999993</v>
      </c>
      <c r="I21" s="145">
        <v>1960</v>
      </c>
      <c r="J21" s="145">
        <v>6567</v>
      </c>
      <c r="K21" s="145">
        <v>824</v>
      </c>
      <c r="L21" s="145">
        <v>0</v>
      </c>
      <c r="M21" s="143">
        <v>859851.54554642318</v>
      </c>
      <c r="N21" s="154"/>
    </row>
    <row r="22" spans="1:19" ht="15.75">
      <c r="A22" s="96" t="s">
        <v>463</v>
      </c>
      <c r="B22" s="144" t="s">
        <v>524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  <c r="J22" s="145">
        <v>0</v>
      </c>
      <c r="K22" s="145">
        <v>0</v>
      </c>
      <c r="L22" s="145">
        <v>0</v>
      </c>
      <c r="M22" s="143">
        <v>0</v>
      </c>
      <c r="N22" s="154"/>
    </row>
    <row r="23" spans="1:19" ht="15.75">
      <c r="A23" s="96" t="s">
        <v>464</v>
      </c>
      <c r="B23" s="144" t="s">
        <v>525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3">
        <v>0</v>
      </c>
      <c r="N23" s="154"/>
    </row>
    <row r="24" spans="1:19" ht="15.75">
      <c r="A24" s="96" t="s">
        <v>465</v>
      </c>
      <c r="B24" s="144" t="s">
        <v>526</v>
      </c>
      <c r="C24" s="145">
        <v>216.86600000000001</v>
      </c>
      <c r="D24" s="145">
        <v>1774</v>
      </c>
      <c r="E24" s="145">
        <v>0</v>
      </c>
      <c r="F24" s="145">
        <v>0</v>
      </c>
      <c r="G24" s="145">
        <v>1194.49289</v>
      </c>
      <c r="H24" s="145">
        <v>0</v>
      </c>
      <c r="I24" s="145">
        <v>0</v>
      </c>
      <c r="J24" s="145">
        <v>0</v>
      </c>
      <c r="K24" s="145">
        <v>863</v>
      </c>
      <c r="L24" s="145">
        <v>0</v>
      </c>
      <c r="M24" s="143">
        <v>4048.35889</v>
      </c>
      <c r="N24" s="154"/>
    </row>
    <row r="25" spans="1:19" ht="15.75">
      <c r="A25" s="96" t="s">
        <v>466</v>
      </c>
      <c r="B25" s="144" t="s">
        <v>527</v>
      </c>
      <c r="C25" s="145">
        <v>0</v>
      </c>
      <c r="D25" s="145">
        <v>0</v>
      </c>
      <c r="E25" s="145">
        <v>4417</v>
      </c>
      <c r="F25" s="145">
        <v>0</v>
      </c>
      <c r="G25" s="145">
        <v>1.0000000000000001E-5</v>
      </c>
      <c r="H25" s="145">
        <v>12584.9584</v>
      </c>
      <c r="I25" s="145">
        <v>0</v>
      </c>
      <c r="J25" s="145">
        <v>0</v>
      </c>
      <c r="K25" s="145">
        <v>3</v>
      </c>
      <c r="L25" s="145">
        <v>0</v>
      </c>
      <c r="M25" s="143">
        <v>17004.958409999999</v>
      </c>
      <c r="N25" s="154"/>
    </row>
    <row r="26" spans="1:19" ht="15.75">
      <c r="A26" s="96" t="s">
        <v>467</v>
      </c>
      <c r="B26" s="144" t="s">
        <v>480</v>
      </c>
      <c r="C26" s="145">
        <v>141.60900000000001</v>
      </c>
      <c r="D26" s="145">
        <v>49</v>
      </c>
      <c r="E26" s="145">
        <v>0</v>
      </c>
      <c r="F26" s="145">
        <v>481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3">
        <v>671.60900000000004</v>
      </c>
      <c r="N26" s="154"/>
    </row>
    <row r="27" spans="1:19" ht="15.75">
      <c r="A27" s="96" t="s">
        <v>477</v>
      </c>
      <c r="B27" s="144" t="s">
        <v>528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45">
        <v>0</v>
      </c>
      <c r="K27" s="145">
        <v>0</v>
      </c>
      <c r="L27" s="145">
        <v>0</v>
      </c>
      <c r="M27" s="143">
        <v>0</v>
      </c>
      <c r="N27" s="154"/>
    </row>
    <row r="28" spans="1:19" ht="15.75">
      <c r="A28" s="96"/>
      <c r="B28" s="142" t="s">
        <v>529</v>
      </c>
      <c r="C28" s="145">
        <v>395216.04099999997</v>
      </c>
      <c r="D28" s="145">
        <v>155165</v>
      </c>
      <c r="E28" s="145">
        <v>128613</v>
      </c>
      <c r="F28" s="145">
        <v>260996</v>
      </c>
      <c r="G28" s="145">
        <v>327244.06519642321</v>
      </c>
      <c r="H28" s="145">
        <v>51726.349669999996</v>
      </c>
      <c r="I28" s="145">
        <v>13265</v>
      </c>
      <c r="J28" s="145">
        <v>24947</v>
      </c>
      <c r="K28" s="145">
        <v>7442</v>
      </c>
      <c r="L28" s="145">
        <v>12053</v>
      </c>
      <c r="M28" s="143">
        <v>1376667.455866423</v>
      </c>
      <c r="N28" s="153"/>
    </row>
    <row r="29" spans="1:19" ht="31.5">
      <c r="A29" s="96" t="s">
        <v>530</v>
      </c>
      <c r="B29" s="142" t="s">
        <v>531</v>
      </c>
      <c r="C29" s="145">
        <v>191424.891</v>
      </c>
      <c r="D29" s="145">
        <v>25319</v>
      </c>
      <c r="E29" s="145">
        <v>16008</v>
      </c>
      <c r="F29" s="145">
        <v>13848</v>
      </c>
      <c r="G29" s="145">
        <v>99374.419033576822</v>
      </c>
      <c r="H29" s="145">
        <v>5692.6280299999999</v>
      </c>
      <c r="I29" s="145">
        <v>0</v>
      </c>
      <c r="J29" s="145">
        <v>5109</v>
      </c>
      <c r="K29" s="145">
        <v>0</v>
      </c>
      <c r="L29" s="145">
        <v>107</v>
      </c>
      <c r="M29" s="143">
        <v>356882.93806357682</v>
      </c>
      <c r="N29" s="154"/>
    </row>
    <row r="30" spans="1:19" s="125" customFormat="1" ht="15.75">
      <c r="A30" s="96" t="s">
        <v>532</v>
      </c>
      <c r="B30" s="142" t="s">
        <v>533</v>
      </c>
      <c r="C30" s="145">
        <v>465.81299999999999</v>
      </c>
      <c r="D30" s="145">
        <v>24037</v>
      </c>
      <c r="E30" s="145">
        <v>11112</v>
      </c>
      <c r="F30" s="145">
        <v>2886</v>
      </c>
      <c r="G30" s="145">
        <v>14815.970740000001</v>
      </c>
      <c r="H30" s="145">
        <v>5270.6790300000002</v>
      </c>
      <c r="I30" s="145">
        <v>2375</v>
      </c>
      <c r="J30" s="145">
        <v>362</v>
      </c>
      <c r="K30" s="145">
        <v>4037</v>
      </c>
      <c r="L30" s="145">
        <v>910</v>
      </c>
      <c r="M30" s="143">
        <v>66271.462769999998</v>
      </c>
      <c r="N30" s="153"/>
      <c r="R30" s="123"/>
      <c r="S30" s="123"/>
    </row>
    <row r="31" spans="1:19" s="125" customFormat="1" ht="15.75">
      <c r="A31" s="96" t="s">
        <v>511</v>
      </c>
      <c r="B31" s="144" t="s">
        <v>534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2"/>
      <c r="N31" s="155"/>
      <c r="R31" s="123"/>
      <c r="S31" s="123"/>
    </row>
    <row r="32" spans="1:19" s="125" customFormat="1" ht="15.75">
      <c r="A32" s="96" t="s">
        <v>461</v>
      </c>
      <c r="B32" s="144" t="s">
        <v>535</v>
      </c>
      <c r="C32" s="145">
        <v>371.48700000000002</v>
      </c>
      <c r="D32" s="145">
        <v>23644</v>
      </c>
      <c r="E32" s="145">
        <v>10521</v>
      </c>
      <c r="F32" s="145">
        <v>799</v>
      </c>
      <c r="G32" s="145">
        <v>14466.45629</v>
      </c>
      <c r="H32" s="145">
        <v>4883.02034</v>
      </c>
      <c r="I32" s="145">
        <v>1975</v>
      </c>
      <c r="J32" s="145">
        <v>245</v>
      </c>
      <c r="K32" s="145">
        <v>501</v>
      </c>
      <c r="L32" s="145">
        <v>342</v>
      </c>
      <c r="M32" s="143">
        <v>57747.963630000006</v>
      </c>
      <c r="N32" s="153"/>
      <c r="R32" s="123"/>
      <c r="S32" s="123"/>
    </row>
    <row r="33" spans="1:19" s="125" customFormat="1" ht="15.75">
      <c r="A33" s="96" t="s">
        <v>507</v>
      </c>
      <c r="B33" s="144" t="s">
        <v>536</v>
      </c>
      <c r="C33" s="145">
        <v>0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  <c r="J33" s="145">
        <v>0</v>
      </c>
      <c r="K33" s="145">
        <v>0</v>
      </c>
      <c r="L33" s="145">
        <v>0</v>
      </c>
      <c r="M33" s="143">
        <v>0</v>
      </c>
      <c r="N33" s="155"/>
      <c r="R33" s="123"/>
      <c r="S33" s="123"/>
    </row>
    <row r="34" spans="1:19" s="125" customFormat="1" ht="15.75">
      <c r="A34" s="96" t="s">
        <v>507</v>
      </c>
      <c r="B34" s="144" t="s">
        <v>537</v>
      </c>
      <c r="C34" s="145">
        <v>0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3">
        <v>0</v>
      </c>
      <c r="N34" s="155"/>
      <c r="R34" s="123"/>
      <c r="S34" s="123"/>
    </row>
    <row r="35" spans="1:19" ht="15.75">
      <c r="A35" s="96" t="s">
        <v>462</v>
      </c>
      <c r="B35" s="144" t="s">
        <v>538</v>
      </c>
      <c r="C35" s="145">
        <v>0</v>
      </c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  <c r="J35" s="145">
        <v>0</v>
      </c>
      <c r="K35" s="145">
        <v>0</v>
      </c>
      <c r="L35" s="145">
        <v>0</v>
      </c>
      <c r="M35" s="143">
        <v>0</v>
      </c>
      <c r="N35" s="154"/>
    </row>
    <row r="36" spans="1:19" ht="15.75">
      <c r="A36" s="96" t="s">
        <v>507</v>
      </c>
      <c r="B36" s="144" t="s">
        <v>536</v>
      </c>
      <c r="C36" s="145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3">
        <v>0</v>
      </c>
      <c r="N36" s="154"/>
    </row>
    <row r="37" spans="1:19" ht="15.75">
      <c r="A37" s="96" t="s">
        <v>507</v>
      </c>
      <c r="B37" s="144" t="s">
        <v>537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  <c r="J37" s="145">
        <v>0</v>
      </c>
      <c r="K37" s="145">
        <v>0</v>
      </c>
      <c r="L37" s="145">
        <v>0</v>
      </c>
      <c r="M37" s="143">
        <v>0</v>
      </c>
      <c r="N37" s="154"/>
    </row>
    <row r="38" spans="1:19" ht="15.75">
      <c r="A38" s="96" t="s">
        <v>482</v>
      </c>
      <c r="B38" s="142" t="s">
        <v>539</v>
      </c>
      <c r="C38" s="145">
        <v>371.48700000000002</v>
      </c>
      <c r="D38" s="145">
        <v>23644</v>
      </c>
      <c r="E38" s="145">
        <v>10521</v>
      </c>
      <c r="F38" s="145">
        <v>799</v>
      </c>
      <c r="G38" s="145">
        <v>14466.45629</v>
      </c>
      <c r="H38" s="145">
        <v>4883.02034</v>
      </c>
      <c r="I38" s="145">
        <v>1975</v>
      </c>
      <c r="J38" s="145">
        <v>245</v>
      </c>
      <c r="K38" s="145">
        <v>501</v>
      </c>
      <c r="L38" s="145">
        <v>342</v>
      </c>
      <c r="M38" s="143">
        <v>57747.963630000006</v>
      </c>
      <c r="N38" s="153"/>
    </row>
    <row r="39" spans="1:19" ht="15.75">
      <c r="A39" s="96" t="s">
        <v>513</v>
      </c>
      <c r="B39" s="144" t="s">
        <v>540</v>
      </c>
      <c r="C39" s="145">
        <v>32.366</v>
      </c>
      <c r="D39" s="145">
        <v>49</v>
      </c>
      <c r="E39" s="145">
        <v>334</v>
      </c>
      <c r="F39" s="145">
        <v>0</v>
      </c>
      <c r="G39" s="145">
        <v>0</v>
      </c>
      <c r="H39" s="145">
        <v>136.72119000000001</v>
      </c>
      <c r="I39" s="145">
        <v>0</v>
      </c>
      <c r="J39" s="145">
        <v>0</v>
      </c>
      <c r="K39" s="145">
        <v>0</v>
      </c>
      <c r="L39" s="145">
        <v>0</v>
      </c>
      <c r="M39" s="143">
        <v>552.08718999999996</v>
      </c>
      <c r="N39" s="154"/>
    </row>
    <row r="40" spans="1:19" ht="15.75">
      <c r="A40" s="96" t="s">
        <v>507</v>
      </c>
      <c r="B40" s="144" t="s">
        <v>536</v>
      </c>
      <c r="C40" s="145">
        <v>0</v>
      </c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  <c r="J40" s="145">
        <v>0</v>
      </c>
      <c r="K40" s="145">
        <v>0</v>
      </c>
      <c r="L40" s="145">
        <v>0</v>
      </c>
      <c r="M40" s="143">
        <v>0</v>
      </c>
      <c r="N40" s="154"/>
    </row>
    <row r="41" spans="1:19" ht="15.75">
      <c r="A41" s="96" t="s">
        <v>507</v>
      </c>
      <c r="B41" s="144" t="s">
        <v>537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0</v>
      </c>
      <c r="L41" s="145">
        <v>0</v>
      </c>
      <c r="M41" s="143">
        <v>0</v>
      </c>
      <c r="N41" s="154"/>
    </row>
    <row r="42" spans="1:19" ht="15.75">
      <c r="A42" s="96" t="s">
        <v>519</v>
      </c>
      <c r="B42" s="144" t="s">
        <v>541</v>
      </c>
      <c r="C42" s="145">
        <v>61.96</v>
      </c>
      <c r="D42" s="145">
        <v>344</v>
      </c>
      <c r="E42" s="145">
        <v>257</v>
      </c>
      <c r="F42" s="145">
        <v>2087</v>
      </c>
      <c r="G42" s="145">
        <v>349.5144499999999</v>
      </c>
      <c r="H42" s="145">
        <v>250.9375</v>
      </c>
      <c r="I42" s="145">
        <v>400</v>
      </c>
      <c r="J42" s="145">
        <v>117</v>
      </c>
      <c r="K42" s="145">
        <v>3536</v>
      </c>
      <c r="L42" s="145">
        <v>568</v>
      </c>
      <c r="M42" s="143">
        <v>7971.4119499999997</v>
      </c>
      <c r="N42" s="154"/>
    </row>
    <row r="43" spans="1:19" ht="15.75">
      <c r="A43" s="96" t="s">
        <v>507</v>
      </c>
      <c r="B43" s="144" t="s">
        <v>536</v>
      </c>
      <c r="C43" s="145">
        <v>0</v>
      </c>
      <c r="D43" s="145">
        <v>0</v>
      </c>
      <c r="E43" s="145">
        <v>29</v>
      </c>
      <c r="F43" s="145">
        <v>0</v>
      </c>
      <c r="G43" s="145">
        <v>0</v>
      </c>
      <c r="H43" s="145">
        <v>0</v>
      </c>
      <c r="I43" s="145">
        <v>0</v>
      </c>
      <c r="J43" s="145">
        <v>0</v>
      </c>
      <c r="K43" s="145">
        <v>0</v>
      </c>
      <c r="L43" s="145">
        <v>0</v>
      </c>
      <c r="M43" s="143">
        <v>29</v>
      </c>
      <c r="N43" s="154"/>
    </row>
    <row r="44" spans="1:19" ht="15.75">
      <c r="A44" s="96" t="s">
        <v>507</v>
      </c>
      <c r="B44" s="144" t="s">
        <v>537</v>
      </c>
      <c r="C44" s="145">
        <v>0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3">
        <v>0</v>
      </c>
      <c r="N44" s="154"/>
    </row>
    <row r="45" spans="1:19" ht="31.5">
      <c r="A45" s="96" t="s">
        <v>717</v>
      </c>
      <c r="B45" s="142" t="s">
        <v>718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43"/>
      <c r="N45" s="154"/>
    </row>
    <row r="46" spans="1:19" ht="15.75">
      <c r="A46" s="96" t="s">
        <v>461</v>
      </c>
      <c r="B46" s="144" t="s">
        <v>719</v>
      </c>
      <c r="C46" s="145">
        <v>734.58799999999997</v>
      </c>
      <c r="D46" s="145">
        <v>6220</v>
      </c>
      <c r="E46" s="145">
        <v>378</v>
      </c>
      <c r="F46" s="145">
        <v>582</v>
      </c>
      <c r="G46" s="145">
        <v>1456.5947800000001</v>
      </c>
      <c r="H46" s="145">
        <v>0</v>
      </c>
      <c r="I46" s="145">
        <v>0</v>
      </c>
      <c r="J46" s="145">
        <v>0</v>
      </c>
      <c r="K46" s="145">
        <v>0</v>
      </c>
      <c r="L46" s="145">
        <v>83</v>
      </c>
      <c r="M46" s="143">
        <v>9454.1827799999992</v>
      </c>
      <c r="N46" s="154"/>
    </row>
    <row r="47" spans="1:19" ht="15.75">
      <c r="A47" s="96" t="s">
        <v>462</v>
      </c>
      <c r="B47" s="144" t="s">
        <v>732</v>
      </c>
      <c r="C47" s="145">
        <v>0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145">
        <v>0</v>
      </c>
      <c r="J47" s="145">
        <v>0</v>
      </c>
      <c r="K47" s="145">
        <v>0</v>
      </c>
      <c r="L47" s="145">
        <v>0</v>
      </c>
      <c r="M47" s="143">
        <v>0</v>
      </c>
      <c r="N47" s="154"/>
    </row>
    <row r="48" spans="1:19" ht="15.75">
      <c r="A48" s="96" t="s">
        <v>463</v>
      </c>
      <c r="B48" s="144" t="s">
        <v>720</v>
      </c>
      <c r="C48" s="145">
        <v>0</v>
      </c>
      <c r="D48" s="145">
        <v>238</v>
      </c>
      <c r="E48" s="145">
        <v>0</v>
      </c>
      <c r="F48" s="145">
        <v>0</v>
      </c>
      <c r="G48" s="145">
        <v>0</v>
      </c>
      <c r="H48" s="145">
        <v>5.0504799999999994</v>
      </c>
      <c r="I48" s="145">
        <v>0</v>
      </c>
      <c r="J48" s="145">
        <v>17</v>
      </c>
      <c r="K48" s="145">
        <v>0</v>
      </c>
      <c r="L48" s="145">
        <v>0</v>
      </c>
      <c r="M48" s="143">
        <v>260.05047999999999</v>
      </c>
      <c r="N48" s="154"/>
    </row>
    <row r="49" spans="1:14" ht="15.75">
      <c r="A49" s="96" t="s">
        <v>464</v>
      </c>
      <c r="B49" s="144" t="s">
        <v>721</v>
      </c>
      <c r="C49" s="145">
        <v>3048.453</v>
      </c>
      <c r="D49" s="145">
        <v>3559</v>
      </c>
      <c r="E49" s="145">
        <v>40</v>
      </c>
      <c r="F49" s="145">
        <v>206</v>
      </c>
      <c r="G49" s="145">
        <v>180.80912000000001</v>
      </c>
      <c r="H49" s="145">
        <v>207.02137999999999</v>
      </c>
      <c r="I49" s="145">
        <v>0</v>
      </c>
      <c r="J49" s="145">
        <v>0</v>
      </c>
      <c r="K49" s="145">
        <v>0</v>
      </c>
      <c r="L49" s="145">
        <v>269</v>
      </c>
      <c r="M49" s="143">
        <v>7510.2834999999995</v>
      </c>
      <c r="N49" s="154"/>
    </row>
    <row r="50" spans="1:14" ht="15.75">
      <c r="A50" s="96" t="s">
        <v>465</v>
      </c>
      <c r="B50" s="144" t="s">
        <v>722</v>
      </c>
      <c r="C50" s="145">
        <v>0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  <c r="J50" s="145">
        <v>0</v>
      </c>
      <c r="K50" s="145">
        <v>0</v>
      </c>
      <c r="L50" s="145">
        <v>0</v>
      </c>
      <c r="M50" s="143">
        <v>0</v>
      </c>
      <c r="N50" s="154"/>
    </row>
    <row r="51" spans="1:14" ht="15.75">
      <c r="A51" s="96" t="s">
        <v>466</v>
      </c>
      <c r="B51" s="144" t="s">
        <v>723</v>
      </c>
      <c r="C51" s="145">
        <v>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  <c r="J51" s="145">
        <v>0</v>
      </c>
      <c r="K51" s="145">
        <v>0</v>
      </c>
      <c r="L51" s="145">
        <v>0</v>
      </c>
      <c r="M51" s="143">
        <v>0</v>
      </c>
      <c r="N51" s="154"/>
    </row>
    <row r="52" spans="1:14" ht="47.25">
      <c r="A52" s="96" t="s">
        <v>467</v>
      </c>
      <c r="B52" s="144" t="s">
        <v>724</v>
      </c>
      <c r="C52" s="145">
        <v>0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  <c r="J52" s="145">
        <v>0</v>
      </c>
      <c r="K52" s="145">
        <v>0</v>
      </c>
      <c r="L52" s="145">
        <v>0</v>
      </c>
      <c r="M52" s="143">
        <v>0</v>
      </c>
      <c r="N52" s="154"/>
    </row>
    <row r="53" spans="1:14" ht="15.75">
      <c r="A53" s="96" t="s">
        <v>468</v>
      </c>
      <c r="B53" s="144" t="s">
        <v>725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145">
        <v>0</v>
      </c>
      <c r="L53" s="145">
        <v>0</v>
      </c>
      <c r="M53" s="143">
        <v>0</v>
      </c>
      <c r="N53" s="154"/>
    </row>
    <row r="54" spans="1:14" ht="15.75">
      <c r="A54" s="96"/>
      <c r="B54" s="151" t="s">
        <v>744</v>
      </c>
      <c r="C54" s="145">
        <v>3783.0410000000002</v>
      </c>
      <c r="D54" s="145">
        <v>10017</v>
      </c>
      <c r="E54" s="145">
        <v>418</v>
      </c>
      <c r="F54" s="145">
        <v>788</v>
      </c>
      <c r="G54" s="145">
        <v>1637.4039000000002</v>
      </c>
      <c r="H54" s="145">
        <v>212.07185999999999</v>
      </c>
      <c r="I54" s="145">
        <v>0</v>
      </c>
      <c r="J54" s="145">
        <v>17</v>
      </c>
      <c r="K54" s="145">
        <v>0</v>
      </c>
      <c r="L54" s="145">
        <v>352</v>
      </c>
      <c r="M54" s="143">
        <v>17224.516760000002</v>
      </c>
      <c r="N54" s="153"/>
    </row>
    <row r="55" spans="1:14" ht="15.75">
      <c r="A55" s="96" t="s">
        <v>542</v>
      </c>
      <c r="B55" s="142" t="s">
        <v>543</v>
      </c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7"/>
      <c r="N55" s="154"/>
    </row>
    <row r="56" spans="1:14" ht="15.75">
      <c r="A56" s="96" t="s">
        <v>511</v>
      </c>
      <c r="B56" s="144" t="s">
        <v>544</v>
      </c>
      <c r="C56" s="145">
        <v>1552.6100000000001</v>
      </c>
      <c r="D56" s="145">
        <v>913</v>
      </c>
      <c r="E56" s="145">
        <v>1241</v>
      </c>
      <c r="F56" s="145">
        <v>115</v>
      </c>
      <c r="G56" s="145">
        <v>1122.9674399999997</v>
      </c>
      <c r="H56" s="145">
        <v>536.76290000000029</v>
      </c>
      <c r="I56" s="145">
        <v>0</v>
      </c>
      <c r="J56" s="145">
        <v>869</v>
      </c>
      <c r="K56" s="145">
        <v>7</v>
      </c>
      <c r="L56" s="145">
        <v>503</v>
      </c>
      <c r="M56" s="143">
        <v>6860.3403400000007</v>
      </c>
      <c r="N56" s="153"/>
    </row>
    <row r="57" spans="1:14" ht="15.75">
      <c r="A57" s="96" t="s">
        <v>461</v>
      </c>
      <c r="B57" s="144" t="s">
        <v>545</v>
      </c>
      <c r="C57" s="145">
        <v>31.707999999999998</v>
      </c>
      <c r="D57" s="145">
        <v>383</v>
      </c>
      <c r="E57" s="145">
        <v>116</v>
      </c>
      <c r="F57" s="145">
        <v>40</v>
      </c>
      <c r="G57" s="145">
        <v>946.39381999999978</v>
      </c>
      <c r="H57" s="145">
        <v>62.049380000000063</v>
      </c>
      <c r="I57" s="145">
        <v>0</v>
      </c>
      <c r="J57" s="145">
        <v>0</v>
      </c>
      <c r="K57" s="145">
        <v>0</v>
      </c>
      <c r="L57" s="145">
        <v>3</v>
      </c>
      <c r="M57" s="143">
        <v>1582.1512</v>
      </c>
      <c r="N57" s="154"/>
    </row>
    <row r="58" spans="1:14" ht="15.75">
      <c r="A58" s="96" t="s">
        <v>462</v>
      </c>
      <c r="B58" s="144" t="s">
        <v>480</v>
      </c>
      <c r="C58" s="145">
        <v>1520.902</v>
      </c>
      <c r="D58" s="145">
        <v>530</v>
      </c>
      <c r="E58" s="145">
        <v>1125</v>
      </c>
      <c r="F58" s="145">
        <v>75</v>
      </c>
      <c r="G58" s="145">
        <v>176.57361999999992</v>
      </c>
      <c r="H58" s="145">
        <v>474.71352000000024</v>
      </c>
      <c r="I58" s="145">
        <v>0</v>
      </c>
      <c r="J58" s="145">
        <v>869</v>
      </c>
      <c r="K58" s="145">
        <v>7</v>
      </c>
      <c r="L58" s="145">
        <v>500</v>
      </c>
      <c r="M58" s="143">
        <v>5278.1891400000004</v>
      </c>
      <c r="N58" s="154"/>
    </row>
    <row r="59" spans="1:14" ht="15.75">
      <c r="A59" s="96" t="s">
        <v>513</v>
      </c>
      <c r="B59" s="144" t="s">
        <v>546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2"/>
      <c r="N59" s="154"/>
    </row>
    <row r="60" spans="1:14" ht="15.75">
      <c r="A60" s="96" t="s">
        <v>461</v>
      </c>
      <c r="B60" s="144" t="s">
        <v>547</v>
      </c>
      <c r="C60" s="145">
        <v>20305.422999999999</v>
      </c>
      <c r="D60" s="145">
        <v>13376</v>
      </c>
      <c r="E60" s="145">
        <v>4343</v>
      </c>
      <c r="F60" s="145">
        <v>1798</v>
      </c>
      <c r="G60" s="145">
        <v>6843.7750099999994</v>
      </c>
      <c r="H60" s="145">
        <v>10116.20248</v>
      </c>
      <c r="I60" s="145">
        <v>1153</v>
      </c>
      <c r="J60" s="145">
        <v>138</v>
      </c>
      <c r="K60" s="145">
        <v>90</v>
      </c>
      <c r="L60" s="145">
        <v>35</v>
      </c>
      <c r="M60" s="143">
        <v>58198.400489999993</v>
      </c>
      <c r="N60" s="154"/>
    </row>
    <row r="61" spans="1:14" ht="15.75">
      <c r="A61" s="96" t="s">
        <v>462</v>
      </c>
      <c r="B61" s="144" t="s">
        <v>548</v>
      </c>
      <c r="C61" s="145">
        <v>0.09</v>
      </c>
      <c r="D61" s="145">
        <v>6</v>
      </c>
      <c r="E61" s="145">
        <v>9</v>
      </c>
      <c r="F61" s="145">
        <v>4</v>
      </c>
      <c r="G61" s="145">
        <v>12.656509999999999</v>
      </c>
      <c r="H61" s="145">
        <v>5.5585800000000001</v>
      </c>
      <c r="I61" s="145">
        <v>374</v>
      </c>
      <c r="J61" s="145">
        <v>2</v>
      </c>
      <c r="K61" s="145">
        <v>2</v>
      </c>
      <c r="L61" s="145">
        <v>3</v>
      </c>
      <c r="M61" s="143">
        <v>418.30509000000001</v>
      </c>
      <c r="N61" s="154"/>
    </row>
    <row r="62" spans="1:14" ht="15.75">
      <c r="A62" s="96" t="s">
        <v>463</v>
      </c>
      <c r="B62" s="144" t="s">
        <v>549</v>
      </c>
      <c r="C62" s="145">
        <v>0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 t="s">
        <v>482</v>
      </c>
      <c r="J62" s="145">
        <v>0</v>
      </c>
      <c r="K62" s="145">
        <v>4</v>
      </c>
      <c r="L62" s="145">
        <v>0</v>
      </c>
      <c r="M62" s="143">
        <v>4</v>
      </c>
      <c r="N62" s="154"/>
    </row>
    <row r="63" spans="1:14" ht="15.75">
      <c r="A63" s="96"/>
      <c r="B63" s="142" t="s">
        <v>550</v>
      </c>
      <c r="C63" s="145">
        <v>20305.512999999999</v>
      </c>
      <c r="D63" s="145">
        <v>13382</v>
      </c>
      <c r="E63" s="145">
        <v>4352</v>
      </c>
      <c r="F63" s="145">
        <v>1802</v>
      </c>
      <c r="G63" s="145">
        <v>6856.4315199999992</v>
      </c>
      <c r="H63" s="145">
        <v>10121.761060000001</v>
      </c>
      <c r="I63" s="145">
        <v>1527</v>
      </c>
      <c r="J63" s="145">
        <v>140</v>
      </c>
      <c r="K63" s="145">
        <v>96</v>
      </c>
      <c r="L63" s="145">
        <v>38</v>
      </c>
      <c r="M63" s="143">
        <v>58620.705579999994</v>
      </c>
      <c r="N63" s="153"/>
    </row>
    <row r="64" spans="1:14" ht="15.75">
      <c r="A64" s="96" t="s">
        <v>476</v>
      </c>
      <c r="B64" s="144" t="s">
        <v>480</v>
      </c>
      <c r="C64" s="145">
        <v>0</v>
      </c>
      <c r="D64" s="145">
        <v>0</v>
      </c>
      <c r="E64" s="145">
        <v>0</v>
      </c>
      <c r="F64" s="145">
        <v>0</v>
      </c>
      <c r="G64" s="145">
        <v>0</v>
      </c>
      <c r="H64" s="145">
        <v>92.982150000000004</v>
      </c>
      <c r="I64" s="145">
        <v>101</v>
      </c>
      <c r="J64" s="145">
        <v>0</v>
      </c>
      <c r="K64" s="145">
        <v>0</v>
      </c>
      <c r="L64" s="145">
        <v>137</v>
      </c>
      <c r="M64" s="143">
        <v>330.98214999999999</v>
      </c>
      <c r="N64" s="154"/>
    </row>
    <row r="65" spans="1:14" ht="15.75">
      <c r="A65" s="96"/>
      <c r="B65" s="142" t="s">
        <v>551</v>
      </c>
      <c r="C65" s="145">
        <v>21858.123</v>
      </c>
      <c r="D65" s="145">
        <v>14295</v>
      </c>
      <c r="E65" s="145">
        <v>5593</v>
      </c>
      <c r="F65" s="145">
        <v>1917</v>
      </c>
      <c r="G65" s="145">
        <v>7979.3989599999986</v>
      </c>
      <c r="H65" s="145">
        <v>10751.50611</v>
      </c>
      <c r="I65" s="145">
        <v>1628</v>
      </c>
      <c r="J65" s="145">
        <v>1009</v>
      </c>
      <c r="K65" s="145">
        <v>103</v>
      </c>
      <c r="L65" s="145">
        <v>678</v>
      </c>
      <c r="M65" s="143">
        <v>65812.02807</v>
      </c>
      <c r="N65" s="153"/>
    </row>
    <row r="66" spans="1:14" ht="15.75">
      <c r="A66" s="96" t="s">
        <v>552</v>
      </c>
      <c r="B66" s="142" t="s">
        <v>553</v>
      </c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7"/>
      <c r="N66" s="154"/>
    </row>
    <row r="67" spans="1:14" ht="15.75">
      <c r="A67" s="96" t="s">
        <v>511</v>
      </c>
      <c r="B67" s="144" t="s">
        <v>554</v>
      </c>
      <c r="C67" s="145">
        <v>0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145">
        <v>0</v>
      </c>
      <c r="J67" s="145">
        <v>0</v>
      </c>
      <c r="K67" s="145">
        <v>0</v>
      </c>
      <c r="L67" s="145">
        <v>0</v>
      </c>
      <c r="M67" s="143">
        <v>0</v>
      </c>
      <c r="N67" s="154"/>
    </row>
    <row r="68" spans="1:14" ht="15.75">
      <c r="A68" s="96" t="s">
        <v>513</v>
      </c>
      <c r="B68" s="144" t="s">
        <v>455</v>
      </c>
      <c r="C68" s="145">
        <v>12605.021000000001</v>
      </c>
      <c r="D68" s="145">
        <v>24607</v>
      </c>
      <c r="E68" s="145">
        <v>0</v>
      </c>
      <c r="F68" s="145">
        <v>0</v>
      </c>
      <c r="G68" s="145">
        <v>4152.4368899999999</v>
      </c>
      <c r="H68" s="145">
        <v>1543.83824</v>
      </c>
      <c r="I68" s="145">
        <v>0</v>
      </c>
      <c r="J68" s="145">
        <v>0</v>
      </c>
      <c r="K68" s="145">
        <v>0</v>
      </c>
      <c r="L68" s="145">
        <v>0</v>
      </c>
      <c r="M68" s="143">
        <v>42908.296129999995</v>
      </c>
      <c r="N68" s="154"/>
    </row>
    <row r="69" spans="1:14" ht="15.75">
      <c r="A69" s="96" t="s">
        <v>519</v>
      </c>
      <c r="B69" s="144" t="s">
        <v>555</v>
      </c>
      <c r="C69" s="145">
        <v>92.016000000000005</v>
      </c>
      <c r="D69" s="145">
        <v>109</v>
      </c>
      <c r="E69" s="145">
        <v>80</v>
      </c>
      <c r="F69" s="145">
        <v>74</v>
      </c>
      <c r="G69" s="145">
        <v>388.24173999999999</v>
      </c>
      <c r="H69" s="145">
        <v>179.65342999999999</v>
      </c>
      <c r="I69" s="145">
        <v>0</v>
      </c>
      <c r="J69" s="145">
        <v>22</v>
      </c>
      <c r="K69" s="145">
        <v>70</v>
      </c>
      <c r="L69" s="145">
        <v>122</v>
      </c>
      <c r="M69" s="143">
        <v>1136.9111699999999</v>
      </c>
      <c r="N69" s="154"/>
    </row>
    <row r="70" spans="1:14" ht="15.75">
      <c r="A70" s="96"/>
      <c r="B70" s="142" t="s">
        <v>556</v>
      </c>
      <c r="C70" s="145">
        <v>12697.037</v>
      </c>
      <c r="D70" s="145">
        <v>24716</v>
      </c>
      <c r="E70" s="145">
        <v>80</v>
      </c>
      <c r="F70" s="145">
        <v>74</v>
      </c>
      <c r="G70" s="145">
        <v>4540.6786300000003</v>
      </c>
      <c r="H70" s="145">
        <v>1723.4916700000001</v>
      </c>
      <c r="I70" s="145">
        <v>0</v>
      </c>
      <c r="J70" s="145">
        <v>22</v>
      </c>
      <c r="K70" s="145">
        <v>70</v>
      </c>
      <c r="L70" s="145">
        <v>122</v>
      </c>
      <c r="M70" s="143">
        <v>44045.207300000002</v>
      </c>
      <c r="N70" s="153"/>
    </row>
    <row r="71" spans="1:14" ht="15.75">
      <c r="A71" s="96"/>
      <c r="B71" s="142" t="s">
        <v>557</v>
      </c>
      <c r="C71" s="145">
        <v>631319.87299999991</v>
      </c>
      <c r="D71" s="145">
        <v>255483</v>
      </c>
      <c r="E71" s="145">
        <v>161927</v>
      </c>
      <c r="F71" s="145">
        <v>280520</v>
      </c>
      <c r="G71" s="145">
        <v>466985.07818999997</v>
      </c>
      <c r="H71" s="145">
        <v>75823.765139999989</v>
      </c>
      <c r="I71" s="145">
        <v>17268</v>
      </c>
      <c r="J71" s="145">
        <v>31468</v>
      </c>
      <c r="K71" s="145">
        <v>11817</v>
      </c>
      <c r="L71" s="145">
        <v>14382</v>
      </c>
      <c r="M71" s="143">
        <v>1946993.71633</v>
      </c>
      <c r="N71" s="153"/>
    </row>
    <row r="72" spans="1:14" ht="15.75">
      <c r="A72" s="96" t="s">
        <v>558</v>
      </c>
      <c r="B72" s="142" t="s">
        <v>559</v>
      </c>
      <c r="C72" s="145">
        <v>0</v>
      </c>
      <c r="D72" s="145">
        <v>28</v>
      </c>
      <c r="E72" s="145">
        <v>0</v>
      </c>
      <c r="F72" s="145">
        <v>0</v>
      </c>
      <c r="G72" s="145">
        <v>358.66919999999999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3">
        <v>386.66919999999999</v>
      </c>
      <c r="N72" s="154"/>
    </row>
    <row r="73" spans="1:14" ht="15.75">
      <c r="A73" s="222" t="s">
        <v>560</v>
      </c>
      <c r="B73" s="222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2"/>
      <c r="N73" s="154"/>
    </row>
    <row r="74" spans="1:14" ht="15.75">
      <c r="A74" s="95" t="s">
        <v>460</v>
      </c>
      <c r="B74" s="142" t="s">
        <v>561</v>
      </c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7"/>
      <c r="N74" s="154"/>
    </row>
    <row r="75" spans="1:14" ht="15.75">
      <c r="A75" s="96" t="s">
        <v>511</v>
      </c>
      <c r="B75" s="144" t="s">
        <v>562</v>
      </c>
      <c r="C75" s="145">
        <v>18640.008000000002</v>
      </c>
      <c r="D75" s="145">
        <v>32136</v>
      </c>
      <c r="E75" s="145">
        <v>13652</v>
      </c>
      <c r="F75" s="145">
        <v>12400</v>
      </c>
      <c r="G75" s="145">
        <v>38600</v>
      </c>
      <c r="H75" s="145">
        <v>7400</v>
      </c>
      <c r="I75" s="145">
        <v>12769</v>
      </c>
      <c r="J75" s="145">
        <v>11800</v>
      </c>
      <c r="K75" s="145">
        <v>7400</v>
      </c>
      <c r="L75" s="145">
        <v>11375</v>
      </c>
      <c r="M75" s="143">
        <v>166172.008</v>
      </c>
      <c r="N75" s="154"/>
    </row>
    <row r="76" spans="1:14" ht="15.75">
      <c r="A76" s="141" t="s">
        <v>507</v>
      </c>
      <c r="B76" s="144" t="s">
        <v>563</v>
      </c>
      <c r="C76" s="145">
        <v>0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145">
        <v>0</v>
      </c>
      <c r="J76" s="145">
        <v>0</v>
      </c>
      <c r="K76" s="145">
        <v>0</v>
      </c>
      <c r="L76" s="145">
        <v>0</v>
      </c>
      <c r="M76" s="143">
        <v>0</v>
      </c>
      <c r="N76" s="154"/>
    </row>
    <row r="77" spans="1:14" ht="15.75">
      <c r="A77" s="141" t="s">
        <v>507</v>
      </c>
      <c r="B77" s="144" t="s">
        <v>564</v>
      </c>
      <c r="C77" s="145">
        <v>0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145">
        <v>0</v>
      </c>
      <c r="J77" s="145">
        <v>0</v>
      </c>
      <c r="K77" s="145">
        <v>0</v>
      </c>
      <c r="L77" s="145">
        <v>0</v>
      </c>
      <c r="M77" s="143">
        <v>0</v>
      </c>
      <c r="N77" s="154"/>
    </row>
    <row r="78" spans="1:14" ht="15.75">
      <c r="A78" s="96" t="s">
        <v>513</v>
      </c>
      <c r="B78" s="144" t="s">
        <v>565</v>
      </c>
      <c r="C78" s="145">
        <v>0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  <c r="J78" s="145">
        <v>0</v>
      </c>
      <c r="K78" s="145">
        <v>0</v>
      </c>
      <c r="L78" s="145">
        <v>0</v>
      </c>
      <c r="M78" s="143">
        <v>0</v>
      </c>
      <c r="N78" s="154"/>
    </row>
    <row r="79" spans="1:14" ht="15.75">
      <c r="A79" s="96" t="s">
        <v>519</v>
      </c>
      <c r="B79" s="144" t="s">
        <v>566</v>
      </c>
      <c r="C79" s="145">
        <v>33191.991999999998</v>
      </c>
      <c r="D79" s="145">
        <v>11995</v>
      </c>
      <c r="E79" s="145">
        <v>0</v>
      </c>
      <c r="F79" s="145">
        <v>19156</v>
      </c>
      <c r="G79" s="145">
        <v>12961.755880000001</v>
      </c>
      <c r="H79" s="145">
        <v>2378.6179300000003</v>
      </c>
      <c r="I79" s="145">
        <v>0</v>
      </c>
      <c r="J79" s="145">
        <v>-23</v>
      </c>
      <c r="K79" s="145">
        <v>40</v>
      </c>
      <c r="L79" s="145">
        <v>0</v>
      </c>
      <c r="M79" s="143">
        <v>79700.365809999988</v>
      </c>
      <c r="N79" s="154"/>
    </row>
    <row r="80" spans="1:14" ht="15.75">
      <c r="A80" s="96" t="s">
        <v>477</v>
      </c>
      <c r="B80" s="144" t="s">
        <v>567</v>
      </c>
      <c r="C80" s="145">
        <v>4929.1890000000003</v>
      </c>
      <c r="D80" s="145">
        <v>4616</v>
      </c>
      <c r="E80" s="145">
        <v>1832</v>
      </c>
      <c r="F80" s="145">
        <v>14965</v>
      </c>
      <c r="G80" s="145">
        <v>34541.297180000001</v>
      </c>
      <c r="H80" s="145">
        <v>14408.10238</v>
      </c>
      <c r="I80" s="145">
        <v>25</v>
      </c>
      <c r="J80" s="145">
        <v>242</v>
      </c>
      <c r="K80" s="145">
        <v>1600</v>
      </c>
      <c r="L80" s="145">
        <v>0</v>
      </c>
      <c r="M80" s="143">
        <v>77158.588560000004</v>
      </c>
      <c r="N80" s="154"/>
    </row>
    <row r="81" spans="1:14" ht="15.75">
      <c r="A81" s="96" t="s">
        <v>478</v>
      </c>
      <c r="B81" s="144" t="s">
        <v>568</v>
      </c>
      <c r="C81" s="145">
        <v>37371.756000000001</v>
      </c>
      <c r="D81" s="145">
        <v>0</v>
      </c>
      <c r="E81" s="145">
        <v>12513</v>
      </c>
      <c r="F81" s="145">
        <v>20314</v>
      </c>
      <c r="G81" s="145">
        <v>96987.068850000011</v>
      </c>
      <c r="H81" s="145">
        <v>2781.2423063428423</v>
      </c>
      <c r="I81" s="145">
        <v>29</v>
      </c>
      <c r="J81" s="145">
        <v>1607</v>
      </c>
      <c r="K81" s="145">
        <v>172</v>
      </c>
      <c r="L81" s="145">
        <v>0</v>
      </c>
      <c r="M81" s="143">
        <v>171775.06715634285</v>
      </c>
      <c r="N81" s="154"/>
    </row>
    <row r="82" spans="1:14" ht="15.75">
      <c r="A82" s="96" t="s">
        <v>479</v>
      </c>
      <c r="B82" s="144" t="s">
        <v>569</v>
      </c>
      <c r="C82" s="145">
        <v>0</v>
      </c>
      <c r="D82" s="145">
        <v>0</v>
      </c>
      <c r="E82" s="145">
        <v>0</v>
      </c>
      <c r="F82" s="145">
        <v>0</v>
      </c>
      <c r="G82" s="145">
        <v>-148.32167999999999</v>
      </c>
      <c r="H82" s="145">
        <v>0</v>
      </c>
      <c r="I82" s="145">
        <v>-284</v>
      </c>
      <c r="J82" s="145">
        <v>0</v>
      </c>
      <c r="K82" s="145">
        <v>0</v>
      </c>
      <c r="L82" s="145">
        <v>-3733</v>
      </c>
      <c r="M82" s="143">
        <v>-4165.32168</v>
      </c>
      <c r="N82" s="154"/>
    </row>
    <row r="83" spans="1:14" ht="15.75">
      <c r="A83" s="96" t="s">
        <v>570</v>
      </c>
      <c r="B83" s="144" t="s">
        <v>571</v>
      </c>
      <c r="C83" s="145">
        <v>4458.6724099999947</v>
      </c>
      <c r="D83" s="145">
        <v>2786</v>
      </c>
      <c r="E83" s="145">
        <v>2095</v>
      </c>
      <c r="F83" s="145">
        <v>2609</v>
      </c>
      <c r="G83" s="145">
        <v>3457.0768476463941</v>
      </c>
      <c r="H83" s="145">
        <v>717.64006365716034</v>
      </c>
      <c r="I83" s="145">
        <v>2</v>
      </c>
      <c r="J83" s="145">
        <v>-49</v>
      </c>
      <c r="K83" s="145">
        <v>222</v>
      </c>
      <c r="L83" s="145">
        <v>-286</v>
      </c>
      <c r="M83" s="143">
        <v>16012.38932130355</v>
      </c>
      <c r="N83" s="154"/>
    </row>
    <row r="84" spans="1:14" ht="15.75">
      <c r="A84" s="141"/>
      <c r="B84" s="142" t="s">
        <v>572</v>
      </c>
      <c r="C84" s="145">
        <v>98591.617410000006</v>
      </c>
      <c r="D84" s="145">
        <v>51533</v>
      </c>
      <c r="E84" s="145">
        <v>30092</v>
      </c>
      <c r="F84" s="145">
        <v>69444</v>
      </c>
      <c r="G84" s="145">
        <v>186398.87707764641</v>
      </c>
      <c r="H84" s="145">
        <v>27685.602680000004</v>
      </c>
      <c r="I84" s="145">
        <v>12541</v>
      </c>
      <c r="J84" s="145">
        <v>13577</v>
      </c>
      <c r="K84" s="145">
        <v>9434</v>
      </c>
      <c r="L84" s="145">
        <v>7356</v>
      </c>
      <c r="M84" s="143">
        <v>506653.0971676464</v>
      </c>
      <c r="N84" s="153"/>
    </row>
    <row r="85" spans="1:14" ht="15.75">
      <c r="A85" s="96" t="s">
        <v>472</v>
      </c>
      <c r="B85" s="142" t="s">
        <v>573</v>
      </c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145">
        <v>700</v>
      </c>
      <c r="J85" s="145">
        <v>0</v>
      </c>
      <c r="K85" s="145">
        <v>0</v>
      </c>
      <c r="L85" s="145">
        <v>0</v>
      </c>
      <c r="M85" s="143">
        <v>700</v>
      </c>
      <c r="N85" s="154"/>
    </row>
    <row r="86" spans="1:14" ht="15.75">
      <c r="A86" s="96" t="s">
        <v>735</v>
      </c>
      <c r="B86" s="142" t="s">
        <v>736</v>
      </c>
      <c r="C86" s="145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3">
        <v>0</v>
      </c>
      <c r="N86" s="154"/>
    </row>
    <row r="87" spans="1:14" ht="15.75">
      <c r="A87" s="96" t="s">
        <v>530</v>
      </c>
      <c r="B87" s="142" t="s">
        <v>574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7"/>
      <c r="N87" s="154"/>
    </row>
    <row r="88" spans="1:14" ht="15.75">
      <c r="A88" s="96" t="s">
        <v>461</v>
      </c>
      <c r="B88" s="144" t="s">
        <v>575</v>
      </c>
      <c r="C88" s="145">
        <v>3260.9470000000001</v>
      </c>
      <c r="D88" s="145">
        <v>39393</v>
      </c>
      <c r="E88" s="145">
        <v>36394</v>
      </c>
      <c r="F88" s="145">
        <v>13027</v>
      </c>
      <c r="G88" s="145">
        <v>9014.1895600000007</v>
      </c>
      <c r="H88" s="145">
        <v>4646.1804299999994</v>
      </c>
      <c r="I88" s="145">
        <v>1880</v>
      </c>
      <c r="J88" s="145">
        <v>647</v>
      </c>
      <c r="K88" s="145">
        <v>834</v>
      </c>
      <c r="L88" s="145">
        <v>584</v>
      </c>
      <c r="M88" s="143">
        <v>109680.31698999999</v>
      </c>
      <c r="N88" s="154"/>
    </row>
    <row r="89" spans="1:14" ht="15.75">
      <c r="A89" s="96" t="s">
        <v>462</v>
      </c>
      <c r="B89" s="144" t="s">
        <v>688</v>
      </c>
      <c r="C89" s="145">
        <v>0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45">
        <v>0</v>
      </c>
      <c r="M89" s="143">
        <v>0</v>
      </c>
      <c r="N89" s="154"/>
    </row>
    <row r="90" spans="1:14" ht="15.75">
      <c r="A90" s="96" t="s">
        <v>463</v>
      </c>
      <c r="B90" s="144" t="s">
        <v>579</v>
      </c>
      <c r="C90" s="145">
        <v>235626.09100000001</v>
      </c>
      <c r="D90" s="145">
        <v>101568</v>
      </c>
      <c r="E90" s="145">
        <v>65305</v>
      </c>
      <c r="F90" s="145">
        <v>176476</v>
      </c>
      <c r="G90" s="145">
        <v>139226.67232000001</v>
      </c>
      <c r="H90" s="145">
        <v>13674.20484</v>
      </c>
      <c r="I90" s="145">
        <v>981</v>
      </c>
      <c r="J90" s="145">
        <v>8071</v>
      </c>
      <c r="K90" s="145">
        <v>613</v>
      </c>
      <c r="L90" s="145">
        <v>4587</v>
      </c>
      <c r="M90" s="143">
        <v>746127.96816000005</v>
      </c>
      <c r="N90" s="154"/>
    </row>
    <row r="91" spans="1:14" ht="15.75">
      <c r="A91" s="96" t="s">
        <v>464</v>
      </c>
      <c r="B91" s="144" t="s">
        <v>580</v>
      </c>
      <c r="C91" s="145">
        <v>12480.789000000001</v>
      </c>
      <c r="D91" s="145">
        <v>17029</v>
      </c>
      <c r="E91" s="145">
        <v>6754</v>
      </c>
      <c r="F91" s="145">
        <v>1505</v>
      </c>
      <c r="G91" s="145">
        <v>11283.69961674795</v>
      </c>
      <c r="H91" s="145">
        <v>9199.263600000002</v>
      </c>
      <c r="I91" s="145">
        <v>619</v>
      </c>
      <c r="J91" s="145">
        <v>228</v>
      </c>
      <c r="K91" s="145">
        <v>295</v>
      </c>
      <c r="L91" s="145">
        <v>737</v>
      </c>
      <c r="M91" s="143">
        <v>60130.752216747962</v>
      </c>
      <c r="N91" s="154"/>
    </row>
    <row r="92" spans="1:14" ht="15.75">
      <c r="A92" s="96" t="s">
        <v>465</v>
      </c>
      <c r="B92" s="144" t="s">
        <v>581</v>
      </c>
      <c r="C92" s="145">
        <v>0</v>
      </c>
      <c r="D92" s="145">
        <v>172</v>
      </c>
      <c r="E92" s="145">
        <v>0</v>
      </c>
      <c r="F92" s="145">
        <v>0</v>
      </c>
      <c r="G92" s="145">
        <v>0</v>
      </c>
      <c r="H92" s="145">
        <v>0</v>
      </c>
      <c r="I92" s="145">
        <v>2</v>
      </c>
      <c r="J92" s="145">
        <v>0</v>
      </c>
      <c r="K92" s="145">
        <v>0</v>
      </c>
      <c r="L92" s="145">
        <v>0</v>
      </c>
      <c r="M92" s="143">
        <v>174</v>
      </c>
      <c r="N92" s="154"/>
    </row>
    <row r="93" spans="1:14" ht="15.75">
      <c r="A93" s="96" t="s">
        <v>466</v>
      </c>
      <c r="B93" s="144" t="s">
        <v>582</v>
      </c>
      <c r="C93" s="145">
        <v>79440.706000000006</v>
      </c>
      <c r="D93" s="145">
        <v>4894</v>
      </c>
      <c r="E93" s="145">
        <v>19</v>
      </c>
      <c r="F93" s="145">
        <v>0</v>
      </c>
      <c r="G93" s="145">
        <v>757.19894000000011</v>
      </c>
      <c r="H93" s="145">
        <v>0</v>
      </c>
      <c r="I93" s="145">
        <v>0</v>
      </c>
      <c r="J93" s="145">
        <v>16</v>
      </c>
      <c r="K93" s="145">
        <v>0</v>
      </c>
      <c r="L93" s="145">
        <v>0</v>
      </c>
      <c r="M93" s="143">
        <v>85126.904940000008</v>
      </c>
      <c r="N93" s="154"/>
    </row>
    <row r="94" spans="1:14" ht="15.75">
      <c r="A94" s="96" t="s">
        <v>467</v>
      </c>
      <c r="B94" s="144" t="s">
        <v>583</v>
      </c>
      <c r="C94" s="145">
        <v>0</v>
      </c>
      <c r="D94" s="145">
        <v>283</v>
      </c>
      <c r="E94" s="145">
        <v>0</v>
      </c>
      <c r="F94" s="145">
        <v>819</v>
      </c>
      <c r="G94" s="145">
        <v>2250.3568599999999</v>
      </c>
      <c r="H94" s="145">
        <v>0</v>
      </c>
      <c r="I94" s="145">
        <v>0</v>
      </c>
      <c r="J94" s="145">
        <v>4</v>
      </c>
      <c r="K94" s="145">
        <v>0</v>
      </c>
      <c r="L94" s="145">
        <v>0</v>
      </c>
      <c r="M94" s="143">
        <v>3356.3568599999999</v>
      </c>
      <c r="N94" s="154"/>
    </row>
    <row r="95" spans="1:14" ht="15.75">
      <c r="A95" s="96" t="s">
        <v>468</v>
      </c>
      <c r="B95" s="144" t="s">
        <v>584</v>
      </c>
      <c r="C95" s="145">
        <v>0</v>
      </c>
      <c r="D95" s="145">
        <v>1074</v>
      </c>
      <c r="E95" s="145">
        <v>0</v>
      </c>
      <c r="F95" s="145">
        <v>0</v>
      </c>
      <c r="G95" s="145">
        <v>13.498292353589651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143">
        <v>1087.4982923535897</v>
      </c>
      <c r="N95" s="154"/>
    </row>
    <row r="96" spans="1:14" ht="15.75">
      <c r="A96" s="96" t="s">
        <v>469</v>
      </c>
      <c r="B96" s="144" t="s">
        <v>585</v>
      </c>
      <c r="C96" s="145">
        <v>0</v>
      </c>
      <c r="D96" s="145">
        <v>281</v>
      </c>
      <c r="E96" s="145">
        <v>0</v>
      </c>
      <c r="F96" s="145">
        <v>0</v>
      </c>
      <c r="G96" s="145">
        <v>8192.6900900000001</v>
      </c>
      <c r="H96" s="145">
        <v>0</v>
      </c>
      <c r="I96" s="145">
        <v>0</v>
      </c>
      <c r="J96" s="145">
        <v>0</v>
      </c>
      <c r="K96" s="145">
        <v>0</v>
      </c>
      <c r="L96" s="145">
        <v>0</v>
      </c>
      <c r="M96" s="143">
        <v>8473.6900900000001</v>
      </c>
      <c r="N96" s="154"/>
    </row>
    <row r="97" spans="1:19" ht="15.75">
      <c r="A97" s="141"/>
      <c r="B97" s="142" t="s">
        <v>586</v>
      </c>
      <c r="C97" s="145">
        <v>330808.533</v>
      </c>
      <c r="D97" s="145">
        <v>164694</v>
      </c>
      <c r="E97" s="145">
        <v>108472</v>
      </c>
      <c r="F97" s="145">
        <v>191827</v>
      </c>
      <c r="G97" s="145">
        <v>170738.30567910153</v>
      </c>
      <c r="H97" s="145">
        <v>27519.648870000001</v>
      </c>
      <c r="I97" s="145">
        <v>3482</v>
      </c>
      <c r="J97" s="145">
        <v>8966</v>
      </c>
      <c r="K97" s="145">
        <v>1742</v>
      </c>
      <c r="L97" s="145">
        <v>5908</v>
      </c>
      <c r="M97" s="143">
        <v>1014157.4875491016</v>
      </c>
      <c r="N97" s="153"/>
    </row>
    <row r="98" spans="1:19" ht="31.5">
      <c r="A98" s="96" t="s">
        <v>532</v>
      </c>
      <c r="B98" s="142" t="s">
        <v>587</v>
      </c>
      <c r="C98" s="145">
        <v>191424.891</v>
      </c>
      <c r="D98" s="145">
        <v>25319</v>
      </c>
      <c r="E98" s="145">
        <v>16008</v>
      </c>
      <c r="F98" s="145">
        <v>13848</v>
      </c>
      <c r="G98" s="145">
        <v>99562.137513252048</v>
      </c>
      <c r="H98" s="145">
        <v>5428.1990400000004</v>
      </c>
      <c r="I98" s="145">
        <v>0</v>
      </c>
      <c r="J98" s="145">
        <v>4167</v>
      </c>
      <c r="K98" s="145">
        <v>0</v>
      </c>
      <c r="L98" s="145">
        <v>107</v>
      </c>
      <c r="M98" s="143">
        <v>355864.22755325201</v>
      </c>
      <c r="N98" s="154"/>
    </row>
    <row r="99" spans="1:19" s="121" customFormat="1" ht="15.75">
      <c r="A99" s="148" t="s">
        <v>726</v>
      </c>
      <c r="B99" s="151" t="s">
        <v>727</v>
      </c>
      <c r="C99" s="145">
        <v>0</v>
      </c>
      <c r="D99" s="145">
        <v>194</v>
      </c>
      <c r="E99" s="145">
        <v>0</v>
      </c>
      <c r="F99" s="145">
        <v>0</v>
      </c>
      <c r="G99" s="145">
        <v>0</v>
      </c>
      <c r="H99" s="145">
        <v>0</v>
      </c>
      <c r="I99" s="145">
        <v>0</v>
      </c>
      <c r="J99" s="145">
        <v>0</v>
      </c>
      <c r="K99" s="145">
        <v>0</v>
      </c>
      <c r="L99" s="145">
        <v>0</v>
      </c>
      <c r="M99" s="143">
        <v>194</v>
      </c>
      <c r="N99" s="153"/>
      <c r="R99" s="123"/>
      <c r="S99" s="123"/>
    </row>
    <row r="100" spans="1:19" s="121" customFormat="1" ht="15.75">
      <c r="A100" s="152" t="s">
        <v>461</v>
      </c>
      <c r="B100" s="149" t="s">
        <v>728</v>
      </c>
      <c r="C100" s="145">
        <v>0</v>
      </c>
      <c r="D100" s="145">
        <v>194</v>
      </c>
      <c r="E100" s="145">
        <v>0</v>
      </c>
      <c r="F100" s="145">
        <v>0</v>
      </c>
      <c r="G100" s="145">
        <v>0</v>
      </c>
      <c r="H100" s="145">
        <v>0</v>
      </c>
      <c r="I100" s="145">
        <v>0</v>
      </c>
      <c r="J100" s="145">
        <v>0</v>
      </c>
      <c r="K100" s="145">
        <v>0</v>
      </c>
      <c r="L100" s="145">
        <v>0</v>
      </c>
      <c r="M100" s="143">
        <v>194</v>
      </c>
      <c r="N100" s="154"/>
      <c r="R100" s="123"/>
      <c r="S100" s="123"/>
    </row>
    <row r="101" spans="1:19" s="121" customFormat="1" ht="15.75">
      <c r="A101" s="152" t="s">
        <v>462</v>
      </c>
      <c r="B101" s="149" t="s">
        <v>729</v>
      </c>
      <c r="C101" s="145">
        <v>0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  <c r="I101" s="145">
        <v>0</v>
      </c>
      <c r="J101" s="145">
        <v>0</v>
      </c>
      <c r="K101" s="145">
        <v>0</v>
      </c>
      <c r="L101" s="145">
        <v>0</v>
      </c>
      <c r="M101" s="143">
        <v>0</v>
      </c>
      <c r="N101" s="154"/>
      <c r="R101" s="123"/>
      <c r="S101" s="123"/>
    </row>
    <row r="102" spans="1:19" s="121" customFormat="1" ht="15.75">
      <c r="A102" s="152" t="s">
        <v>463</v>
      </c>
      <c r="B102" s="149" t="s">
        <v>730</v>
      </c>
      <c r="C102" s="145">
        <v>0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  <c r="I102" s="145">
        <v>0</v>
      </c>
      <c r="J102" s="145">
        <v>0</v>
      </c>
      <c r="K102" s="145">
        <v>0</v>
      </c>
      <c r="L102" s="145">
        <v>0</v>
      </c>
      <c r="M102" s="143">
        <v>0</v>
      </c>
      <c r="N102" s="154"/>
      <c r="R102" s="123"/>
      <c r="S102" s="123"/>
    </row>
    <row r="103" spans="1:19" ht="15.75">
      <c r="A103" s="96" t="s">
        <v>542</v>
      </c>
      <c r="B103" s="142" t="s">
        <v>588</v>
      </c>
      <c r="C103" s="145">
        <v>0</v>
      </c>
      <c r="D103" s="145">
        <v>1362</v>
      </c>
      <c r="E103" s="145">
        <v>0</v>
      </c>
      <c r="F103" s="145">
        <v>0</v>
      </c>
      <c r="G103" s="145">
        <v>0</v>
      </c>
      <c r="H103" s="145">
        <v>0</v>
      </c>
      <c r="I103" s="145">
        <v>0</v>
      </c>
      <c r="J103" s="145">
        <v>0</v>
      </c>
      <c r="K103" s="145">
        <v>0</v>
      </c>
      <c r="L103" s="145">
        <v>0</v>
      </c>
      <c r="M103" s="143">
        <v>1362</v>
      </c>
      <c r="N103" s="154"/>
    </row>
    <row r="104" spans="1:19" ht="15.75">
      <c r="A104" s="96" t="s">
        <v>552</v>
      </c>
      <c r="B104" s="142" t="s">
        <v>589</v>
      </c>
      <c r="C104" s="145">
        <v>10494.830999999998</v>
      </c>
      <c r="D104" s="145">
        <v>12017</v>
      </c>
      <c r="E104" s="145">
        <v>7355</v>
      </c>
      <c r="F104" s="145">
        <v>5401</v>
      </c>
      <c r="G104" s="145">
        <v>10285.75792</v>
      </c>
      <c r="H104" s="145">
        <v>15190.314549999999</v>
      </c>
      <c r="I104" s="145">
        <v>545</v>
      </c>
      <c r="J104" s="145">
        <v>4758</v>
      </c>
      <c r="K104" s="145">
        <v>641</v>
      </c>
      <c r="L104" s="145">
        <v>1011</v>
      </c>
      <c r="M104" s="143">
        <v>67698.90346999999</v>
      </c>
      <c r="N104" s="153"/>
    </row>
    <row r="105" spans="1:19" ht="15.75">
      <c r="A105" s="96" t="s">
        <v>511</v>
      </c>
      <c r="B105" s="144" t="s">
        <v>590</v>
      </c>
      <c r="C105" s="145">
        <v>5590.6660000000002</v>
      </c>
      <c r="D105" s="145">
        <v>7840</v>
      </c>
      <c r="E105" s="145">
        <v>3299</v>
      </c>
      <c r="F105" s="145">
        <v>5037</v>
      </c>
      <c r="G105" s="145">
        <v>3639.7357700000002</v>
      </c>
      <c r="H105" s="145">
        <v>3895.80413</v>
      </c>
      <c r="I105" s="145">
        <v>0</v>
      </c>
      <c r="J105" s="145">
        <v>258</v>
      </c>
      <c r="K105" s="145">
        <v>170</v>
      </c>
      <c r="L105" s="145">
        <v>306</v>
      </c>
      <c r="M105" s="143">
        <v>30036.205900000001</v>
      </c>
      <c r="N105" s="154"/>
    </row>
    <row r="106" spans="1:19" ht="15.75">
      <c r="A106" s="96" t="s">
        <v>507</v>
      </c>
      <c r="B106" s="144" t="s">
        <v>591</v>
      </c>
      <c r="C106" s="145">
        <v>0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  <c r="I106" s="145">
        <v>0</v>
      </c>
      <c r="J106" s="145">
        <v>0</v>
      </c>
      <c r="K106" s="145">
        <v>0</v>
      </c>
      <c r="L106" s="145">
        <v>0</v>
      </c>
      <c r="M106" s="143">
        <v>0</v>
      </c>
      <c r="N106" s="154"/>
    </row>
    <row r="107" spans="1:19" ht="31.5">
      <c r="A107" s="96" t="s">
        <v>507</v>
      </c>
      <c r="B107" s="144" t="s">
        <v>592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3">
        <v>0</v>
      </c>
      <c r="N107" s="154"/>
    </row>
    <row r="108" spans="1:19" ht="15.75">
      <c r="A108" s="96" t="s">
        <v>513</v>
      </c>
      <c r="B108" s="144" t="s">
        <v>593</v>
      </c>
      <c r="C108" s="145">
        <v>724.09699999999998</v>
      </c>
      <c r="D108" s="145">
        <v>2489</v>
      </c>
      <c r="E108" s="145">
        <v>670</v>
      </c>
      <c r="F108" s="145">
        <v>81</v>
      </c>
      <c r="G108" s="145">
        <v>2307.4122900000002</v>
      </c>
      <c r="H108" s="145">
        <v>92.08796000000001</v>
      </c>
      <c r="I108" s="145">
        <v>0</v>
      </c>
      <c r="J108" s="145">
        <v>19</v>
      </c>
      <c r="K108" s="145">
        <v>0</v>
      </c>
      <c r="L108" s="145">
        <v>91</v>
      </c>
      <c r="M108" s="143">
        <v>6473.5972499999998</v>
      </c>
      <c r="N108" s="154"/>
    </row>
    <row r="109" spans="1:19" ht="15.75">
      <c r="A109" s="96" t="s">
        <v>507</v>
      </c>
      <c r="B109" s="144" t="s">
        <v>591</v>
      </c>
      <c r="C109" s="145">
        <v>0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  <c r="I109" s="145">
        <v>0</v>
      </c>
      <c r="J109" s="145">
        <v>0</v>
      </c>
      <c r="K109" s="145">
        <v>0</v>
      </c>
      <c r="L109" s="145">
        <v>0</v>
      </c>
      <c r="M109" s="143">
        <v>0</v>
      </c>
      <c r="N109" s="154"/>
    </row>
    <row r="110" spans="1:19" ht="31.5">
      <c r="A110" s="96" t="s">
        <v>507</v>
      </c>
      <c r="B110" s="144" t="s">
        <v>592</v>
      </c>
      <c r="C110" s="145">
        <v>0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145">
        <v>0</v>
      </c>
      <c r="J110" s="145">
        <v>0</v>
      </c>
      <c r="K110" s="145">
        <v>0</v>
      </c>
      <c r="L110" s="145">
        <v>0</v>
      </c>
      <c r="M110" s="143">
        <v>0</v>
      </c>
      <c r="N110" s="154"/>
    </row>
    <row r="111" spans="1:19" ht="15.75">
      <c r="A111" s="96" t="s">
        <v>519</v>
      </c>
      <c r="B111" s="144" t="s">
        <v>594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145">
        <v>0</v>
      </c>
      <c r="J111" s="145">
        <v>0</v>
      </c>
      <c r="K111" s="145">
        <v>0</v>
      </c>
      <c r="L111" s="145">
        <v>0</v>
      </c>
      <c r="M111" s="143">
        <v>0</v>
      </c>
      <c r="N111" s="153"/>
    </row>
    <row r="112" spans="1:19" ht="15.75">
      <c r="A112" s="96" t="s">
        <v>461</v>
      </c>
      <c r="B112" s="144" t="s">
        <v>595</v>
      </c>
      <c r="C112" s="145">
        <v>0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145">
        <v>0</v>
      </c>
      <c r="J112" s="145">
        <v>0</v>
      </c>
      <c r="K112" s="145">
        <v>0</v>
      </c>
      <c r="L112" s="145">
        <v>0</v>
      </c>
      <c r="M112" s="143">
        <v>0</v>
      </c>
      <c r="N112" s="154"/>
    </row>
    <row r="113" spans="1:14" ht="15.75">
      <c r="A113" s="96" t="s">
        <v>507</v>
      </c>
      <c r="B113" s="144" t="s">
        <v>591</v>
      </c>
      <c r="C113" s="145">
        <v>0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145">
        <v>0</v>
      </c>
      <c r="J113" s="145">
        <v>0</v>
      </c>
      <c r="K113" s="145">
        <v>0</v>
      </c>
      <c r="L113" s="145">
        <v>0</v>
      </c>
      <c r="M113" s="143">
        <v>0</v>
      </c>
      <c r="N113" s="154"/>
    </row>
    <row r="114" spans="1:14" ht="31.5">
      <c r="A114" s="96" t="s">
        <v>507</v>
      </c>
      <c r="B114" s="144" t="s">
        <v>592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145">
        <v>0</v>
      </c>
      <c r="J114" s="145">
        <v>0</v>
      </c>
      <c r="K114" s="145">
        <v>0</v>
      </c>
      <c r="L114" s="145">
        <v>0</v>
      </c>
      <c r="M114" s="143">
        <v>0</v>
      </c>
      <c r="N114" s="154"/>
    </row>
    <row r="115" spans="1:14" ht="15.75">
      <c r="A115" s="96" t="s">
        <v>462</v>
      </c>
      <c r="B115" s="144" t="s">
        <v>596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  <c r="I115" s="145">
        <v>0</v>
      </c>
      <c r="J115" s="145">
        <v>0</v>
      </c>
      <c r="K115" s="145">
        <v>0</v>
      </c>
      <c r="L115" s="145">
        <v>0</v>
      </c>
      <c r="M115" s="143">
        <v>0</v>
      </c>
      <c r="N115" s="154"/>
    </row>
    <row r="116" spans="1:14" ht="15.75">
      <c r="A116" s="96" t="s">
        <v>507</v>
      </c>
      <c r="B116" s="144" t="s">
        <v>591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145">
        <v>0</v>
      </c>
      <c r="J116" s="145">
        <v>0</v>
      </c>
      <c r="K116" s="145">
        <v>0</v>
      </c>
      <c r="L116" s="145">
        <v>0</v>
      </c>
      <c r="M116" s="143">
        <v>0</v>
      </c>
      <c r="N116" s="154"/>
    </row>
    <row r="117" spans="1:14" ht="31.5">
      <c r="A117" s="96" t="s">
        <v>507</v>
      </c>
      <c r="B117" s="144" t="s">
        <v>592</v>
      </c>
      <c r="C117" s="145">
        <v>0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145">
        <v>0</v>
      </c>
      <c r="J117" s="145">
        <v>0</v>
      </c>
      <c r="K117" s="145">
        <v>0</v>
      </c>
      <c r="L117" s="145">
        <v>0</v>
      </c>
      <c r="M117" s="143">
        <v>0</v>
      </c>
      <c r="N117" s="154"/>
    </row>
    <row r="118" spans="1:14" ht="15.75">
      <c r="A118" s="96" t="s">
        <v>477</v>
      </c>
      <c r="B118" s="144" t="s">
        <v>733</v>
      </c>
      <c r="C118" s="145">
        <v>0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  <c r="I118" s="145">
        <v>0</v>
      </c>
      <c r="J118" s="145">
        <v>0</v>
      </c>
      <c r="K118" s="145">
        <v>0</v>
      </c>
      <c r="L118" s="145">
        <v>0</v>
      </c>
      <c r="M118" s="143">
        <v>0</v>
      </c>
      <c r="N118" s="154"/>
    </row>
    <row r="119" spans="1:14" ht="15.75">
      <c r="A119" s="96" t="s">
        <v>507</v>
      </c>
      <c r="B119" s="144" t="s">
        <v>591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145">
        <v>0</v>
      </c>
      <c r="J119" s="145">
        <v>0</v>
      </c>
      <c r="K119" s="145">
        <v>0</v>
      </c>
      <c r="L119" s="145">
        <v>0</v>
      </c>
      <c r="M119" s="143">
        <v>0</v>
      </c>
      <c r="N119" s="154"/>
    </row>
    <row r="120" spans="1:14" ht="31.5">
      <c r="A120" s="96" t="s">
        <v>507</v>
      </c>
      <c r="B120" s="144" t="s">
        <v>592</v>
      </c>
      <c r="C120" s="145">
        <v>0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  <c r="I120" s="145">
        <v>0</v>
      </c>
      <c r="J120" s="145">
        <v>0</v>
      </c>
      <c r="K120" s="145">
        <v>0</v>
      </c>
      <c r="L120" s="145">
        <v>0</v>
      </c>
      <c r="M120" s="143">
        <v>0</v>
      </c>
      <c r="N120" s="154"/>
    </row>
    <row r="121" spans="1:14" ht="15.75">
      <c r="A121" s="96" t="s">
        <v>478</v>
      </c>
      <c r="B121" s="144" t="s">
        <v>597</v>
      </c>
      <c r="C121" s="145">
        <v>4180.0679999999993</v>
      </c>
      <c r="D121" s="145">
        <v>1688</v>
      </c>
      <c r="E121" s="145">
        <v>3386</v>
      </c>
      <c r="F121" s="145">
        <v>283</v>
      </c>
      <c r="G121" s="145">
        <v>4338.6098599999996</v>
      </c>
      <c r="H121" s="145">
        <v>11202.42246</v>
      </c>
      <c r="I121" s="145">
        <v>545</v>
      </c>
      <c r="J121" s="145">
        <v>4481</v>
      </c>
      <c r="K121" s="145">
        <v>471</v>
      </c>
      <c r="L121" s="145">
        <v>614</v>
      </c>
      <c r="M121" s="143">
        <v>31189.100319999998</v>
      </c>
      <c r="N121" s="154"/>
    </row>
    <row r="122" spans="1:14" ht="15.75">
      <c r="A122" s="96" t="s">
        <v>507</v>
      </c>
      <c r="B122" s="144" t="s">
        <v>591</v>
      </c>
      <c r="C122" s="145">
        <v>0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145">
        <v>0</v>
      </c>
      <c r="J122" s="145">
        <v>0</v>
      </c>
      <c r="K122" s="145">
        <v>0</v>
      </c>
      <c r="L122" s="145">
        <v>0</v>
      </c>
      <c r="M122" s="143">
        <v>0</v>
      </c>
      <c r="N122" s="154"/>
    </row>
    <row r="123" spans="1:14" ht="31.5">
      <c r="A123" s="96" t="s">
        <v>507</v>
      </c>
      <c r="B123" s="144" t="s">
        <v>592</v>
      </c>
      <c r="C123" s="145">
        <v>0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  <c r="I123" s="145">
        <v>0</v>
      </c>
      <c r="J123" s="145">
        <v>0</v>
      </c>
      <c r="K123" s="145">
        <v>0</v>
      </c>
      <c r="L123" s="145">
        <v>0</v>
      </c>
      <c r="M123" s="143">
        <v>0</v>
      </c>
      <c r="N123" s="154"/>
    </row>
    <row r="124" spans="1:14" ht="15.75">
      <c r="A124" s="96" t="s">
        <v>507</v>
      </c>
      <c r="B124" s="144" t="s">
        <v>598</v>
      </c>
      <c r="C124" s="145">
        <v>219.22900000000001</v>
      </c>
      <c r="D124" s="145">
        <v>297</v>
      </c>
      <c r="E124" s="145">
        <v>722</v>
      </c>
      <c r="F124" s="145">
        <v>8</v>
      </c>
      <c r="G124" s="145">
        <v>1303.0783000000001</v>
      </c>
      <c r="H124" s="145">
        <v>315.95780000000002</v>
      </c>
      <c r="I124" s="145">
        <v>0</v>
      </c>
      <c r="J124" s="145">
        <v>76</v>
      </c>
      <c r="K124" s="145">
        <v>99</v>
      </c>
      <c r="L124" s="145">
        <v>13</v>
      </c>
      <c r="M124" s="143">
        <v>3053.2651000000005</v>
      </c>
      <c r="N124" s="154"/>
    </row>
    <row r="125" spans="1:14" ht="15.75">
      <c r="A125" s="96" t="s">
        <v>507</v>
      </c>
      <c r="B125" s="144" t="s">
        <v>599</v>
      </c>
      <c r="C125" s="145">
        <v>1002.688</v>
      </c>
      <c r="D125" s="145">
        <v>280</v>
      </c>
      <c r="E125" s="145">
        <v>92</v>
      </c>
      <c r="F125" s="145">
        <v>16</v>
      </c>
      <c r="G125" s="145">
        <v>786.79933999999992</v>
      </c>
      <c r="H125" s="145">
        <v>25.335709999999995</v>
      </c>
      <c r="I125" s="145">
        <v>0</v>
      </c>
      <c r="J125" s="145">
        <v>42</v>
      </c>
      <c r="K125" s="145">
        <v>17</v>
      </c>
      <c r="L125" s="145">
        <v>5</v>
      </c>
      <c r="M125" s="143">
        <v>2266.82305</v>
      </c>
      <c r="N125" s="154"/>
    </row>
    <row r="126" spans="1:14" ht="15.75">
      <c r="A126" s="96" t="s">
        <v>507</v>
      </c>
      <c r="B126" s="144" t="s">
        <v>600</v>
      </c>
      <c r="C126" s="145">
        <v>51.645000000000003</v>
      </c>
      <c r="D126" s="145">
        <v>0</v>
      </c>
      <c r="E126" s="145">
        <v>20</v>
      </c>
      <c r="F126" s="145">
        <v>0</v>
      </c>
      <c r="G126" s="145">
        <v>247.52793</v>
      </c>
      <c r="H126" s="145">
        <v>0</v>
      </c>
      <c r="I126" s="145">
        <v>0</v>
      </c>
      <c r="J126" s="145">
        <v>14</v>
      </c>
      <c r="K126" s="145">
        <v>15</v>
      </c>
      <c r="L126" s="145">
        <v>8</v>
      </c>
      <c r="M126" s="143">
        <v>356.17293000000001</v>
      </c>
      <c r="N126" s="154"/>
    </row>
    <row r="127" spans="1:14" ht="15.75">
      <c r="A127" s="96" t="s">
        <v>558</v>
      </c>
      <c r="B127" s="142" t="s">
        <v>601</v>
      </c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2"/>
      <c r="N127" s="154"/>
    </row>
    <row r="128" spans="1:14" ht="15.75">
      <c r="A128" s="96" t="s">
        <v>511</v>
      </c>
      <c r="B128" s="144" t="s">
        <v>493</v>
      </c>
      <c r="C128" s="145">
        <v>0</v>
      </c>
      <c r="D128" s="145">
        <v>364</v>
      </c>
      <c r="E128" s="145">
        <v>0</v>
      </c>
      <c r="F128" s="145">
        <v>0</v>
      </c>
      <c r="G128" s="145">
        <v>0</v>
      </c>
      <c r="H128" s="145">
        <v>0</v>
      </c>
      <c r="I128" s="145">
        <v>0</v>
      </c>
      <c r="J128" s="145">
        <v>0</v>
      </c>
      <c r="K128" s="145">
        <v>0</v>
      </c>
      <c r="L128" s="145">
        <v>0</v>
      </c>
      <c r="M128" s="143">
        <v>364</v>
      </c>
      <c r="N128" s="154"/>
    </row>
    <row r="129" spans="1:15" ht="15.75">
      <c r="A129" s="96" t="s">
        <v>513</v>
      </c>
      <c r="B129" s="144" t="s">
        <v>690</v>
      </c>
      <c r="C129" s="145">
        <v>0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  <c r="I129" s="145">
        <v>0</v>
      </c>
      <c r="J129" s="145">
        <v>0</v>
      </c>
      <c r="K129" s="145">
        <v>0</v>
      </c>
      <c r="L129" s="145">
        <v>0</v>
      </c>
      <c r="M129" s="143">
        <v>0</v>
      </c>
      <c r="N129" s="154"/>
    </row>
    <row r="130" spans="1:15" ht="15.75">
      <c r="A130" s="96"/>
      <c r="B130" s="142" t="s">
        <v>687</v>
      </c>
      <c r="C130" s="145">
        <v>0</v>
      </c>
      <c r="D130" s="145">
        <v>364</v>
      </c>
      <c r="E130" s="145">
        <v>0</v>
      </c>
      <c r="F130" s="145">
        <v>0</v>
      </c>
      <c r="G130" s="145">
        <v>0</v>
      </c>
      <c r="H130" s="145">
        <v>0</v>
      </c>
      <c r="I130" s="145">
        <v>0</v>
      </c>
      <c r="J130" s="145">
        <v>0</v>
      </c>
      <c r="K130" s="145">
        <v>0</v>
      </c>
      <c r="L130" s="145">
        <v>0</v>
      </c>
      <c r="M130" s="143">
        <v>364</v>
      </c>
      <c r="N130" s="153"/>
    </row>
    <row r="131" spans="1:15" ht="15.75">
      <c r="A131" s="141"/>
      <c r="B131" s="142" t="s">
        <v>602</v>
      </c>
      <c r="C131" s="145">
        <v>631319.87241000007</v>
      </c>
      <c r="D131" s="145">
        <v>255483</v>
      </c>
      <c r="E131" s="145">
        <v>161927</v>
      </c>
      <c r="F131" s="145">
        <v>280520</v>
      </c>
      <c r="G131" s="145">
        <v>466985.07818999997</v>
      </c>
      <c r="H131" s="145">
        <v>75823.765140000003</v>
      </c>
      <c r="I131" s="145">
        <v>17268</v>
      </c>
      <c r="J131" s="145">
        <v>31468</v>
      </c>
      <c r="K131" s="145">
        <v>11817</v>
      </c>
      <c r="L131" s="145">
        <v>14382</v>
      </c>
      <c r="M131" s="143">
        <v>1946993.7157400001</v>
      </c>
      <c r="N131" s="153"/>
    </row>
    <row r="132" spans="1:15" ht="15.75">
      <c r="A132" s="96" t="s">
        <v>603</v>
      </c>
      <c r="B132" s="142" t="s">
        <v>604</v>
      </c>
      <c r="C132" s="145">
        <v>0</v>
      </c>
      <c r="D132" s="145">
        <v>28</v>
      </c>
      <c r="E132" s="145">
        <v>0</v>
      </c>
      <c r="F132" s="145">
        <v>0</v>
      </c>
      <c r="G132" s="145">
        <v>358.66919999999999</v>
      </c>
      <c r="H132" s="145">
        <v>0</v>
      </c>
      <c r="I132" s="145">
        <v>0</v>
      </c>
      <c r="J132" s="145">
        <v>0</v>
      </c>
      <c r="K132" s="145">
        <v>0</v>
      </c>
      <c r="L132" s="145">
        <v>0</v>
      </c>
      <c r="M132" s="143">
        <v>386.66919999999999</v>
      </c>
      <c r="N132" s="154"/>
    </row>
    <row r="133" spans="1:15">
      <c r="A133" s="61" t="s">
        <v>795</v>
      </c>
      <c r="B133" s="126"/>
    </row>
    <row r="134" spans="1:15" ht="15.75">
      <c r="A134" s="126"/>
      <c r="B134" s="126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247"/>
      <c r="O134" s="247"/>
    </row>
    <row r="135" spans="1:15" ht="15.75">
      <c r="A135" s="126"/>
      <c r="B135" s="126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247"/>
      <c r="O135" s="247"/>
    </row>
    <row r="136" spans="1:15">
      <c r="A136" s="126"/>
      <c r="B136" s="126"/>
    </row>
    <row r="137" spans="1:15">
      <c r="A137" s="126"/>
      <c r="B137" s="126"/>
    </row>
    <row r="138" spans="1:15">
      <c r="A138" s="126"/>
      <c r="B138" s="126"/>
    </row>
    <row r="139" spans="1:15">
      <c r="A139" s="126"/>
      <c r="B139" s="126"/>
    </row>
    <row r="140" spans="1:15">
      <c r="A140" s="126"/>
      <c r="B140" s="126"/>
    </row>
    <row r="141" spans="1:15">
      <c r="A141" s="126"/>
      <c r="B141" s="126"/>
    </row>
    <row r="142" spans="1:15">
      <c r="A142" s="126"/>
      <c r="B142" s="126"/>
    </row>
    <row r="143" spans="1:15">
      <c r="A143" s="126"/>
      <c r="B143" s="126"/>
    </row>
    <row r="144" spans="1:15">
      <c r="A144" s="126"/>
      <c r="B144" s="126"/>
    </row>
    <row r="145" spans="1:2">
      <c r="A145" s="126"/>
      <c r="B145" s="126"/>
    </row>
    <row r="146" spans="1:2">
      <c r="A146" s="126"/>
      <c r="B146" s="126"/>
    </row>
    <row r="147" spans="1:2">
      <c r="A147" s="126"/>
      <c r="B147" s="126"/>
    </row>
    <row r="148" spans="1:2">
      <c r="A148" s="126"/>
      <c r="B148" s="126"/>
    </row>
    <row r="149" spans="1:2">
      <c r="A149" s="126"/>
      <c r="B149" s="126"/>
    </row>
    <row r="150" spans="1:2">
      <c r="A150" s="126"/>
      <c r="B150" s="126"/>
    </row>
    <row r="151" spans="1:2">
      <c r="A151" s="126"/>
      <c r="B151" s="126"/>
    </row>
    <row r="152" spans="1:2">
      <c r="A152" s="126"/>
      <c r="B152" s="126"/>
    </row>
    <row r="153" spans="1:2">
      <c r="A153" s="126"/>
      <c r="B153" s="126"/>
    </row>
    <row r="154" spans="1:2">
      <c r="A154" s="126"/>
      <c r="B154" s="126"/>
    </row>
    <row r="155" spans="1:2">
      <c r="A155" s="126"/>
      <c r="B155" s="126"/>
    </row>
    <row r="156" spans="1:2">
      <c r="A156" s="126"/>
      <c r="B156" s="126"/>
    </row>
    <row r="157" spans="1:2">
      <c r="A157" s="126"/>
      <c r="B157" s="126"/>
    </row>
    <row r="158" spans="1:2">
      <c r="A158" s="126"/>
      <c r="B158" s="126"/>
    </row>
    <row r="159" spans="1:2">
      <c r="A159" s="126"/>
      <c r="B159" s="126"/>
    </row>
    <row r="160" spans="1:2">
      <c r="A160" s="126"/>
      <c r="B160" s="126"/>
    </row>
    <row r="161" spans="1:2">
      <c r="A161" s="126"/>
      <c r="B161" s="126"/>
    </row>
    <row r="162" spans="1:2">
      <c r="A162" s="126"/>
      <c r="B162" s="126"/>
    </row>
    <row r="163" spans="1:2">
      <c r="A163" s="126"/>
      <c r="B163" s="126"/>
    </row>
    <row r="164" spans="1:2">
      <c r="A164" s="126"/>
      <c r="B164" s="126"/>
    </row>
    <row r="165" spans="1:2">
      <c r="A165" s="126"/>
      <c r="B165" s="126"/>
    </row>
    <row r="166" spans="1:2">
      <c r="A166" s="126"/>
      <c r="B166" s="126"/>
    </row>
    <row r="167" spans="1:2">
      <c r="A167" s="126"/>
      <c r="B167" s="126"/>
    </row>
    <row r="168" spans="1:2">
      <c r="A168" s="126"/>
      <c r="B168" s="126"/>
    </row>
    <row r="169" spans="1:2">
      <c r="A169" s="126"/>
      <c r="B169" s="126"/>
    </row>
    <row r="170" spans="1:2">
      <c r="A170" s="126"/>
      <c r="B170" s="126"/>
    </row>
    <row r="171" spans="1:2">
      <c r="A171" s="126"/>
      <c r="B171" s="126"/>
    </row>
    <row r="172" spans="1:2">
      <c r="A172" s="126"/>
      <c r="B172" s="126"/>
    </row>
    <row r="173" spans="1:2">
      <c r="A173" s="126"/>
      <c r="B173" s="126"/>
    </row>
    <row r="174" spans="1:2">
      <c r="A174" s="126"/>
      <c r="B174" s="126"/>
    </row>
    <row r="175" spans="1:2">
      <c r="A175" s="126"/>
      <c r="B175" s="126"/>
    </row>
    <row r="176" spans="1:2">
      <c r="A176" s="126"/>
      <c r="B176" s="126"/>
    </row>
    <row r="177" spans="1:2">
      <c r="A177" s="126"/>
      <c r="B177" s="126"/>
    </row>
    <row r="178" spans="1:2">
      <c r="A178" s="126"/>
      <c r="B178" s="126"/>
    </row>
    <row r="179" spans="1:2">
      <c r="A179" s="126"/>
      <c r="B179" s="126"/>
    </row>
    <row r="180" spans="1:2">
      <c r="A180" s="126"/>
      <c r="B180" s="126"/>
    </row>
    <row r="181" spans="1:2">
      <c r="A181" s="126"/>
      <c r="B181" s="126"/>
    </row>
    <row r="182" spans="1:2">
      <c r="A182" s="126"/>
      <c r="B182" s="126"/>
    </row>
    <row r="183" spans="1:2">
      <c r="A183" s="126"/>
      <c r="B183" s="126"/>
    </row>
    <row r="184" spans="1:2">
      <c r="A184" s="126"/>
      <c r="B184" s="126"/>
    </row>
    <row r="185" spans="1:2">
      <c r="A185" s="126"/>
      <c r="B185" s="126"/>
    </row>
    <row r="186" spans="1:2">
      <c r="A186" s="126"/>
      <c r="B186" s="126"/>
    </row>
    <row r="187" spans="1:2">
      <c r="A187" s="126"/>
      <c r="B187" s="126"/>
    </row>
    <row r="188" spans="1:2">
      <c r="A188" s="126"/>
      <c r="B188" s="126"/>
    </row>
    <row r="189" spans="1:2">
      <c r="A189" s="126"/>
      <c r="B189" s="126"/>
    </row>
    <row r="190" spans="1:2">
      <c r="A190" s="126"/>
      <c r="B190" s="126"/>
    </row>
    <row r="191" spans="1:2">
      <c r="A191" s="126"/>
      <c r="B191" s="126"/>
    </row>
    <row r="192" spans="1:2">
      <c r="A192" s="126"/>
      <c r="B192" s="126"/>
    </row>
    <row r="193" spans="1:2">
      <c r="A193" s="126"/>
      <c r="B193" s="126"/>
    </row>
    <row r="194" spans="1:2">
      <c r="A194" s="126"/>
      <c r="B194" s="126"/>
    </row>
    <row r="195" spans="1:2">
      <c r="A195" s="126"/>
      <c r="B195" s="126"/>
    </row>
    <row r="196" spans="1:2">
      <c r="A196" s="126"/>
      <c r="B196" s="126"/>
    </row>
    <row r="197" spans="1:2">
      <c r="A197" s="126"/>
      <c r="B197" s="126"/>
    </row>
    <row r="198" spans="1:2">
      <c r="A198" s="126"/>
      <c r="B198" s="126"/>
    </row>
    <row r="199" spans="1:2">
      <c r="A199" s="126"/>
      <c r="B199" s="126"/>
    </row>
    <row r="200" spans="1:2">
      <c r="A200" s="126"/>
      <c r="B200" s="126"/>
    </row>
    <row r="201" spans="1:2">
      <c r="A201" s="126"/>
      <c r="B201" s="126"/>
    </row>
    <row r="202" spans="1:2">
      <c r="A202" s="126"/>
      <c r="B202" s="126"/>
    </row>
    <row r="203" spans="1:2">
      <c r="A203" s="126"/>
      <c r="B203" s="126"/>
    </row>
    <row r="204" spans="1:2">
      <c r="A204" s="126"/>
      <c r="B204" s="126"/>
    </row>
    <row r="205" spans="1:2">
      <c r="A205" s="126"/>
      <c r="B205" s="126"/>
    </row>
    <row r="206" spans="1:2">
      <c r="A206" s="126"/>
      <c r="B206" s="126"/>
    </row>
    <row r="207" spans="1:2">
      <c r="A207" s="126"/>
      <c r="B207" s="126"/>
    </row>
    <row r="208" spans="1:2">
      <c r="A208" s="126"/>
      <c r="B208" s="126"/>
    </row>
    <row r="209" spans="1:2">
      <c r="A209" s="126"/>
      <c r="B209" s="126"/>
    </row>
    <row r="210" spans="1:2">
      <c r="A210" s="126"/>
      <c r="B210" s="126"/>
    </row>
    <row r="211" spans="1:2">
      <c r="A211" s="126"/>
      <c r="B211" s="126"/>
    </row>
    <row r="212" spans="1:2">
      <c r="A212" s="126"/>
      <c r="B212" s="126"/>
    </row>
    <row r="213" spans="1:2">
      <c r="A213" s="126"/>
      <c r="B213" s="126"/>
    </row>
    <row r="214" spans="1:2">
      <c r="A214" s="126"/>
      <c r="B214" s="126"/>
    </row>
    <row r="215" spans="1:2">
      <c r="A215" s="126"/>
      <c r="B215" s="126"/>
    </row>
    <row r="216" spans="1:2">
      <c r="A216" s="126"/>
      <c r="B216" s="126"/>
    </row>
    <row r="217" spans="1:2">
      <c r="A217" s="126"/>
      <c r="B217" s="126"/>
    </row>
    <row r="218" spans="1:2">
      <c r="A218" s="126"/>
      <c r="B218" s="126"/>
    </row>
    <row r="219" spans="1:2">
      <c r="A219" s="126"/>
      <c r="B219" s="126"/>
    </row>
    <row r="220" spans="1:2">
      <c r="A220" s="126"/>
      <c r="B220" s="126"/>
    </row>
    <row r="221" spans="1:2">
      <c r="A221" s="126"/>
      <c r="B221" s="126"/>
    </row>
    <row r="222" spans="1:2">
      <c r="A222" s="126"/>
      <c r="B222" s="126"/>
    </row>
    <row r="223" spans="1:2">
      <c r="A223" s="126"/>
      <c r="B223" s="126"/>
    </row>
    <row r="224" spans="1:2">
      <c r="A224" s="126"/>
      <c r="B224" s="126"/>
    </row>
    <row r="225" spans="1:2">
      <c r="A225" s="126"/>
      <c r="B225" s="126"/>
    </row>
    <row r="226" spans="1:2">
      <c r="A226" s="126"/>
      <c r="B226" s="126"/>
    </row>
    <row r="227" spans="1:2">
      <c r="A227" s="126"/>
      <c r="B227" s="126"/>
    </row>
    <row r="228" spans="1:2">
      <c r="A228" s="126"/>
      <c r="B228" s="126"/>
    </row>
    <row r="229" spans="1:2">
      <c r="A229" s="126"/>
      <c r="B229" s="126"/>
    </row>
    <row r="230" spans="1:2">
      <c r="A230" s="126"/>
      <c r="B230" s="126"/>
    </row>
    <row r="231" spans="1:2">
      <c r="A231" s="126"/>
      <c r="B231" s="126"/>
    </row>
    <row r="232" spans="1:2">
      <c r="A232" s="126"/>
      <c r="B232" s="126"/>
    </row>
    <row r="233" spans="1:2">
      <c r="A233" s="126"/>
      <c r="B233" s="126"/>
    </row>
    <row r="234" spans="1:2">
      <c r="A234" s="126"/>
      <c r="B234" s="126"/>
    </row>
    <row r="235" spans="1:2">
      <c r="A235" s="126"/>
      <c r="B235" s="126"/>
    </row>
    <row r="236" spans="1:2">
      <c r="A236" s="126"/>
      <c r="B236" s="126"/>
    </row>
    <row r="237" spans="1:2">
      <c r="A237" s="126"/>
      <c r="B237" s="126"/>
    </row>
    <row r="238" spans="1:2">
      <c r="A238" s="126"/>
      <c r="B238" s="126"/>
    </row>
    <row r="239" spans="1:2">
      <c r="A239" s="126"/>
      <c r="B239" s="126"/>
    </row>
    <row r="240" spans="1:2">
      <c r="A240" s="126"/>
      <c r="B240" s="126"/>
    </row>
    <row r="241" spans="1:2">
      <c r="A241" s="126"/>
      <c r="B241" s="126"/>
    </row>
    <row r="242" spans="1:2">
      <c r="A242" s="126"/>
      <c r="B242" s="126"/>
    </row>
    <row r="243" spans="1:2">
      <c r="A243" s="126"/>
      <c r="B243" s="126"/>
    </row>
    <row r="244" spans="1:2">
      <c r="A244" s="126"/>
      <c r="B244" s="126"/>
    </row>
    <row r="245" spans="1:2">
      <c r="A245" s="126"/>
      <c r="B245" s="126"/>
    </row>
    <row r="246" spans="1:2">
      <c r="A246" s="126"/>
      <c r="B246" s="126"/>
    </row>
    <row r="247" spans="1:2">
      <c r="A247" s="126"/>
      <c r="B247" s="126"/>
    </row>
    <row r="248" spans="1:2">
      <c r="A248" s="126"/>
      <c r="B248" s="126"/>
    </row>
    <row r="249" spans="1:2">
      <c r="A249" s="126"/>
      <c r="B249" s="126"/>
    </row>
    <row r="250" spans="1:2">
      <c r="A250" s="126"/>
      <c r="B250" s="126"/>
    </row>
    <row r="251" spans="1:2">
      <c r="A251" s="126"/>
      <c r="B251" s="126"/>
    </row>
    <row r="252" spans="1:2">
      <c r="A252" s="126"/>
      <c r="B252" s="126"/>
    </row>
    <row r="253" spans="1:2">
      <c r="A253" s="126"/>
      <c r="B253" s="126"/>
    </row>
    <row r="254" spans="1:2">
      <c r="A254" s="126"/>
      <c r="B254" s="126"/>
    </row>
    <row r="255" spans="1:2">
      <c r="A255" s="126"/>
      <c r="B255" s="126"/>
    </row>
    <row r="256" spans="1:2">
      <c r="A256" s="126"/>
      <c r="B256" s="126"/>
    </row>
    <row r="257" spans="1:2">
      <c r="A257" s="126"/>
      <c r="B257" s="126"/>
    </row>
    <row r="258" spans="1:2">
      <c r="A258" s="126"/>
      <c r="B258" s="126"/>
    </row>
    <row r="259" spans="1:2">
      <c r="A259" s="126"/>
      <c r="B259" s="126"/>
    </row>
    <row r="260" spans="1:2">
      <c r="A260" s="126"/>
      <c r="B260" s="126"/>
    </row>
    <row r="261" spans="1:2">
      <c r="A261" s="126"/>
      <c r="B261" s="126"/>
    </row>
    <row r="262" spans="1:2">
      <c r="A262" s="126"/>
      <c r="B262" s="126"/>
    </row>
    <row r="263" spans="1:2">
      <c r="A263" s="126"/>
      <c r="B263" s="126"/>
    </row>
    <row r="264" spans="1:2">
      <c r="A264" s="126"/>
      <c r="B264" s="126"/>
    </row>
    <row r="265" spans="1:2">
      <c r="A265" s="126"/>
      <c r="B265" s="126"/>
    </row>
    <row r="266" spans="1:2">
      <c r="A266" s="126"/>
      <c r="B266" s="126"/>
    </row>
    <row r="267" spans="1:2">
      <c r="A267" s="126"/>
      <c r="B267" s="126"/>
    </row>
    <row r="268" spans="1:2">
      <c r="A268" s="126"/>
      <c r="B268" s="126"/>
    </row>
    <row r="269" spans="1:2">
      <c r="A269" s="126"/>
      <c r="B269" s="126"/>
    </row>
    <row r="270" spans="1:2">
      <c r="A270" s="126"/>
      <c r="B270" s="126"/>
    </row>
    <row r="271" spans="1:2">
      <c r="A271" s="126"/>
      <c r="B271" s="126"/>
    </row>
    <row r="272" spans="1:2">
      <c r="A272" s="126"/>
      <c r="B272" s="126"/>
    </row>
    <row r="273" spans="1:2">
      <c r="A273" s="126"/>
      <c r="B273" s="126"/>
    </row>
    <row r="274" spans="1:2">
      <c r="A274" s="126"/>
      <c r="B274" s="126"/>
    </row>
    <row r="275" spans="1:2">
      <c r="A275" s="126"/>
      <c r="B275" s="126"/>
    </row>
    <row r="276" spans="1:2">
      <c r="A276" s="126"/>
      <c r="B276" s="126"/>
    </row>
    <row r="277" spans="1:2">
      <c r="A277" s="126"/>
      <c r="B277" s="126"/>
    </row>
    <row r="278" spans="1:2">
      <c r="A278" s="126"/>
      <c r="B278" s="126"/>
    </row>
    <row r="279" spans="1:2">
      <c r="A279" s="126"/>
      <c r="B279" s="126"/>
    </row>
    <row r="280" spans="1:2">
      <c r="A280" s="126"/>
      <c r="B280" s="126"/>
    </row>
    <row r="281" spans="1:2">
      <c r="A281" s="126"/>
      <c r="B281" s="126"/>
    </row>
    <row r="282" spans="1:2">
      <c r="A282" s="126"/>
      <c r="B282" s="126"/>
    </row>
    <row r="283" spans="1:2">
      <c r="A283" s="126"/>
      <c r="B283" s="126"/>
    </row>
    <row r="284" spans="1:2">
      <c r="A284" s="126"/>
      <c r="B284" s="126"/>
    </row>
    <row r="285" spans="1:2">
      <c r="A285" s="126"/>
      <c r="B285" s="126"/>
    </row>
    <row r="286" spans="1:2">
      <c r="A286" s="126"/>
      <c r="B286" s="126"/>
    </row>
    <row r="287" spans="1:2">
      <c r="A287" s="126"/>
      <c r="B287" s="126"/>
    </row>
    <row r="288" spans="1:2">
      <c r="A288" s="126"/>
      <c r="B288" s="126"/>
    </row>
    <row r="289" spans="1:2">
      <c r="A289" s="126"/>
      <c r="B289" s="126"/>
    </row>
    <row r="290" spans="1:2">
      <c r="A290" s="126"/>
      <c r="B290" s="126"/>
    </row>
    <row r="291" spans="1:2">
      <c r="A291" s="126"/>
      <c r="B291" s="126"/>
    </row>
    <row r="292" spans="1:2">
      <c r="A292" s="126"/>
      <c r="B292" s="126"/>
    </row>
    <row r="293" spans="1:2">
      <c r="A293" s="126"/>
      <c r="B293" s="126"/>
    </row>
    <row r="294" spans="1:2">
      <c r="A294" s="126"/>
      <c r="B294" s="126"/>
    </row>
    <row r="295" spans="1:2">
      <c r="A295" s="126"/>
      <c r="B295" s="126"/>
    </row>
    <row r="296" spans="1:2">
      <c r="A296" s="126"/>
      <c r="B296" s="126"/>
    </row>
    <row r="297" spans="1:2">
      <c r="A297" s="126"/>
      <c r="B297" s="126"/>
    </row>
    <row r="298" spans="1:2">
      <c r="A298" s="126"/>
      <c r="B298" s="126"/>
    </row>
    <row r="299" spans="1:2">
      <c r="A299" s="126"/>
      <c r="B299" s="126"/>
    </row>
    <row r="300" spans="1:2">
      <c r="A300" s="126"/>
      <c r="B300" s="126"/>
    </row>
    <row r="301" spans="1:2">
      <c r="A301" s="126"/>
      <c r="B301" s="126"/>
    </row>
    <row r="302" spans="1:2">
      <c r="A302" s="126"/>
      <c r="B302" s="126"/>
    </row>
    <row r="303" spans="1:2">
      <c r="A303" s="126"/>
      <c r="B303" s="126"/>
    </row>
    <row r="304" spans="1:2">
      <c r="A304" s="126"/>
      <c r="B304" s="126"/>
    </row>
    <row r="305" spans="1:2">
      <c r="A305" s="126"/>
      <c r="B305" s="126"/>
    </row>
    <row r="306" spans="1:2">
      <c r="A306" s="126"/>
      <c r="B306" s="126"/>
    </row>
    <row r="307" spans="1:2">
      <c r="A307" s="126"/>
      <c r="B307" s="126"/>
    </row>
    <row r="308" spans="1:2">
      <c r="A308" s="126"/>
      <c r="B308" s="126"/>
    </row>
    <row r="309" spans="1:2">
      <c r="A309" s="126"/>
      <c r="B309" s="126"/>
    </row>
    <row r="310" spans="1:2">
      <c r="A310" s="126"/>
      <c r="B310" s="126"/>
    </row>
    <row r="311" spans="1:2">
      <c r="A311" s="126"/>
      <c r="B311" s="126"/>
    </row>
    <row r="312" spans="1:2">
      <c r="A312" s="126"/>
      <c r="B312" s="126"/>
    </row>
    <row r="313" spans="1:2">
      <c r="A313" s="126"/>
      <c r="B313" s="126"/>
    </row>
    <row r="314" spans="1:2">
      <c r="A314" s="126"/>
      <c r="B314" s="126"/>
    </row>
    <row r="315" spans="1:2">
      <c r="A315" s="126"/>
      <c r="B315" s="126"/>
    </row>
    <row r="316" spans="1:2">
      <c r="A316" s="126"/>
      <c r="B316" s="126"/>
    </row>
    <row r="317" spans="1:2">
      <c r="A317" s="126"/>
      <c r="B317" s="126"/>
    </row>
    <row r="318" spans="1:2">
      <c r="A318" s="126"/>
      <c r="B318" s="126"/>
    </row>
    <row r="319" spans="1:2">
      <c r="A319" s="126"/>
      <c r="B319" s="126"/>
    </row>
    <row r="320" spans="1:2">
      <c r="A320" s="126"/>
      <c r="B320" s="126"/>
    </row>
    <row r="321" spans="1:2">
      <c r="A321" s="126"/>
      <c r="B321" s="126"/>
    </row>
    <row r="322" spans="1:2">
      <c r="A322" s="126"/>
      <c r="B322" s="126"/>
    </row>
    <row r="323" spans="1:2">
      <c r="A323" s="126"/>
      <c r="B323" s="126"/>
    </row>
    <row r="324" spans="1:2">
      <c r="A324" s="126"/>
      <c r="B324" s="126"/>
    </row>
    <row r="325" spans="1:2">
      <c r="A325" s="126"/>
      <c r="B325" s="126"/>
    </row>
    <row r="326" spans="1:2">
      <c r="A326" s="126"/>
      <c r="B326" s="126"/>
    </row>
    <row r="327" spans="1:2">
      <c r="A327" s="126"/>
      <c r="B327" s="126"/>
    </row>
    <row r="328" spans="1:2">
      <c r="A328" s="126"/>
      <c r="B328" s="126"/>
    </row>
    <row r="329" spans="1:2">
      <c r="A329" s="126"/>
      <c r="B329" s="126"/>
    </row>
    <row r="330" spans="1:2">
      <c r="A330" s="126"/>
      <c r="B330" s="126"/>
    </row>
    <row r="331" spans="1:2">
      <c r="A331" s="126"/>
      <c r="B331" s="126"/>
    </row>
    <row r="332" spans="1:2">
      <c r="A332" s="126"/>
      <c r="B332" s="126"/>
    </row>
    <row r="333" spans="1:2">
      <c r="A333" s="126"/>
      <c r="B333" s="126"/>
    </row>
    <row r="334" spans="1:2">
      <c r="A334" s="126"/>
      <c r="B334" s="126"/>
    </row>
    <row r="335" spans="1:2">
      <c r="A335" s="126"/>
      <c r="B335" s="126"/>
    </row>
    <row r="336" spans="1:2">
      <c r="A336" s="126"/>
      <c r="B336" s="126"/>
    </row>
    <row r="337" spans="1:2">
      <c r="A337" s="126"/>
      <c r="B337" s="126"/>
    </row>
    <row r="338" spans="1:2">
      <c r="A338" s="126"/>
      <c r="B338" s="126"/>
    </row>
    <row r="339" spans="1:2">
      <c r="A339" s="126"/>
      <c r="B339" s="126"/>
    </row>
    <row r="340" spans="1:2">
      <c r="A340" s="126"/>
      <c r="B340" s="126"/>
    </row>
    <row r="341" spans="1:2">
      <c r="A341" s="126"/>
      <c r="B341" s="126"/>
    </row>
    <row r="342" spans="1:2">
      <c r="A342" s="126"/>
      <c r="B342" s="126"/>
    </row>
    <row r="343" spans="1:2">
      <c r="A343" s="126"/>
      <c r="B343" s="126"/>
    </row>
    <row r="344" spans="1:2">
      <c r="A344" s="126"/>
      <c r="B344" s="126"/>
    </row>
    <row r="345" spans="1:2">
      <c r="A345" s="126"/>
      <c r="B345" s="126"/>
    </row>
    <row r="346" spans="1:2">
      <c r="A346" s="126"/>
      <c r="B346" s="126"/>
    </row>
    <row r="347" spans="1:2">
      <c r="A347" s="126"/>
      <c r="B347" s="126"/>
    </row>
    <row r="348" spans="1:2">
      <c r="A348" s="126"/>
      <c r="B348" s="126"/>
    </row>
    <row r="349" spans="1:2">
      <c r="A349" s="126"/>
      <c r="B349" s="126"/>
    </row>
    <row r="350" spans="1:2">
      <c r="A350" s="126"/>
      <c r="B350" s="126"/>
    </row>
    <row r="351" spans="1:2">
      <c r="A351" s="126"/>
      <c r="B351" s="126"/>
    </row>
    <row r="352" spans="1:2">
      <c r="A352" s="126"/>
      <c r="B352" s="126"/>
    </row>
    <row r="353" spans="1:2">
      <c r="A353" s="126"/>
      <c r="B353" s="126"/>
    </row>
    <row r="354" spans="1:2">
      <c r="A354" s="126"/>
      <c r="B354" s="126"/>
    </row>
    <row r="355" spans="1:2">
      <c r="A355" s="126"/>
      <c r="B355" s="126"/>
    </row>
    <row r="356" spans="1:2">
      <c r="A356" s="126"/>
      <c r="B356" s="126"/>
    </row>
    <row r="357" spans="1:2">
      <c r="A357" s="126"/>
      <c r="B357" s="126"/>
    </row>
    <row r="358" spans="1:2">
      <c r="A358" s="126"/>
      <c r="B358" s="126"/>
    </row>
    <row r="359" spans="1:2">
      <c r="A359" s="126"/>
      <c r="B359" s="126"/>
    </row>
    <row r="360" spans="1:2">
      <c r="A360" s="126"/>
      <c r="B360" s="126"/>
    </row>
    <row r="361" spans="1:2">
      <c r="A361" s="126"/>
      <c r="B361" s="126"/>
    </row>
    <row r="362" spans="1:2">
      <c r="A362" s="126"/>
      <c r="B362" s="126"/>
    </row>
    <row r="363" spans="1:2">
      <c r="A363" s="126"/>
      <c r="B363" s="126"/>
    </row>
    <row r="364" spans="1:2">
      <c r="A364" s="126"/>
      <c r="B364" s="126"/>
    </row>
    <row r="365" spans="1:2">
      <c r="A365" s="126"/>
      <c r="B365" s="126"/>
    </row>
    <row r="366" spans="1:2">
      <c r="A366" s="126"/>
      <c r="B366" s="126"/>
    </row>
    <row r="367" spans="1:2">
      <c r="A367" s="126"/>
      <c r="B367" s="126"/>
    </row>
    <row r="368" spans="1:2">
      <c r="A368" s="126"/>
      <c r="B368" s="126"/>
    </row>
    <row r="369" spans="1:2">
      <c r="A369" s="126"/>
      <c r="B369" s="126"/>
    </row>
    <row r="370" spans="1:2">
      <c r="A370" s="126"/>
      <c r="B370" s="126"/>
    </row>
    <row r="371" spans="1:2">
      <c r="A371" s="126"/>
      <c r="B371" s="126"/>
    </row>
    <row r="372" spans="1:2">
      <c r="A372" s="126"/>
      <c r="B372" s="126"/>
    </row>
    <row r="373" spans="1:2">
      <c r="A373" s="126"/>
      <c r="B373" s="126"/>
    </row>
    <row r="374" spans="1:2">
      <c r="A374" s="126"/>
      <c r="B374" s="126"/>
    </row>
    <row r="375" spans="1:2">
      <c r="A375" s="126"/>
      <c r="B375" s="126"/>
    </row>
    <row r="376" spans="1:2">
      <c r="A376" s="126"/>
      <c r="B376" s="126"/>
    </row>
    <row r="377" spans="1:2">
      <c r="A377" s="126"/>
      <c r="B377" s="126"/>
    </row>
    <row r="378" spans="1:2">
      <c r="A378" s="126"/>
      <c r="B378" s="126"/>
    </row>
    <row r="379" spans="1:2">
      <c r="A379" s="126"/>
      <c r="B379" s="126"/>
    </row>
    <row r="380" spans="1:2">
      <c r="A380" s="126"/>
      <c r="B380" s="126"/>
    </row>
    <row r="381" spans="1:2">
      <c r="A381" s="126"/>
      <c r="B381" s="126"/>
    </row>
    <row r="382" spans="1:2">
      <c r="A382" s="126"/>
      <c r="B382" s="126"/>
    </row>
    <row r="383" spans="1:2">
      <c r="A383" s="126"/>
      <c r="B383" s="126"/>
    </row>
    <row r="384" spans="1:2">
      <c r="A384" s="126"/>
      <c r="B384" s="126"/>
    </row>
    <row r="385" spans="1:2">
      <c r="A385" s="126"/>
      <c r="B385" s="126"/>
    </row>
    <row r="386" spans="1:2">
      <c r="A386" s="126"/>
      <c r="B386" s="126"/>
    </row>
    <row r="387" spans="1:2">
      <c r="A387" s="126"/>
      <c r="B387" s="126"/>
    </row>
    <row r="388" spans="1:2">
      <c r="A388" s="126"/>
      <c r="B388" s="126"/>
    </row>
    <row r="389" spans="1:2">
      <c r="A389" s="126"/>
      <c r="B389" s="126"/>
    </row>
    <row r="390" spans="1:2">
      <c r="A390" s="126"/>
      <c r="B390" s="126"/>
    </row>
    <row r="391" spans="1:2">
      <c r="A391" s="126"/>
      <c r="B391" s="126"/>
    </row>
    <row r="392" spans="1:2">
      <c r="A392" s="126"/>
      <c r="B392" s="126"/>
    </row>
    <row r="393" spans="1:2">
      <c r="A393" s="126"/>
      <c r="B393" s="126"/>
    </row>
    <row r="394" spans="1:2">
      <c r="A394" s="126"/>
      <c r="B394" s="126"/>
    </row>
    <row r="395" spans="1:2">
      <c r="A395" s="126"/>
      <c r="B395" s="126"/>
    </row>
    <row r="396" spans="1:2">
      <c r="A396" s="126"/>
      <c r="B396" s="126"/>
    </row>
    <row r="397" spans="1:2">
      <c r="A397" s="126"/>
      <c r="B397" s="126"/>
    </row>
    <row r="398" spans="1:2">
      <c r="A398" s="126"/>
      <c r="B398" s="126"/>
    </row>
    <row r="399" spans="1:2">
      <c r="A399" s="126"/>
      <c r="B399" s="126"/>
    </row>
    <row r="400" spans="1:2">
      <c r="A400" s="126"/>
      <c r="B400" s="126"/>
    </row>
    <row r="401" spans="1:2">
      <c r="A401" s="126"/>
      <c r="B401" s="126"/>
    </row>
    <row r="402" spans="1:2">
      <c r="A402" s="126"/>
      <c r="B402" s="126"/>
    </row>
    <row r="403" spans="1:2">
      <c r="A403" s="126"/>
      <c r="B403" s="126"/>
    </row>
    <row r="404" spans="1:2">
      <c r="A404" s="126"/>
      <c r="B404" s="126"/>
    </row>
    <row r="405" spans="1:2">
      <c r="A405" s="126"/>
      <c r="B405" s="126"/>
    </row>
    <row r="406" spans="1:2">
      <c r="A406" s="126"/>
      <c r="B406" s="126"/>
    </row>
    <row r="407" spans="1:2">
      <c r="A407" s="126"/>
      <c r="B407" s="126"/>
    </row>
    <row r="408" spans="1:2">
      <c r="A408" s="126"/>
      <c r="B408" s="126"/>
    </row>
    <row r="409" spans="1:2">
      <c r="A409" s="126"/>
      <c r="B409" s="126"/>
    </row>
    <row r="410" spans="1:2">
      <c r="A410" s="126"/>
      <c r="B410" s="126"/>
    </row>
    <row r="411" spans="1:2">
      <c r="A411" s="126"/>
      <c r="B411" s="126"/>
    </row>
    <row r="412" spans="1:2">
      <c r="A412" s="126"/>
      <c r="B412" s="126"/>
    </row>
    <row r="413" spans="1:2">
      <c r="A413" s="126"/>
      <c r="B413" s="126"/>
    </row>
    <row r="414" spans="1:2">
      <c r="A414" s="126"/>
      <c r="B414" s="126"/>
    </row>
    <row r="415" spans="1:2">
      <c r="A415" s="126"/>
      <c r="B415" s="126"/>
    </row>
    <row r="416" spans="1:2">
      <c r="A416" s="126"/>
      <c r="B416" s="126"/>
    </row>
    <row r="417" spans="1:2">
      <c r="A417" s="126"/>
      <c r="B417" s="126"/>
    </row>
    <row r="418" spans="1:2">
      <c r="A418" s="126"/>
      <c r="B418" s="126"/>
    </row>
    <row r="419" spans="1:2">
      <c r="A419" s="126"/>
      <c r="B419" s="126"/>
    </row>
    <row r="420" spans="1:2">
      <c r="A420" s="126"/>
      <c r="B420" s="126"/>
    </row>
    <row r="421" spans="1:2">
      <c r="A421" s="126"/>
      <c r="B421" s="126"/>
    </row>
    <row r="422" spans="1:2">
      <c r="A422" s="126"/>
      <c r="B422" s="126"/>
    </row>
    <row r="423" spans="1:2">
      <c r="A423" s="126"/>
      <c r="B423" s="126"/>
    </row>
    <row r="424" spans="1:2">
      <c r="A424" s="126"/>
      <c r="B424" s="126"/>
    </row>
    <row r="425" spans="1:2">
      <c r="A425" s="126"/>
      <c r="B425" s="126"/>
    </row>
    <row r="426" spans="1:2">
      <c r="A426" s="126"/>
      <c r="B426" s="126"/>
    </row>
    <row r="427" spans="1:2">
      <c r="A427" s="126"/>
      <c r="B427" s="126"/>
    </row>
    <row r="428" spans="1:2">
      <c r="A428" s="126"/>
      <c r="B428" s="126"/>
    </row>
    <row r="429" spans="1:2">
      <c r="A429" s="126"/>
      <c r="B429" s="126"/>
    </row>
    <row r="430" spans="1:2">
      <c r="A430" s="126"/>
      <c r="B430" s="126"/>
    </row>
    <row r="431" spans="1:2">
      <c r="A431" s="126"/>
      <c r="B431" s="126"/>
    </row>
    <row r="432" spans="1:2">
      <c r="A432" s="126"/>
      <c r="B432" s="126"/>
    </row>
    <row r="433" spans="1:2">
      <c r="A433" s="126"/>
      <c r="B433" s="126"/>
    </row>
    <row r="434" spans="1:2">
      <c r="A434" s="126"/>
      <c r="B434" s="126"/>
    </row>
    <row r="435" spans="1:2">
      <c r="A435" s="126"/>
      <c r="B435" s="126"/>
    </row>
    <row r="436" spans="1:2">
      <c r="A436" s="126"/>
      <c r="B436" s="126"/>
    </row>
    <row r="437" spans="1:2">
      <c r="A437" s="126"/>
      <c r="B437" s="126"/>
    </row>
    <row r="438" spans="1:2">
      <c r="A438" s="126"/>
      <c r="B438" s="126"/>
    </row>
    <row r="439" spans="1:2">
      <c r="A439" s="126"/>
      <c r="B439" s="126"/>
    </row>
    <row r="440" spans="1:2">
      <c r="A440" s="126"/>
      <c r="B440" s="126"/>
    </row>
    <row r="441" spans="1:2">
      <c r="A441" s="126"/>
      <c r="B441" s="126"/>
    </row>
    <row r="442" spans="1:2">
      <c r="A442" s="126"/>
      <c r="B442" s="126"/>
    </row>
    <row r="443" spans="1:2">
      <c r="A443" s="126"/>
      <c r="B443" s="126"/>
    </row>
    <row r="444" spans="1:2">
      <c r="A444" s="126"/>
      <c r="B444" s="126"/>
    </row>
    <row r="445" spans="1:2">
      <c r="A445" s="126"/>
      <c r="B445" s="126"/>
    </row>
    <row r="446" spans="1:2">
      <c r="A446" s="126"/>
      <c r="B446" s="126"/>
    </row>
    <row r="447" spans="1:2">
      <c r="A447" s="126"/>
      <c r="B447" s="126"/>
    </row>
    <row r="448" spans="1:2">
      <c r="A448" s="126"/>
      <c r="B448" s="126"/>
    </row>
    <row r="449" spans="1:2">
      <c r="A449" s="126"/>
      <c r="B449" s="126"/>
    </row>
    <row r="450" spans="1:2">
      <c r="A450" s="126"/>
      <c r="B450" s="126"/>
    </row>
    <row r="451" spans="1:2">
      <c r="A451" s="126"/>
      <c r="B451" s="126"/>
    </row>
    <row r="452" spans="1:2">
      <c r="A452" s="126"/>
      <c r="B452" s="126"/>
    </row>
    <row r="453" spans="1:2">
      <c r="A453" s="126"/>
      <c r="B453" s="126"/>
    </row>
    <row r="454" spans="1:2">
      <c r="A454" s="126"/>
      <c r="B454" s="126"/>
    </row>
    <row r="455" spans="1:2">
      <c r="A455" s="126"/>
      <c r="B455" s="126"/>
    </row>
    <row r="456" spans="1:2">
      <c r="A456" s="126"/>
      <c r="B456" s="126"/>
    </row>
    <row r="457" spans="1:2">
      <c r="A457" s="126"/>
      <c r="B457" s="126"/>
    </row>
    <row r="458" spans="1:2">
      <c r="A458" s="126"/>
      <c r="B458" s="126"/>
    </row>
    <row r="459" spans="1:2">
      <c r="A459" s="126"/>
      <c r="B459" s="126"/>
    </row>
    <row r="460" spans="1:2">
      <c r="A460" s="126"/>
      <c r="B460" s="126"/>
    </row>
    <row r="461" spans="1:2">
      <c r="A461" s="126"/>
      <c r="B461" s="126"/>
    </row>
    <row r="462" spans="1:2">
      <c r="A462" s="126"/>
      <c r="B462" s="126"/>
    </row>
    <row r="463" spans="1:2">
      <c r="A463" s="126"/>
      <c r="B463" s="126"/>
    </row>
    <row r="464" spans="1:2">
      <c r="A464" s="126"/>
      <c r="B464" s="126"/>
    </row>
    <row r="465" spans="1:2">
      <c r="A465" s="126"/>
      <c r="B465" s="126"/>
    </row>
    <row r="466" spans="1:2">
      <c r="A466" s="126"/>
      <c r="B466" s="126"/>
    </row>
    <row r="467" spans="1:2">
      <c r="A467" s="126"/>
      <c r="B467" s="126"/>
    </row>
    <row r="468" spans="1:2">
      <c r="A468" s="126"/>
      <c r="B468" s="126"/>
    </row>
    <row r="469" spans="1:2">
      <c r="A469" s="126"/>
      <c r="B469" s="126"/>
    </row>
    <row r="470" spans="1:2">
      <c r="A470" s="126"/>
      <c r="B470" s="126"/>
    </row>
    <row r="471" spans="1:2">
      <c r="A471" s="126"/>
      <c r="B471" s="126"/>
    </row>
    <row r="472" spans="1:2">
      <c r="A472" s="126"/>
      <c r="B472" s="126"/>
    </row>
    <row r="473" spans="1:2">
      <c r="A473" s="126"/>
      <c r="B473" s="126"/>
    </row>
    <row r="474" spans="1:2">
      <c r="A474" s="126"/>
      <c r="B474" s="126"/>
    </row>
    <row r="475" spans="1:2">
      <c r="A475" s="126"/>
      <c r="B475" s="126"/>
    </row>
    <row r="476" spans="1:2">
      <c r="A476" s="126"/>
      <c r="B476" s="126"/>
    </row>
    <row r="477" spans="1:2">
      <c r="A477" s="126"/>
      <c r="B477" s="126"/>
    </row>
    <row r="478" spans="1:2">
      <c r="A478" s="126"/>
      <c r="B478" s="126"/>
    </row>
    <row r="479" spans="1:2">
      <c r="A479" s="126"/>
      <c r="B479" s="126"/>
    </row>
    <row r="480" spans="1:2">
      <c r="A480" s="126"/>
      <c r="B480" s="126"/>
    </row>
    <row r="481" spans="1:2">
      <c r="A481" s="126"/>
      <c r="B481" s="126"/>
    </row>
    <row r="482" spans="1:2">
      <c r="A482" s="126"/>
      <c r="B482" s="126"/>
    </row>
    <row r="483" spans="1:2">
      <c r="A483" s="126"/>
      <c r="B483" s="126"/>
    </row>
    <row r="484" spans="1:2">
      <c r="A484" s="126"/>
      <c r="B484" s="126"/>
    </row>
    <row r="485" spans="1:2">
      <c r="A485" s="126"/>
      <c r="B485" s="126"/>
    </row>
    <row r="486" spans="1:2">
      <c r="A486" s="126"/>
      <c r="B486" s="126"/>
    </row>
    <row r="487" spans="1:2">
      <c r="A487" s="126"/>
      <c r="B487" s="126"/>
    </row>
    <row r="488" spans="1:2">
      <c r="A488" s="126"/>
      <c r="B488" s="126"/>
    </row>
    <row r="489" spans="1:2">
      <c r="A489" s="126"/>
      <c r="B489" s="126"/>
    </row>
    <row r="490" spans="1:2">
      <c r="A490" s="126"/>
      <c r="B490" s="126"/>
    </row>
    <row r="491" spans="1:2">
      <c r="A491" s="126"/>
      <c r="B491" s="126"/>
    </row>
    <row r="492" spans="1:2">
      <c r="A492" s="126"/>
      <c r="B492" s="126"/>
    </row>
    <row r="493" spans="1:2">
      <c r="A493" s="126"/>
      <c r="B493" s="126"/>
    </row>
    <row r="494" spans="1:2">
      <c r="A494" s="126"/>
      <c r="B494" s="126"/>
    </row>
    <row r="495" spans="1:2">
      <c r="A495" s="126"/>
      <c r="B495" s="126"/>
    </row>
    <row r="496" spans="1:2">
      <c r="A496" s="126"/>
      <c r="B496" s="126"/>
    </row>
    <row r="497" spans="1:2">
      <c r="A497" s="126"/>
      <c r="B497" s="126"/>
    </row>
    <row r="498" spans="1:2">
      <c r="A498" s="126"/>
      <c r="B498" s="126"/>
    </row>
    <row r="499" spans="1:2">
      <c r="A499" s="126"/>
      <c r="B499" s="126"/>
    </row>
    <row r="500" spans="1:2">
      <c r="A500" s="126"/>
      <c r="B500" s="126"/>
    </row>
    <row r="501" spans="1:2">
      <c r="A501" s="126"/>
      <c r="B501" s="126"/>
    </row>
    <row r="502" spans="1:2">
      <c r="A502" s="126"/>
      <c r="B502" s="126"/>
    </row>
    <row r="503" spans="1:2">
      <c r="A503" s="126"/>
      <c r="B503" s="126"/>
    </row>
    <row r="504" spans="1:2">
      <c r="A504" s="126"/>
      <c r="B504" s="126"/>
    </row>
    <row r="505" spans="1:2">
      <c r="A505" s="126"/>
      <c r="B505" s="126"/>
    </row>
    <row r="506" spans="1:2">
      <c r="A506" s="126"/>
      <c r="B506" s="126"/>
    </row>
    <row r="507" spans="1:2">
      <c r="A507" s="126"/>
      <c r="B507" s="126"/>
    </row>
    <row r="508" spans="1:2">
      <c r="A508" s="126"/>
      <c r="B508" s="126"/>
    </row>
    <row r="509" spans="1:2">
      <c r="A509" s="126"/>
      <c r="B509" s="126"/>
    </row>
    <row r="510" spans="1:2">
      <c r="A510" s="126"/>
      <c r="B510" s="126"/>
    </row>
    <row r="511" spans="1:2">
      <c r="A511" s="126"/>
      <c r="B511" s="126"/>
    </row>
    <row r="512" spans="1:2">
      <c r="A512" s="126"/>
      <c r="B512" s="126"/>
    </row>
    <row r="513" spans="1:2">
      <c r="A513" s="126"/>
      <c r="B513" s="126"/>
    </row>
    <row r="514" spans="1:2">
      <c r="A514" s="126"/>
      <c r="B514" s="126"/>
    </row>
    <row r="515" spans="1:2">
      <c r="A515" s="126"/>
      <c r="B515" s="126"/>
    </row>
    <row r="516" spans="1:2">
      <c r="A516" s="126"/>
      <c r="B516" s="126"/>
    </row>
    <row r="517" spans="1:2">
      <c r="A517" s="126"/>
      <c r="B517" s="126"/>
    </row>
    <row r="518" spans="1:2">
      <c r="A518" s="126"/>
      <c r="B518" s="126"/>
    </row>
    <row r="519" spans="1:2">
      <c r="A519" s="126"/>
      <c r="B519" s="126"/>
    </row>
    <row r="520" spans="1:2">
      <c r="A520" s="126"/>
      <c r="B520" s="126"/>
    </row>
    <row r="521" spans="1:2">
      <c r="A521" s="126"/>
      <c r="B521" s="126"/>
    </row>
    <row r="522" spans="1:2">
      <c r="A522" s="126"/>
      <c r="B522" s="126"/>
    </row>
    <row r="523" spans="1:2">
      <c r="A523" s="126"/>
      <c r="B523" s="126"/>
    </row>
    <row r="524" spans="1:2">
      <c r="A524" s="126"/>
      <c r="B524" s="126"/>
    </row>
    <row r="525" spans="1:2">
      <c r="A525" s="126"/>
      <c r="B525" s="126"/>
    </row>
    <row r="526" spans="1:2">
      <c r="A526" s="126"/>
      <c r="B526" s="126"/>
    </row>
    <row r="527" spans="1:2">
      <c r="A527" s="126"/>
      <c r="B527" s="126"/>
    </row>
    <row r="528" spans="1:2">
      <c r="A528" s="126"/>
      <c r="B528" s="126"/>
    </row>
    <row r="529" spans="1:2">
      <c r="A529" s="126"/>
      <c r="B529" s="126"/>
    </row>
    <row r="530" spans="1:2">
      <c r="A530" s="126"/>
      <c r="B530" s="126"/>
    </row>
    <row r="531" spans="1:2">
      <c r="A531" s="126"/>
      <c r="B531" s="126"/>
    </row>
    <row r="532" spans="1:2">
      <c r="A532" s="126"/>
      <c r="B532" s="126"/>
    </row>
    <row r="533" spans="1:2">
      <c r="A533" s="126"/>
      <c r="B533" s="126"/>
    </row>
    <row r="534" spans="1:2">
      <c r="A534" s="126"/>
      <c r="B534" s="126"/>
    </row>
    <row r="535" spans="1:2">
      <c r="A535" s="126"/>
      <c r="B535" s="126"/>
    </row>
    <row r="536" spans="1:2">
      <c r="A536" s="126"/>
      <c r="B536" s="126"/>
    </row>
    <row r="537" spans="1:2">
      <c r="A537" s="126"/>
      <c r="B537" s="126"/>
    </row>
    <row r="538" spans="1:2">
      <c r="A538" s="126"/>
      <c r="B538" s="126"/>
    </row>
    <row r="539" spans="1:2">
      <c r="A539" s="126"/>
      <c r="B539" s="126"/>
    </row>
    <row r="540" spans="1:2">
      <c r="A540" s="126"/>
      <c r="B540" s="126"/>
    </row>
    <row r="541" spans="1:2">
      <c r="A541" s="126"/>
      <c r="B541" s="126"/>
    </row>
    <row r="542" spans="1:2">
      <c r="A542" s="126"/>
      <c r="B542" s="126"/>
    </row>
    <row r="543" spans="1:2">
      <c r="A543" s="126"/>
      <c r="B543" s="126"/>
    </row>
    <row r="544" spans="1:2">
      <c r="A544" s="126"/>
      <c r="B544" s="126"/>
    </row>
    <row r="545" spans="1:2">
      <c r="A545" s="126"/>
      <c r="B545" s="126"/>
    </row>
    <row r="546" spans="1:2">
      <c r="A546" s="126"/>
      <c r="B546" s="126"/>
    </row>
    <row r="547" spans="1:2">
      <c r="A547" s="126"/>
      <c r="B547" s="126"/>
    </row>
    <row r="548" spans="1:2">
      <c r="A548" s="126"/>
      <c r="B548" s="126"/>
    </row>
    <row r="549" spans="1:2">
      <c r="A549" s="126"/>
      <c r="B549" s="126"/>
    </row>
    <row r="550" spans="1:2">
      <c r="A550" s="126"/>
      <c r="B550" s="126"/>
    </row>
    <row r="551" spans="1:2">
      <c r="A551" s="126"/>
      <c r="B551" s="126"/>
    </row>
    <row r="552" spans="1:2">
      <c r="A552" s="126"/>
      <c r="B552" s="126"/>
    </row>
    <row r="553" spans="1:2">
      <c r="A553" s="126"/>
      <c r="B553" s="126"/>
    </row>
    <row r="554" spans="1:2">
      <c r="A554" s="126"/>
      <c r="B554" s="126"/>
    </row>
    <row r="555" spans="1:2">
      <c r="A555" s="126"/>
      <c r="B555" s="126"/>
    </row>
    <row r="556" spans="1:2">
      <c r="A556" s="126"/>
      <c r="B556" s="126"/>
    </row>
    <row r="557" spans="1:2">
      <c r="A557" s="126"/>
      <c r="B557" s="126"/>
    </row>
    <row r="558" spans="1:2">
      <c r="A558" s="126"/>
      <c r="B558" s="126"/>
    </row>
    <row r="559" spans="1:2">
      <c r="A559" s="126"/>
      <c r="B559" s="126"/>
    </row>
    <row r="560" spans="1:2">
      <c r="A560" s="126"/>
      <c r="B560" s="126"/>
    </row>
    <row r="561" spans="1:2">
      <c r="A561" s="126"/>
      <c r="B561" s="126"/>
    </row>
    <row r="562" spans="1:2">
      <c r="A562" s="126"/>
      <c r="B562" s="126"/>
    </row>
    <row r="563" spans="1:2">
      <c r="A563" s="126"/>
      <c r="B563" s="126"/>
    </row>
    <row r="564" spans="1:2">
      <c r="A564" s="126"/>
      <c r="B564" s="126"/>
    </row>
    <row r="565" spans="1:2">
      <c r="A565" s="126"/>
      <c r="B565" s="126"/>
    </row>
    <row r="566" spans="1:2">
      <c r="A566" s="126"/>
      <c r="B566" s="126"/>
    </row>
    <row r="567" spans="1:2">
      <c r="A567" s="126"/>
      <c r="B567" s="126"/>
    </row>
    <row r="568" spans="1:2">
      <c r="A568" s="126"/>
      <c r="B568" s="126"/>
    </row>
    <row r="569" spans="1:2">
      <c r="A569" s="126"/>
      <c r="B569" s="126"/>
    </row>
    <row r="570" spans="1:2">
      <c r="A570" s="126"/>
      <c r="B570" s="126"/>
    </row>
    <row r="571" spans="1:2">
      <c r="A571" s="126"/>
      <c r="B571" s="126"/>
    </row>
    <row r="572" spans="1:2">
      <c r="A572" s="126"/>
      <c r="B572" s="126"/>
    </row>
    <row r="573" spans="1:2">
      <c r="A573" s="126"/>
      <c r="B573" s="126"/>
    </row>
    <row r="574" spans="1:2">
      <c r="A574" s="126"/>
      <c r="B574" s="126"/>
    </row>
    <row r="575" spans="1:2">
      <c r="A575" s="126"/>
      <c r="B575" s="126"/>
    </row>
    <row r="576" spans="1:2">
      <c r="A576" s="126"/>
      <c r="B576" s="126"/>
    </row>
    <row r="577" spans="1:2">
      <c r="A577" s="126"/>
      <c r="B577" s="126"/>
    </row>
    <row r="578" spans="1:2">
      <c r="A578" s="126"/>
      <c r="B578" s="126"/>
    </row>
    <row r="579" spans="1:2">
      <c r="A579" s="126"/>
      <c r="B579" s="126"/>
    </row>
    <row r="580" spans="1:2">
      <c r="A580" s="126"/>
      <c r="B580" s="126"/>
    </row>
    <row r="581" spans="1:2">
      <c r="A581" s="126"/>
      <c r="B581" s="126"/>
    </row>
    <row r="582" spans="1:2">
      <c r="A582" s="126"/>
      <c r="B582" s="126"/>
    </row>
    <row r="583" spans="1:2">
      <c r="A583" s="126"/>
      <c r="B583" s="126"/>
    </row>
    <row r="584" spans="1:2">
      <c r="A584" s="126"/>
      <c r="B584" s="126"/>
    </row>
    <row r="585" spans="1:2">
      <c r="A585" s="126"/>
      <c r="B585" s="126"/>
    </row>
    <row r="586" spans="1:2">
      <c r="A586" s="126"/>
      <c r="B586" s="126"/>
    </row>
    <row r="587" spans="1:2">
      <c r="A587" s="126"/>
      <c r="B587" s="126"/>
    </row>
    <row r="588" spans="1:2">
      <c r="A588" s="126"/>
      <c r="B588" s="126"/>
    </row>
    <row r="589" spans="1:2">
      <c r="A589" s="126"/>
      <c r="B589" s="126"/>
    </row>
    <row r="590" spans="1:2">
      <c r="A590" s="126"/>
      <c r="B590" s="126"/>
    </row>
    <row r="591" spans="1:2">
      <c r="A591" s="126"/>
      <c r="B591" s="126"/>
    </row>
    <row r="592" spans="1:2">
      <c r="A592" s="126"/>
      <c r="B592" s="126"/>
    </row>
    <row r="593" spans="1:2">
      <c r="A593" s="126"/>
      <c r="B593" s="126"/>
    </row>
    <row r="594" spans="1:2">
      <c r="A594" s="126"/>
      <c r="B594" s="126"/>
    </row>
    <row r="595" spans="1:2">
      <c r="A595" s="126"/>
      <c r="B595" s="126"/>
    </row>
    <row r="596" spans="1:2">
      <c r="A596" s="126"/>
      <c r="B596" s="126"/>
    </row>
    <row r="597" spans="1:2">
      <c r="A597" s="126"/>
      <c r="B597" s="126"/>
    </row>
    <row r="598" spans="1:2">
      <c r="A598" s="126"/>
      <c r="B598" s="126"/>
    </row>
    <row r="599" spans="1:2">
      <c r="A599" s="126"/>
      <c r="B599" s="126"/>
    </row>
    <row r="600" spans="1:2">
      <c r="A600" s="126"/>
      <c r="B600" s="126"/>
    </row>
    <row r="601" spans="1:2">
      <c r="A601" s="126"/>
      <c r="B601" s="126"/>
    </row>
    <row r="602" spans="1:2">
      <c r="A602" s="126"/>
      <c r="B602" s="126"/>
    </row>
    <row r="603" spans="1:2">
      <c r="A603" s="126"/>
      <c r="B603" s="126"/>
    </row>
    <row r="604" spans="1:2">
      <c r="A604" s="126"/>
      <c r="B604" s="126"/>
    </row>
    <row r="605" spans="1:2">
      <c r="A605" s="126"/>
      <c r="B605" s="126"/>
    </row>
    <row r="606" spans="1:2">
      <c r="A606" s="126"/>
      <c r="B606" s="126"/>
    </row>
    <row r="607" spans="1:2">
      <c r="A607" s="126"/>
      <c r="B607" s="126"/>
    </row>
    <row r="608" spans="1:2">
      <c r="A608" s="126"/>
      <c r="B608" s="126"/>
    </row>
    <row r="609" spans="1:2">
      <c r="A609" s="126"/>
      <c r="B609" s="126"/>
    </row>
    <row r="610" spans="1:2">
      <c r="A610" s="126"/>
      <c r="B610" s="126"/>
    </row>
    <row r="611" spans="1:2">
      <c r="A611" s="126"/>
      <c r="B611" s="126"/>
    </row>
    <row r="612" spans="1:2">
      <c r="A612" s="126"/>
      <c r="B612" s="126"/>
    </row>
    <row r="613" spans="1:2">
      <c r="A613" s="126"/>
      <c r="B613" s="126"/>
    </row>
    <row r="614" spans="1:2">
      <c r="A614" s="126"/>
      <c r="B614" s="126"/>
    </row>
    <row r="615" spans="1:2">
      <c r="A615" s="126"/>
      <c r="B615" s="126"/>
    </row>
    <row r="616" spans="1:2">
      <c r="A616" s="126"/>
      <c r="B616" s="126"/>
    </row>
    <row r="617" spans="1:2">
      <c r="A617" s="126"/>
      <c r="B617" s="126"/>
    </row>
    <row r="618" spans="1:2">
      <c r="A618" s="126"/>
      <c r="B618" s="126"/>
    </row>
    <row r="619" spans="1:2">
      <c r="A619" s="126"/>
      <c r="B619" s="126"/>
    </row>
    <row r="620" spans="1:2">
      <c r="A620" s="126"/>
      <c r="B620" s="126"/>
    </row>
    <row r="621" spans="1:2">
      <c r="A621" s="126"/>
      <c r="B621" s="126"/>
    </row>
    <row r="622" spans="1:2">
      <c r="A622" s="126"/>
      <c r="B622" s="126"/>
    </row>
    <row r="623" spans="1:2">
      <c r="A623" s="126"/>
      <c r="B623" s="126"/>
    </row>
    <row r="624" spans="1:2">
      <c r="A624" s="126"/>
      <c r="B624" s="126"/>
    </row>
    <row r="625" spans="1:2">
      <c r="A625" s="126"/>
      <c r="B625" s="126"/>
    </row>
    <row r="626" spans="1:2">
      <c r="A626" s="126"/>
      <c r="B626" s="126"/>
    </row>
    <row r="627" spans="1:2">
      <c r="A627" s="126"/>
      <c r="B627" s="126"/>
    </row>
    <row r="628" spans="1:2">
      <c r="A628" s="126"/>
      <c r="B628" s="126"/>
    </row>
    <row r="629" spans="1:2">
      <c r="A629" s="126"/>
      <c r="B629" s="126"/>
    </row>
    <row r="630" spans="1:2">
      <c r="A630" s="126"/>
      <c r="B630" s="126"/>
    </row>
    <row r="631" spans="1:2">
      <c r="A631" s="126"/>
      <c r="B631" s="126"/>
    </row>
    <row r="632" spans="1:2">
      <c r="A632" s="126"/>
      <c r="B632" s="126"/>
    </row>
    <row r="633" spans="1:2">
      <c r="A633" s="126"/>
      <c r="B633" s="126"/>
    </row>
    <row r="634" spans="1:2">
      <c r="A634" s="126"/>
      <c r="B634" s="126"/>
    </row>
    <row r="635" spans="1:2">
      <c r="A635" s="126"/>
      <c r="B635" s="126"/>
    </row>
    <row r="636" spans="1:2">
      <c r="A636" s="126"/>
      <c r="B636" s="126"/>
    </row>
    <row r="637" spans="1:2">
      <c r="A637" s="126"/>
      <c r="B637" s="126"/>
    </row>
    <row r="638" spans="1:2">
      <c r="A638" s="126"/>
      <c r="B638" s="126"/>
    </row>
    <row r="639" spans="1:2">
      <c r="A639" s="126"/>
      <c r="B639" s="126"/>
    </row>
    <row r="640" spans="1:2">
      <c r="A640" s="126"/>
      <c r="B640" s="126"/>
    </row>
    <row r="641" spans="1:2">
      <c r="A641" s="126"/>
      <c r="B641" s="126"/>
    </row>
    <row r="642" spans="1:2">
      <c r="A642" s="126"/>
      <c r="B642" s="126"/>
    </row>
    <row r="643" spans="1:2">
      <c r="A643" s="126"/>
      <c r="B643" s="126"/>
    </row>
    <row r="644" spans="1:2">
      <c r="A644" s="126"/>
      <c r="B644" s="126"/>
    </row>
    <row r="645" spans="1:2">
      <c r="A645" s="126"/>
      <c r="B645" s="126"/>
    </row>
    <row r="646" spans="1:2">
      <c r="A646" s="126"/>
      <c r="B646" s="126"/>
    </row>
    <row r="647" spans="1:2">
      <c r="A647" s="126"/>
      <c r="B647" s="126"/>
    </row>
    <row r="648" spans="1:2">
      <c r="A648" s="126"/>
      <c r="B648" s="126"/>
    </row>
    <row r="649" spans="1:2">
      <c r="A649" s="126"/>
      <c r="B649" s="126"/>
    </row>
    <row r="650" spans="1:2">
      <c r="A650" s="126"/>
      <c r="B650" s="126"/>
    </row>
    <row r="651" spans="1:2">
      <c r="A651" s="126"/>
      <c r="B651" s="126"/>
    </row>
    <row r="652" spans="1:2">
      <c r="A652" s="126"/>
      <c r="B652" s="126"/>
    </row>
    <row r="653" spans="1:2">
      <c r="A653" s="126"/>
      <c r="B653" s="126"/>
    </row>
    <row r="654" spans="1:2">
      <c r="A654" s="126"/>
      <c r="B654" s="126"/>
    </row>
    <row r="655" spans="1:2">
      <c r="A655" s="126"/>
      <c r="B655" s="126"/>
    </row>
    <row r="656" spans="1:2">
      <c r="A656" s="126"/>
      <c r="B656" s="126"/>
    </row>
    <row r="657" spans="1:2">
      <c r="A657" s="126"/>
      <c r="B657" s="126"/>
    </row>
    <row r="658" spans="1:2">
      <c r="A658" s="126"/>
      <c r="B658" s="126"/>
    </row>
    <row r="659" spans="1:2">
      <c r="A659" s="126"/>
      <c r="B659" s="126"/>
    </row>
    <row r="660" spans="1:2">
      <c r="A660" s="126"/>
      <c r="B660" s="126"/>
    </row>
    <row r="661" spans="1:2">
      <c r="A661" s="126"/>
      <c r="B661" s="126"/>
    </row>
    <row r="662" spans="1:2">
      <c r="A662" s="126"/>
      <c r="B662" s="126"/>
    </row>
    <row r="663" spans="1:2">
      <c r="A663" s="126"/>
      <c r="B663" s="126"/>
    </row>
    <row r="664" spans="1:2">
      <c r="A664" s="126"/>
      <c r="B664" s="126"/>
    </row>
    <row r="665" spans="1:2">
      <c r="A665" s="126"/>
      <c r="B665" s="126"/>
    </row>
    <row r="666" spans="1:2">
      <c r="A666" s="126"/>
      <c r="B666" s="126"/>
    </row>
    <row r="667" spans="1:2">
      <c r="A667" s="126"/>
      <c r="B667" s="126"/>
    </row>
    <row r="668" spans="1:2">
      <c r="A668" s="126"/>
      <c r="B668" s="126"/>
    </row>
    <row r="669" spans="1:2">
      <c r="A669" s="126"/>
      <c r="B669" s="126"/>
    </row>
    <row r="670" spans="1:2">
      <c r="A670" s="126"/>
      <c r="B670" s="126"/>
    </row>
    <row r="671" spans="1:2">
      <c r="A671" s="126"/>
      <c r="B671" s="126"/>
    </row>
    <row r="672" spans="1:2">
      <c r="A672" s="126"/>
      <c r="B672" s="126"/>
    </row>
    <row r="673" spans="1:2">
      <c r="A673" s="126"/>
      <c r="B673" s="126"/>
    </row>
    <row r="674" spans="1:2">
      <c r="A674" s="126"/>
      <c r="B674" s="126"/>
    </row>
    <row r="675" spans="1:2">
      <c r="A675" s="126"/>
      <c r="B675" s="126"/>
    </row>
    <row r="676" spans="1:2">
      <c r="A676" s="126"/>
      <c r="B676" s="126"/>
    </row>
    <row r="677" spans="1:2">
      <c r="A677" s="126"/>
      <c r="B677" s="126"/>
    </row>
    <row r="678" spans="1:2">
      <c r="A678" s="126"/>
      <c r="B678" s="126"/>
    </row>
    <row r="679" spans="1:2">
      <c r="A679" s="126"/>
      <c r="B679" s="126"/>
    </row>
    <row r="680" spans="1:2">
      <c r="A680" s="126"/>
      <c r="B680" s="126"/>
    </row>
    <row r="681" spans="1:2">
      <c r="A681" s="126"/>
      <c r="B681" s="126"/>
    </row>
    <row r="682" spans="1:2">
      <c r="A682" s="126"/>
      <c r="B682" s="126"/>
    </row>
    <row r="683" spans="1:2">
      <c r="A683" s="126"/>
      <c r="B683" s="126"/>
    </row>
    <row r="684" spans="1:2">
      <c r="A684" s="126"/>
      <c r="B684" s="126"/>
    </row>
    <row r="685" spans="1:2">
      <c r="A685" s="126"/>
      <c r="B685" s="126"/>
    </row>
    <row r="686" spans="1:2">
      <c r="A686" s="126"/>
      <c r="B686" s="126"/>
    </row>
    <row r="687" spans="1:2">
      <c r="A687" s="126"/>
      <c r="B687" s="126"/>
    </row>
    <row r="688" spans="1:2">
      <c r="A688" s="126"/>
      <c r="B688" s="126"/>
    </row>
    <row r="689" spans="1:2">
      <c r="A689" s="126"/>
      <c r="B689" s="126"/>
    </row>
    <row r="690" spans="1:2">
      <c r="A690" s="126"/>
      <c r="B690" s="126"/>
    </row>
    <row r="691" spans="1:2">
      <c r="A691" s="126"/>
      <c r="B691" s="126"/>
    </row>
    <row r="692" spans="1:2">
      <c r="A692" s="126"/>
      <c r="B692" s="126"/>
    </row>
    <row r="693" spans="1:2">
      <c r="A693" s="126"/>
      <c r="B693" s="126"/>
    </row>
    <row r="694" spans="1:2">
      <c r="A694" s="126"/>
      <c r="B694" s="126"/>
    </row>
    <row r="695" spans="1:2">
      <c r="A695" s="126"/>
      <c r="B695" s="126"/>
    </row>
    <row r="696" spans="1:2">
      <c r="A696" s="126"/>
      <c r="B696" s="126"/>
    </row>
    <row r="697" spans="1:2">
      <c r="A697" s="126"/>
      <c r="B697" s="126"/>
    </row>
    <row r="698" spans="1:2">
      <c r="A698" s="126"/>
      <c r="B698" s="126"/>
    </row>
    <row r="699" spans="1:2">
      <c r="A699" s="126"/>
      <c r="B699" s="126"/>
    </row>
    <row r="700" spans="1:2">
      <c r="A700" s="126"/>
      <c r="B700" s="126"/>
    </row>
    <row r="701" spans="1:2">
      <c r="A701" s="126"/>
      <c r="B701" s="126"/>
    </row>
    <row r="702" spans="1:2">
      <c r="A702" s="126"/>
      <c r="B702" s="126"/>
    </row>
    <row r="703" spans="1:2">
      <c r="A703" s="126"/>
      <c r="B703" s="126"/>
    </row>
    <row r="704" spans="1:2">
      <c r="A704" s="126"/>
      <c r="B704" s="126"/>
    </row>
    <row r="705" spans="1:2">
      <c r="A705" s="126"/>
      <c r="B705" s="126"/>
    </row>
    <row r="706" spans="1:2">
      <c r="A706" s="126"/>
      <c r="B706" s="126"/>
    </row>
    <row r="707" spans="1:2">
      <c r="A707" s="126"/>
      <c r="B707" s="126"/>
    </row>
    <row r="708" spans="1:2">
      <c r="A708" s="126"/>
      <c r="B708" s="126"/>
    </row>
    <row r="709" spans="1:2">
      <c r="A709" s="126"/>
      <c r="B709" s="126"/>
    </row>
    <row r="710" spans="1:2">
      <c r="A710" s="126"/>
      <c r="B710" s="126"/>
    </row>
    <row r="711" spans="1:2">
      <c r="A711" s="126"/>
      <c r="B711" s="126"/>
    </row>
    <row r="712" spans="1:2">
      <c r="A712" s="126"/>
      <c r="B712" s="126"/>
    </row>
    <row r="713" spans="1:2">
      <c r="A713" s="126"/>
      <c r="B713" s="126"/>
    </row>
    <row r="714" spans="1:2">
      <c r="A714" s="126"/>
      <c r="B714" s="126"/>
    </row>
    <row r="715" spans="1:2">
      <c r="A715" s="126"/>
      <c r="B715" s="126"/>
    </row>
    <row r="716" spans="1:2">
      <c r="A716" s="126"/>
      <c r="B716" s="126"/>
    </row>
    <row r="717" spans="1:2">
      <c r="A717" s="126"/>
      <c r="B717" s="126"/>
    </row>
    <row r="718" spans="1:2">
      <c r="A718" s="126"/>
      <c r="B718" s="126"/>
    </row>
    <row r="719" spans="1:2">
      <c r="A719" s="126"/>
      <c r="B719" s="126"/>
    </row>
    <row r="720" spans="1:2">
      <c r="A720" s="126"/>
      <c r="B720" s="126"/>
    </row>
    <row r="721" spans="1:2">
      <c r="A721" s="126"/>
      <c r="B721" s="126"/>
    </row>
    <row r="722" spans="1:2">
      <c r="A722" s="126"/>
      <c r="B722" s="126"/>
    </row>
    <row r="723" spans="1:2">
      <c r="A723" s="126"/>
      <c r="B723" s="126"/>
    </row>
    <row r="724" spans="1:2">
      <c r="A724" s="126"/>
      <c r="B724" s="126"/>
    </row>
    <row r="725" spans="1:2">
      <c r="A725" s="126"/>
      <c r="B725" s="126"/>
    </row>
    <row r="726" spans="1:2">
      <c r="A726" s="126"/>
      <c r="B726" s="126"/>
    </row>
    <row r="727" spans="1:2">
      <c r="A727" s="126"/>
      <c r="B727" s="126"/>
    </row>
    <row r="728" spans="1:2">
      <c r="A728" s="126"/>
      <c r="B728" s="126"/>
    </row>
    <row r="729" spans="1:2">
      <c r="A729" s="126"/>
      <c r="B729" s="126"/>
    </row>
    <row r="730" spans="1:2">
      <c r="A730" s="126"/>
      <c r="B730" s="126"/>
    </row>
    <row r="731" spans="1:2">
      <c r="A731" s="126"/>
      <c r="B731" s="126"/>
    </row>
    <row r="732" spans="1:2">
      <c r="A732" s="126"/>
      <c r="B732" s="126"/>
    </row>
    <row r="733" spans="1:2">
      <c r="A733" s="126"/>
      <c r="B733" s="126"/>
    </row>
    <row r="734" spans="1:2">
      <c r="A734" s="126"/>
      <c r="B734" s="126"/>
    </row>
    <row r="735" spans="1:2">
      <c r="A735" s="126"/>
      <c r="B735" s="126"/>
    </row>
    <row r="736" spans="1:2">
      <c r="A736" s="126"/>
      <c r="B736" s="126"/>
    </row>
    <row r="737" spans="1:2">
      <c r="A737" s="126"/>
      <c r="B737" s="126"/>
    </row>
    <row r="738" spans="1:2">
      <c r="A738" s="126"/>
      <c r="B738" s="126"/>
    </row>
    <row r="739" spans="1:2">
      <c r="A739" s="126"/>
      <c r="B739" s="126"/>
    </row>
    <row r="740" spans="1:2">
      <c r="A740" s="126"/>
      <c r="B740" s="126"/>
    </row>
    <row r="741" spans="1:2">
      <c r="A741" s="126"/>
      <c r="B741" s="126"/>
    </row>
    <row r="742" spans="1:2">
      <c r="A742" s="126"/>
      <c r="B742" s="126"/>
    </row>
    <row r="743" spans="1:2">
      <c r="A743" s="126"/>
      <c r="B743" s="126"/>
    </row>
    <row r="744" spans="1:2">
      <c r="A744" s="126"/>
      <c r="B744" s="126"/>
    </row>
    <row r="745" spans="1:2">
      <c r="A745" s="126"/>
      <c r="B745" s="126"/>
    </row>
    <row r="746" spans="1:2">
      <c r="A746" s="126"/>
      <c r="B746" s="126"/>
    </row>
    <row r="747" spans="1:2">
      <c r="A747" s="126"/>
      <c r="B747" s="126"/>
    </row>
    <row r="748" spans="1:2">
      <c r="A748" s="126"/>
      <c r="B748" s="126"/>
    </row>
    <row r="749" spans="1:2">
      <c r="A749" s="126"/>
      <c r="B749" s="126"/>
    </row>
    <row r="750" spans="1:2">
      <c r="A750" s="126"/>
      <c r="B750" s="126"/>
    </row>
    <row r="751" spans="1:2">
      <c r="A751" s="126"/>
      <c r="B751" s="126"/>
    </row>
    <row r="752" spans="1:2">
      <c r="A752" s="126"/>
      <c r="B752" s="126"/>
    </row>
    <row r="753" spans="1:2">
      <c r="A753" s="126"/>
      <c r="B753" s="126"/>
    </row>
    <row r="754" spans="1:2">
      <c r="A754" s="126"/>
      <c r="B754" s="126"/>
    </row>
    <row r="755" spans="1:2">
      <c r="A755" s="126"/>
      <c r="B755" s="126"/>
    </row>
    <row r="756" spans="1:2">
      <c r="A756" s="126"/>
      <c r="B756" s="126"/>
    </row>
    <row r="757" spans="1:2">
      <c r="A757" s="126"/>
      <c r="B757" s="126"/>
    </row>
    <row r="758" spans="1:2">
      <c r="A758" s="126"/>
      <c r="B758" s="126"/>
    </row>
    <row r="759" spans="1:2">
      <c r="A759" s="126"/>
      <c r="B759" s="126"/>
    </row>
    <row r="760" spans="1:2">
      <c r="A760" s="126"/>
      <c r="B760" s="126"/>
    </row>
    <row r="761" spans="1:2">
      <c r="A761" s="126"/>
      <c r="B761" s="126"/>
    </row>
    <row r="762" spans="1:2">
      <c r="A762" s="126"/>
      <c r="B762" s="126"/>
    </row>
    <row r="763" spans="1:2">
      <c r="A763" s="126"/>
      <c r="B763" s="126"/>
    </row>
    <row r="764" spans="1:2">
      <c r="A764" s="126"/>
      <c r="B764" s="126"/>
    </row>
    <row r="765" spans="1:2">
      <c r="A765" s="126"/>
      <c r="B765" s="126"/>
    </row>
    <row r="766" spans="1:2">
      <c r="A766" s="126"/>
      <c r="B766" s="126"/>
    </row>
    <row r="767" spans="1:2">
      <c r="A767" s="126"/>
      <c r="B767" s="126"/>
    </row>
    <row r="768" spans="1:2">
      <c r="A768" s="126"/>
      <c r="B768" s="126"/>
    </row>
    <row r="769" spans="1:2">
      <c r="A769" s="126"/>
      <c r="B769" s="126"/>
    </row>
    <row r="770" spans="1:2">
      <c r="A770" s="126"/>
      <c r="B770" s="126"/>
    </row>
  </sheetData>
  <mergeCells count="17">
    <mergeCell ref="A1:L1"/>
    <mergeCell ref="G2:G4"/>
    <mergeCell ref="F2:F4"/>
    <mergeCell ref="K2:K4"/>
    <mergeCell ref="L2:L4"/>
    <mergeCell ref="E2:E4"/>
    <mergeCell ref="H2:H4"/>
    <mergeCell ref="I2:I4"/>
    <mergeCell ref="J2:J4"/>
    <mergeCell ref="A2:B4"/>
    <mergeCell ref="A5:B5"/>
    <mergeCell ref="C2:C4"/>
    <mergeCell ref="D2:D4"/>
    <mergeCell ref="N134:O134"/>
    <mergeCell ref="N135:O135"/>
    <mergeCell ref="M2:M4"/>
    <mergeCell ref="A73:B73"/>
  </mergeCells>
  <conditionalFormatting sqref="C134:M135">
    <cfRule type="cellIs" dxfId="46" priority="42" operator="notEqual">
      <formula>0</formula>
    </cfRule>
  </conditionalFormatting>
  <conditionalFormatting sqref="N6">
    <cfRule type="cellIs" dxfId="45" priority="20" operator="notEqual">
      <formula>0</formula>
    </cfRule>
  </conditionalFormatting>
  <conditionalFormatting sqref="N28">
    <cfRule type="cellIs" dxfId="44" priority="19" operator="notEqual">
      <formula>0</formula>
    </cfRule>
  </conditionalFormatting>
  <conditionalFormatting sqref="N18">
    <cfRule type="cellIs" dxfId="43" priority="18" operator="notEqual">
      <formula>0</formula>
    </cfRule>
  </conditionalFormatting>
  <conditionalFormatting sqref="N13">
    <cfRule type="cellIs" dxfId="42" priority="17" operator="notEqual">
      <formula>0</formula>
    </cfRule>
  </conditionalFormatting>
  <conditionalFormatting sqref="N30">
    <cfRule type="cellIs" dxfId="41" priority="16" operator="notEqual">
      <formula>0</formula>
    </cfRule>
  </conditionalFormatting>
  <conditionalFormatting sqref="N32">
    <cfRule type="cellIs" dxfId="40" priority="15" operator="notEqual">
      <formula>0</formula>
    </cfRule>
  </conditionalFormatting>
  <conditionalFormatting sqref="N38">
    <cfRule type="cellIs" dxfId="39" priority="14" operator="notEqual">
      <formula>0</formula>
    </cfRule>
  </conditionalFormatting>
  <conditionalFormatting sqref="N54">
    <cfRule type="cellIs" dxfId="38" priority="13" operator="notEqual">
      <formula>0</formula>
    </cfRule>
  </conditionalFormatting>
  <conditionalFormatting sqref="N65">
    <cfRule type="cellIs" dxfId="37" priority="12" operator="notEqual">
      <formula>0</formula>
    </cfRule>
  </conditionalFormatting>
  <conditionalFormatting sqref="N63">
    <cfRule type="cellIs" dxfId="36" priority="11" operator="notEqual">
      <formula>0</formula>
    </cfRule>
  </conditionalFormatting>
  <conditionalFormatting sqref="N56">
    <cfRule type="cellIs" dxfId="35" priority="10" operator="notEqual">
      <formula>0</formula>
    </cfRule>
  </conditionalFormatting>
  <conditionalFormatting sqref="N70">
    <cfRule type="cellIs" dxfId="34" priority="9" operator="notEqual">
      <formula>0</formula>
    </cfRule>
  </conditionalFormatting>
  <conditionalFormatting sqref="N71">
    <cfRule type="cellIs" dxfId="33" priority="8" operator="notEqual">
      <formula>0</formula>
    </cfRule>
  </conditionalFormatting>
  <conditionalFormatting sqref="N84">
    <cfRule type="cellIs" dxfId="32" priority="7" operator="notEqual">
      <formula>0</formula>
    </cfRule>
  </conditionalFormatting>
  <conditionalFormatting sqref="N97">
    <cfRule type="cellIs" dxfId="31" priority="6" operator="notEqual">
      <formula>0</formula>
    </cfRule>
  </conditionalFormatting>
  <conditionalFormatting sqref="N99">
    <cfRule type="cellIs" dxfId="30" priority="5" operator="notEqual">
      <formula>0</formula>
    </cfRule>
  </conditionalFormatting>
  <conditionalFormatting sqref="N104">
    <cfRule type="cellIs" dxfId="29" priority="4" operator="notEqual">
      <formula>0</formula>
    </cfRule>
  </conditionalFormatting>
  <conditionalFormatting sqref="N111">
    <cfRule type="cellIs" dxfId="28" priority="3" operator="notEqual">
      <formula>0</formula>
    </cfRule>
  </conditionalFormatting>
  <conditionalFormatting sqref="N130">
    <cfRule type="cellIs" dxfId="27" priority="2" operator="notEqual">
      <formula>0</formula>
    </cfRule>
  </conditionalFormatting>
  <conditionalFormatting sqref="N131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landscape" r:id="rId1"/>
  <rowBreaks count="1" manualBreakCount="1">
    <brk id="7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U121"/>
  <sheetViews>
    <sheetView zoomScale="70" zoomScaleNormal="70" zoomScaleSheetLayoutView="55" workbookViewId="0">
      <selection sqref="A1:L1"/>
    </sheetView>
  </sheetViews>
  <sheetFormatPr defaultColWidth="82.28515625" defaultRowHeight="12.75"/>
  <cols>
    <col min="1" max="1" width="5.140625" style="162" bestFit="1" customWidth="1"/>
    <col min="2" max="2" width="90.140625" style="162" customWidth="1"/>
    <col min="3" max="13" width="15.7109375" style="162" customWidth="1"/>
    <col min="14" max="14" width="8" style="184" customWidth="1"/>
    <col min="15" max="15" width="10.5703125" style="184" customWidth="1"/>
    <col min="16" max="16" width="22.140625" style="184" customWidth="1"/>
    <col min="17" max="17" width="10" style="184" customWidth="1"/>
    <col min="18" max="18" width="19.140625" style="184" customWidth="1"/>
    <col min="19" max="19" width="20.85546875" style="184" customWidth="1"/>
    <col min="20" max="21" width="17.7109375" style="184" customWidth="1"/>
    <col min="22" max="22" width="17.7109375" style="162" customWidth="1"/>
    <col min="23" max="16384" width="82.28515625" style="162"/>
  </cols>
  <sheetData>
    <row r="1" spans="1:15" ht="15.75">
      <c r="A1" s="249" t="s">
        <v>840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161" t="s">
        <v>803</v>
      </c>
    </row>
    <row r="2" spans="1:15" ht="78.75">
      <c r="A2" s="248" t="s">
        <v>826</v>
      </c>
      <c r="B2" s="256"/>
      <c r="C2" s="96" t="s">
        <v>773</v>
      </c>
      <c r="D2" s="96" t="s">
        <v>774</v>
      </c>
      <c r="E2" s="96" t="s">
        <v>821</v>
      </c>
      <c r="F2" s="96" t="s">
        <v>822</v>
      </c>
      <c r="G2" s="96" t="s">
        <v>823</v>
      </c>
      <c r="H2" s="96" t="s">
        <v>824</v>
      </c>
      <c r="I2" s="96" t="s">
        <v>825</v>
      </c>
      <c r="J2" s="96" t="s">
        <v>775</v>
      </c>
      <c r="K2" s="96" t="s">
        <v>776</v>
      </c>
      <c r="L2" s="96" t="s">
        <v>777</v>
      </c>
      <c r="M2" s="96" t="s">
        <v>827</v>
      </c>
    </row>
    <row r="3" spans="1:15" ht="15.75">
      <c r="A3" s="163" t="s">
        <v>605</v>
      </c>
      <c r="B3" s="164" t="s">
        <v>606</v>
      </c>
      <c r="C3" s="156"/>
      <c r="D3" s="96"/>
      <c r="E3" s="96"/>
      <c r="F3" s="96"/>
      <c r="G3" s="96"/>
      <c r="H3" s="96"/>
      <c r="I3" s="96"/>
      <c r="J3" s="96"/>
      <c r="K3" s="96"/>
      <c r="L3" s="96"/>
      <c r="M3" s="96"/>
      <c r="O3" s="185"/>
    </row>
    <row r="4" spans="1:15" ht="15.75">
      <c r="A4" s="165" t="s">
        <v>461</v>
      </c>
      <c r="B4" s="166" t="s">
        <v>607</v>
      </c>
      <c r="C4" s="157"/>
      <c r="D4" s="167"/>
      <c r="E4" s="167"/>
      <c r="F4" s="167"/>
      <c r="G4" s="167"/>
      <c r="H4" s="167"/>
      <c r="I4" s="167"/>
      <c r="J4" s="167"/>
      <c r="K4" s="167"/>
      <c r="L4" s="167"/>
      <c r="M4" s="146"/>
      <c r="O4" s="185"/>
    </row>
    <row r="5" spans="1:15" ht="15.75">
      <c r="A5" s="168" t="s">
        <v>576</v>
      </c>
      <c r="B5" s="166" t="s">
        <v>608</v>
      </c>
      <c r="C5" s="158">
        <v>2585.8489199999999</v>
      </c>
      <c r="D5" s="169">
        <v>19573</v>
      </c>
      <c r="E5" s="169">
        <v>9148</v>
      </c>
      <c r="F5" s="169">
        <v>94</v>
      </c>
      <c r="G5" s="169">
        <v>13375.46197</v>
      </c>
      <c r="H5" s="169">
        <v>1026.5050699999999</v>
      </c>
      <c r="I5" s="169">
        <v>1556</v>
      </c>
      <c r="J5" s="169">
        <v>61</v>
      </c>
      <c r="K5" s="169">
        <v>14</v>
      </c>
      <c r="L5" s="169">
        <v>0</v>
      </c>
      <c r="M5" s="143">
        <v>47433.81596</v>
      </c>
      <c r="O5" s="186"/>
    </row>
    <row r="6" spans="1:15" ht="31.5">
      <c r="A6" s="168"/>
      <c r="B6" s="166" t="s">
        <v>769</v>
      </c>
      <c r="C6" s="158">
        <v>0</v>
      </c>
      <c r="D6" s="169">
        <v>-455</v>
      </c>
      <c r="E6" s="169">
        <v>0</v>
      </c>
      <c r="F6" s="169">
        <v>-1</v>
      </c>
      <c r="G6" s="169">
        <v>-314.36253000000005</v>
      </c>
      <c r="H6" s="169">
        <v>-6.3723000000000001</v>
      </c>
      <c r="I6" s="169">
        <v>0</v>
      </c>
      <c r="J6" s="169">
        <v>0</v>
      </c>
      <c r="K6" s="169">
        <v>0</v>
      </c>
      <c r="L6" s="169">
        <v>0</v>
      </c>
      <c r="M6" s="143">
        <v>-776.7348300000001</v>
      </c>
      <c r="O6" s="185"/>
    </row>
    <row r="7" spans="1:15" ht="15.75">
      <c r="A7" s="168" t="s">
        <v>578</v>
      </c>
      <c r="B7" s="166" t="s">
        <v>609</v>
      </c>
      <c r="C7" s="158">
        <v>-1302.8923823927428</v>
      </c>
      <c r="D7" s="169">
        <v>-3756</v>
      </c>
      <c r="E7" s="169">
        <v>-345</v>
      </c>
      <c r="F7" s="169">
        <v>-13</v>
      </c>
      <c r="G7" s="169">
        <v>-1672.27055</v>
      </c>
      <c r="H7" s="169">
        <v>-2.7650199999999998</v>
      </c>
      <c r="I7" s="169">
        <v>0</v>
      </c>
      <c r="J7" s="169">
        <v>-10</v>
      </c>
      <c r="K7" s="169">
        <v>0</v>
      </c>
      <c r="L7" s="169">
        <v>0</v>
      </c>
      <c r="M7" s="143">
        <v>-7101.9279523927426</v>
      </c>
      <c r="O7" s="185"/>
    </row>
    <row r="8" spans="1:15" ht="15.75">
      <c r="A8" s="168" t="s">
        <v>610</v>
      </c>
      <c r="B8" s="166" t="s">
        <v>611</v>
      </c>
      <c r="C8" s="158">
        <v>44.854149999999905</v>
      </c>
      <c r="D8" s="169">
        <v>2738</v>
      </c>
      <c r="E8" s="169">
        <v>-1693</v>
      </c>
      <c r="F8" s="169">
        <v>20</v>
      </c>
      <c r="G8" s="169">
        <v>-2526.8341630012078</v>
      </c>
      <c r="H8" s="169">
        <v>55.06768000000001</v>
      </c>
      <c r="I8" s="169">
        <v>-57</v>
      </c>
      <c r="J8" s="169">
        <v>-18</v>
      </c>
      <c r="K8" s="169">
        <v>46</v>
      </c>
      <c r="L8" s="169">
        <v>0</v>
      </c>
      <c r="M8" s="143">
        <v>-1390.9123330012076</v>
      </c>
      <c r="O8" s="185"/>
    </row>
    <row r="9" spans="1:15" ht="15.75">
      <c r="A9" s="168"/>
      <c r="B9" s="166" t="s">
        <v>612</v>
      </c>
      <c r="C9" s="158">
        <v>0</v>
      </c>
      <c r="D9" s="169">
        <v>0</v>
      </c>
      <c r="E9" s="169">
        <v>0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43">
        <v>0</v>
      </c>
      <c r="O9" s="185"/>
    </row>
    <row r="10" spans="1:15" ht="15.75">
      <c r="A10" s="168" t="s">
        <v>613</v>
      </c>
      <c r="B10" s="166" t="s">
        <v>614</v>
      </c>
      <c r="C10" s="158">
        <v>-37.971699999999956</v>
      </c>
      <c r="D10" s="169">
        <v>-5930</v>
      </c>
      <c r="E10" s="169">
        <v>20</v>
      </c>
      <c r="F10" s="169">
        <v>2</v>
      </c>
      <c r="G10" s="169">
        <v>517.30219877879676</v>
      </c>
      <c r="H10" s="169">
        <v>-3.08046</v>
      </c>
      <c r="I10" s="169">
        <v>0</v>
      </c>
      <c r="J10" s="169">
        <v>0</v>
      </c>
      <c r="K10" s="169">
        <v>0</v>
      </c>
      <c r="L10" s="169">
        <v>0</v>
      </c>
      <c r="M10" s="143">
        <v>-5431.7499612212032</v>
      </c>
      <c r="O10" s="185"/>
    </row>
    <row r="11" spans="1:15" ht="15.75">
      <c r="A11" s="170"/>
      <c r="B11" s="171" t="s">
        <v>615</v>
      </c>
      <c r="C11" s="158">
        <v>1289.838987607257</v>
      </c>
      <c r="D11" s="169">
        <v>12625</v>
      </c>
      <c r="E11" s="169">
        <v>7130</v>
      </c>
      <c r="F11" s="169">
        <v>103</v>
      </c>
      <c r="G11" s="169">
        <v>9693.6594557775898</v>
      </c>
      <c r="H11" s="169">
        <v>1075.7272700000001</v>
      </c>
      <c r="I11" s="169">
        <v>1499</v>
      </c>
      <c r="J11" s="169">
        <v>33</v>
      </c>
      <c r="K11" s="169">
        <v>60</v>
      </c>
      <c r="L11" s="169">
        <v>0</v>
      </c>
      <c r="M11" s="143">
        <v>33509.225713384847</v>
      </c>
      <c r="O11" s="186"/>
    </row>
    <row r="12" spans="1:15" ht="15.75">
      <c r="A12" s="124" t="s">
        <v>462</v>
      </c>
      <c r="B12" s="172" t="s">
        <v>797</v>
      </c>
      <c r="C12" s="158">
        <v>0</v>
      </c>
      <c r="D12" s="169">
        <v>125</v>
      </c>
      <c r="E12" s="169">
        <v>-61</v>
      </c>
      <c r="F12" s="169">
        <v>0</v>
      </c>
      <c r="G12" s="169">
        <v>104.63080323877507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43">
        <v>168.63080323877506</v>
      </c>
      <c r="O12" s="186"/>
    </row>
    <row r="13" spans="1:15" ht="15.75">
      <c r="A13" s="124" t="s">
        <v>463</v>
      </c>
      <c r="B13" s="166" t="s">
        <v>616</v>
      </c>
      <c r="C13" s="158">
        <v>0</v>
      </c>
      <c r="D13" s="169">
        <v>976</v>
      </c>
      <c r="E13" s="169">
        <v>0</v>
      </c>
      <c r="F13" s="169">
        <v>0</v>
      </c>
      <c r="G13" s="169">
        <v>-0.63576999999999995</v>
      </c>
      <c r="H13" s="169">
        <v>0</v>
      </c>
      <c r="I13" s="169">
        <v>0</v>
      </c>
      <c r="J13" s="169">
        <v>0</v>
      </c>
      <c r="K13" s="169">
        <v>2</v>
      </c>
      <c r="L13" s="169">
        <v>0</v>
      </c>
      <c r="M13" s="143">
        <v>977.36423000000002</v>
      </c>
      <c r="O13" s="185"/>
    </row>
    <row r="14" spans="1:15" ht="15.75">
      <c r="A14" s="165" t="s">
        <v>464</v>
      </c>
      <c r="B14" s="166" t="s">
        <v>617</v>
      </c>
      <c r="C14" s="159"/>
      <c r="D14" s="169"/>
      <c r="E14" s="169"/>
      <c r="F14" s="169"/>
      <c r="G14" s="169"/>
      <c r="H14" s="169"/>
      <c r="I14" s="169"/>
      <c r="J14" s="169"/>
      <c r="K14" s="169"/>
      <c r="L14" s="169"/>
      <c r="M14" s="147"/>
      <c r="O14" s="185"/>
    </row>
    <row r="15" spans="1:15" ht="15.75">
      <c r="A15" s="168" t="s">
        <v>576</v>
      </c>
      <c r="B15" s="166" t="s">
        <v>618</v>
      </c>
      <c r="C15" s="159"/>
      <c r="D15" s="169"/>
      <c r="E15" s="169"/>
      <c r="F15" s="169"/>
      <c r="G15" s="169"/>
      <c r="H15" s="169"/>
      <c r="I15" s="169"/>
      <c r="J15" s="169"/>
      <c r="K15" s="169"/>
      <c r="L15" s="169"/>
      <c r="M15" s="147"/>
      <c r="O15" s="185"/>
    </row>
    <row r="16" spans="1:15" ht="15.75">
      <c r="A16" s="168" t="s">
        <v>619</v>
      </c>
      <c r="B16" s="166" t="s">
        <v>577</v>
      </c>
      <c r="C16" s="158">
        <v>-1485.13743</v>
      </c>
      <c r="D16" s="169">
        <v>-6723</v>
      </c>
      <c r="E16" s="169">
        <v>-2889</v>
      </c>
      <c r="F16" s="169">
        <v>-15</v>
      </c>
      <c r="G16" s="169">
        <v>-3227.9515853636181</v>
      </c>
      <c r="H16" s="169">
        <v>-68.73545</v>
      </c>
      <c r="I16" s="169">
        <v>-849</v>
      </c>
      <c r="J16" s="169">
        <v>-7</v>
      </c>
      <c r="K16" s="169">
        <v>-59</v>
      </c>
      <c r="L16" s="169">
        <v>0</v>
      </c>
      <c r="M16" s="143">
        <v>-15323.824465363619</v>
      </c>
      <c r="O16" s="185"/>
    </row>
    <row r="17" spans="1:15" ht="15.75">
      <c r="A17" s="168" t="s">
        <v>620</v>
      </c>
      <c r="B17" s="166" t="s">
        <v>621</v>
      </c>
      <c r="C17" s="158">
        <v>1196.20516</v>
      </c>
      <c r="D17" s="169">
        <v>309</v>
      </c>
      <c r="E17" s="169">
        <v>121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43">
        <v>1626.20516</v>
      </c>
      <c r="O17" s="185"/>
    </row>
    <row r="18" spans="1:15" ht="15.75">
      <c r="A18" s="170"/>
      <c r="B18" s="168" t="s">
        <v>622</v>
      </c>
      <c r="C18" s="158">
        <v>-288.93227000000002</v>
      </c>
      <c r="D18" s="169">
        <v>-6414</v>
      </c>
      <c r="E18" s="169">
        <v>-2768</v>
      </c>
      <c r="F18" s="169">
        <v>-15</v>
      </c>
      <c r="G18" s="169">
        <v>-3227.9515853636181</v>
      </c>
      <c r="H18" s="169">
        <v>-68.73545</v>
      </c>
      <c r="I18" s="169">
        <v>-849</v>
      </c>
      <c r="J18" s="169">
        <v>-7</v>
      </c>
      <c r="K18" s="169">
        <v>-59</v>
      </c>
      <c r="L18" s="169">
        <v>0</v>
      </c>
      <c r="M18" s="143">
        <v>-13697.61930536362</v>
      </c>
      <c r="O18" s="186"/>
    </row>
    <row r="19" spans="1:15" ht="15.75">
      <c r="A19" s="168" t="s">
        <v>578</v>
      </c>
      <c r="B19" s="166" t="s">
        <v>623</v>
      </c>
      <c r="C19" s="158">
        <v>717.19822000000022</v>
      </c>
      <c r="D19" s="169">
        <v>-821</v>
      </c>
      <c r="E19" s="169">
        <v>-149</v>
      </c>
      <c r="F19" s="169">
        <v>-5</v>
      </c>
      <c r="G19" s="169">
        <v>-200.92226485103791</v>
      </c>
      <c r="H19" s="169">
        <v>227.61482000000001</v>
      </c>
      <c r="I19" s="169">
        <v>54</v>
      </c>
      <c r="J19" s="169">
        <v>-2</v>
      </c>
      <c r="K19" s="169">
        <v>8</v>
      </c>
      <c r="L19" s="169">
        <v>0</v>
      </c>
      <c r="M19" s="143">
        <v>-171.10922485103765</v>
      </c>
      <c r="O19" s="185"/>
    </row>
    <row r="20" spans="1:15" ht="15.75">
      <c r="A20" s="168" t="s">
        <v>610</v>
      </c>
      <c r="B20" s="166" t="s">
        <v>772</v>
      </c>
      <c r="C20" s="158">
        <v>0</v>
      </c>
      <c r="D20" s="169">
        <v>600</v>
      </c>
      <c r="E20" s="169">
        <v>-8</v>
      </c>
      <c r="F20" s="169">
        <v>0</v>
      </c>
      <c r="G20" s="169">
        <v>0</v>
      </c>
      <c r="H20" s="169">
        <v>-4.7441499999999994</v>
      </c>
      <c r="I20" s="169">
        <v>0</v>
      </c>
      <c r="J20" s="169">
        <v>0</v>
      </c>
      <c r="K20" s="169">
        <v>0</v>
      </c>
      <c r="L20" s="169">
        <v>0</v>
      </c>
      <c r="M20" s="143">
        <v>587.25585000000001</v>
      </c>
      <c r="O20" s="185"/>
    </row>
    <row r="21" spans="1:15" ht="15.75">
      <c r="A21" s="170"/>
      <c r="B21" s="171" t="s">
        <v>624</v>
      </c>
      <c r="C21" s="158">
        <v>428.2659500000002</v>
      </c>
      <c r="D21" s="169">
        <v>-6635</v>
      </c>
      <c r="E21" s="169">
        <v>-2925</v>
      </c>
      <c r="F21" s="169">
        <v>-20</v>
      </c>
      <c r="G21" s="169">
        <v>-3428.8738502146562</v>
      </c>
      <c r="H21" s="169">
        <v>154.13522</v>
      </c>
      <c r="I21" s="169">
        <v>-795</v>
      </c>
      <c r="J21" s="169">
        <v>-9</v>
      </c>
      <c r="K21" s="169">
        <v>-51</v>
      </c>
      <c r="L21" s="169">
        <v>0</v>
      </c>
      <c r="M21" s="143">
        <v>-13281.472680214654</v>
      </c>
      <c r="O21" s="186"/>
    </row>
    <row r="22" spans="1:15" ht="31.5">
      <c r="A22" s="165" t="s">
        <v>465</v>
      </c>
      <c r="B22" s="166" t="s">
        <v>625</v>
      </c>
      <c r="C22" s="159"/>
      <c r="D22" s="169"/>
      <c r="E22" s="169"/>
      <c r="F22" s="169"/>
      <c r="G22" s="169"/>
      <c r="H22" s="169"/>
      <c r="I22" s="169"/>
      <c r="J22" s="169"/>
      <c r="K22" s="169"/>
      <c r="L22" s="169"/>
      <c r="M22" s="147"/>
      <c r="O22" s="185"/>
    </row>
    <row r="23" spans="1:15" ht="15.75">
      <c r="A23" s="168" t="s">
        <v>576</v>
      </c>
      <c r="B23" s="166" t="s">
        <v>626</v>
      </c>
      <c r="C23" s="158">
        <v>0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43">
        <v>0</v>
      </c>
      <c r="O23" s="185"/>
    </row>
    <row r="24" spans="1:15" ht="15.75">
      <c r="A24" s="168" t="s">
        <v>578</v>
      </c>
      <c r="B24" s="166" t="s">
        <v>627</v>
      </c>
      <c r="C24" s="158">
        <v>0</v>
      </c>
      <c r="D24" s="169">
        <v>0</v>
      </c>
      <c r="E24" s="169">
        <v>0</v>
      </c>
      <c r="F24" s="169">
        <v>0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43">
        <v>0</v>
      </c>
      <c r="O24" s="185"/>
    </row>
    <row r="25" spans="1:15" ht="15.75">
      <c r="A25" s="165"/>
      <c r="B25" s="171" t="s">
        <v>628</v>
      </c>
      <c r="C25" s="158">
        <v>0</v>
      </c>
      <c r="D25" s="169">
        <v>0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43">
        <v>0</v>
      </c>
      <c r="O25" s="186"/>
    </row>
    <row r="26" spans="1:15" ht="31.5">
      <c r="A26" s="165" t="s">
        <v>466</v>
      </c>
      <c r="B26" s="166" t="s">
        <v>454</v>
      </c>
      <c r="C26" s="158">
        <v>0</v>
      </c>
      <c r="D26" s="169">
        <v>-75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43">
        <v>-75</v>
      </c>
      <c r="O26" s="185"/>
    </row>
    <row r="27" spans="1:15" ht="15.75">
      <c r="A27" s="165" t="s">
        <v>467</v>
      </c>
      <c r="B27" s="166" t="s">
        <v>629</v>
      </c>
      <c r="C27" s="159"/>
      <c r="D27" s="169"/>
      <c r="E27" s="169"/>
      <c r="F27" s="169"/>
      <c r="G27" s="169"/>
      <c r="H27" s="169"/>
      <c r="I27" s="169"/>
      <c r="J27" s="169"/>
      <c r="K27" s="169"/>
      <c r="L27" s="169"/>
      <c r="M27" s="147"/>
      <c r="O27" s="185"/>
    </row>
    <row r="28" spans="1:15" ht="15.75">
      <c r="A28" s="168" t="s">
        <v>576</v>
      </c>
      <c r="B28" s="166" t="s">
        <v>630</v>
      </c>
      <c r="C28" s="158">
        <v>-347.37011999999999</v>
      </c>
      <c r="D28" s="169">
        <v>-2410</v>
      </c>
      <c r="E28" s="169">
        <v>-1700</v>
      </c>
      <c r="F28" s="169">
        <v>-3</v>
      </c>
      <c r="G28" s="169">
        <v>-3273.8398670080032</v>
      </c>
      <c r="H28" s="169">
        <v>-422.32867006225968</v>
      </c>
      <c r="I28" s="169">
        <v>-366</v>
      </c>
      <c r="J28" s="169">
        <v>-7</v>
      </c>
      <c r="K28" s="169">
        <v>0</v>
      </c>
      <c r="L28" s="169">
        <v>0</v>
      </c>
      <c r="M28" s="143">
        <v>-8529.5386570702613</v>
      </c>
      <c r="O28" s="185"/>
    </row>
    <row r="29" spans="1:15" ht="15.75">
      <c r="A29" s="168" t="s">
        <v>578</v>
      </c>
      <c r="B29" s="166" t="s">
        <v>631</v>
      </c>
      <c r="C29" s="158">
        <v>9.5797600000000092</v>
      </c>
      <c r="D29" s="169">
        <v>532</v>
      </c>
      <c r="E29" s="169">
        <v>0</v>
      </c>
      <c r="F29" s="169">
        <v>0</v>
      </c>
      <c r="G29" s="169">
        <v>0</v>
      </c>
      <c r="H29" s="169">
        <v>-30.17698</v>
      </c>
      <c r="I29" s="169">
        <v>0</v>
      </c>
      <c r="J29" s="169">
        <v>0</v>
      </c>
      <c r="K29" s="169">
        <v>0</v>
      </c>
      <c r="L29" s="169">
        <v>0</v>
      </c>
      <c r="M29" s="143">
        <v>511.40277999999995</v>
      </c>
      <c r="O29" s="185"/>
    </row>
    <row r="30" spans="1:15" ht="15.75">
      <c r="A30" s="168" t="s">
        <v>610</v>
      </c>
      <c r="B30" s="166" t="s">
        <v>632</v>
      </c>
      <c r="C30" s="158">
        <v>-622.07541000000003</v>
      </c>
      <c r="D30" s="169">
        <v>-2125</v>
      </c>
      <c r="E30" s="169">
        <v>-1872.3760600000001</v>
      </c>
      <c r="F30" s="169">
        <v>-14</v>
      </c>
      <c r="G30" s="169">
        <v>-967.74425620956879</v>
      </c>
      <c r="H30" s="169">
        <v>-410.69833880265128</v>
      </c>
      <c r="I30" s="169">
        <v>-269</v>
      </c>
      <c r="J30" s="169">
        <v>-13</v>
      </c>
      <c r="K30" s="169">
        <v>0</v>
      </c>
      <c r="L30" s="169">
        <v>0</v>
      </c>
      <c r="M30" s="143">
        <v>-6293.8940650122195</v>
      </c>
      <c r="O30" s="185"/>
    </row>
    <row r="31" spans="1:15" ht="15.75">
      <c r="A31" s="168" t="s">
        <v>613</v>
      </c>
      <c r="B31" s="166" t="s">
        <v>633</v>
      </c>
      <c r="C31" s="158">
        <v>33.12144</v>
      </c>
      <c r="D31" s="169">
        <v>366</v>
      </c>
      <c r="E31" s="169">
        <v>0</v>
      </c>
      <c r="F31" s="169">
        <v>3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43">
        <v>402.12144000000001</v>
      </c>
      <c r="O31" s="185"/>
    </row>
    <row r="32" spans="1:15" ht="15.75">
      <c r="A32" s="124"/>
      <c r="B32" s="171" t="s">
        <v>634</v>
      </c>
      <c r="C32" s="158">
        <v>-926.74432999999999</v>
      </c>
      <c r="D32" s="169">
        <v>-3637</v>
      </c>
      <c r="E32" s="169">
        <v>-3572.3760600000001</v>
      </c>
      <c r="F32" s="169">
        <v>-14</v>
      </c>
      <c r="G32" s="169">
        <v>-4241.5841232175717</v>
      </c>
      <c r="H32" s="169">
        <v>-863.20398886491103</v>
      </c>
      <c r="I32" s="169">
        <v>-635</v>
      </c>
      <c r="J32" s="169">
        <v>-20</v>
      </c>
      <c r="K32" s="169">
        <v>0</v>
      </c>
      <c r="L32" s="169">
        <v>0</v>
      </c>
      <c r="M32" s="143">
        <v>-13909.908502082482</v>
      </c>
      <c r="O32" s="186"/>
    </row>
    <row r="33" spans="1:15" ht="15.75">
      <c r="A33" s="165" t="s">
        <v>468</v>
      </c>
      <c r="B33" s="166" t="s">
        <v>635</v>
      </c>
      <c r="C33" s="158">
        <v>0</v>
      </c>
      <c r="D33" s="169">
        <v>-1571</v>
      </c>
      <c r="E33" s="169">
        <v>-243</v>
      </c>
      <c r="F33" s="169">
        <v>-1</v>
      </c>
      <c r="G33" s="169">
        <v>-708.45606747222689</v>
      </c>
      <c r="H33" s="169">
        <v>-50.180080902509367</v>
      </c>
      <c r="I33" s="169">
        <v>-55</v>
      </c>
      <c r="J33" s="169">
        <v>-3</v>
      </c>
      <c r="K33" s="169">
        <v>-10</v>
      </c>
      <c r="L33" s="169">
        <v>0</v>
      </c>
      <c r="M33" s="143">
        <v>-2641.6361483747364</v>
      </c>
      <c r="O33" s="185"/>
    </row>
    <row r="34" spans="1:15" ht="31.5">
      <c r="A34" s="165"/>
      <c r="B34" s="166" t="s">
        <v>768</v>
      </c>
      <c r="C34" s="158">
        <v>0</v>
      </c>
      <c r="D34" s="169">
        <v>-1238</v>
      </c>
      <c r="E34" s="169">
        <v>-243</v>
      </c>
      <c r="F34" s="169">
        <v>-1</v>
      </c>
      <c r="G34" s="169">
        <v>-453.85914000000002</v>
      </c>
      <c r="H34" s="169">
        <v>-2.6250100000000005</v>
      </c>
      <c r="I34" s="169">
        <v>-54</v>
      </c>
      <c r="J34" s="169">
        <v>-2</v>
      </c>
      <c r="K34" s="169">
        <v>-9</v>
      </c>
      <c r="L34" s="169">
        <v>0</v>
      </c>
      <c r="M34" s="143">
        <v>-2003.48415</v>
      </c>
      <c r="O34" s="185"/>
    </row>
    <row r="35" spans="1:15" ht="15.75">
      <c r="A35" s="165" t="s">
        <v>469</v>
      </c>
      <c r="B35" s="166" t="s">
        <v>636</v>
      </c>
      <c r="C35" s="158">
        <v>0</v>
      </c>
      <c r="D35" s="169">
        <v>0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43">
        <v>0</v>
      </c>
      <c r="O35" s="185"/>
    </row>
    <row r="36" spans="1:15" ht="15.75">
      <c r="A36" s="165" t="s">
        <v>470</v>
      </c>
      <c r="B36" s="166" t="s">
        <v>637</v>
      </c>
      <c r="C36" s="158">
        <v>791.36060760725718</v>
      </c>
      <c r="D36" s="169">
        <v>1808</v>
      </c>
      <c r="E36" s="169">
        <v>328.62393999999995</v>
      </c>
      <c r="F36" s="169">
        <v>68</v>
      </c>
      <c r="G36" s="169">
        <v>1418.7404481119092</v>
      </c>
      <c r="H36" s="169">
        <v>316.47842023257959</v>
      </c>
      <c r="I36" s="169">
        <v>14</v>
      </c>
      <c r="J36" s="169">
        <v>1</v>
      </c>
      <c r="K36" s="169">
        <v>1</v>
      </c>
      <c r="L36" s="169">
        <v>0</v>
      </c>
      <c r="M36" s="143">
        <v>4747.203415951747</v>
      </c>
      <c r="O36" s="186"/>
    </row>
    <row r="37" spans="1:15" ht="15.75">
      <c r="A37" s="163" t="s">
        <v>513</v>
      </c>
      <c r="B37" s="164" t="s">
        <v>638</v>
      </c>
      <c r="C37" s="159"/>
      <c r="D37" s="169"/>
      <c r="E37" s="169"/>
      <c r="F37" s="169"/>
      <c r="G37" s="169"/>
      <c r="H37" s="169"/>
      <c r="I37" s="169"/>
      <c r="J37" s="169"/>
      <c r="K37" s="169"/>
      <c r="L37" s="169"/>
      <c r="M37" s="147"/>
      <c r="O37" s="185"/>
    </row>
    <row r="38" spans="1:15" ht="15.75">
      <c r="A38" s="165" t="s">
        <v>461</v>
      </c>
      <c r="B38" s="166" t="s">
        <v>607</v>
      </c>
      <c r="C38" s="159"/>
      <c r="D38" s="169"/>
      <c r="E38" s="169"/>
      <c r="F38" s="169"/>
      <c r="G38" s="169"/>
      <c r="H38" s="169"/>
      <c r="I38" s="169"/>
      <c r="J38" s="169"/>
      <c r="K38" s="169"/>
      <c r="L38" s="169"/>
      <c r="M38" s="147"/>
      <c r="O38" s="185"/>
    </row>
    <row r="39" spans="1:15" ht="15.75">
      <c r="A39" s="168" t="s">
        <v>576</v>
      </c>
      <c r="B39" s="166" t="s">
        <v>608</v>
      </c>
      <c r="C39" s="158">
        <v>21791.026310000001</v>
      </c>
      <c r="D39" s="169">
        <v>41207</v>
      </c>
      <c r="E39" s="169">
        <v>16666</v>
      </c>
      <c r="F39" s="169">
        <v>14167</v>
      </c>
      <c r="G39" s="169">
        <v>28297.938289999998</v>
      </c>
      <c r="H39" s="169">
        <v>10082.058260000002</v>
      </c>
      <c r="I39" s="169">
        <v>870</v>
      </c>
      <c r="J39" s="169">
        <v>2236</v>
      </c>
      <c r="K39" s="169">
        <v>1378</v>
      </c>
      <c r="L39" s="169">
        <v>1296</v>
      </c>
      <c r="M39" s="143">
        <v>137991.02286</v>
      </c>
      <c r="O39" s="185"/>
    </row>
    <row r="40" spans="1:15" ht="31.5">
      <c r="A40" s="168"/>
      <c r="B40" s="166" t="s">
        <v>769</v>
      </c>
      <c r="C40" s="158">
        <v>0</v>
      </c>
      <c r="D40" s="169">
        <v>-814</v>
      </c>
      <c r="E40" s="169">
        <v>0</v>
      </c>
      <c r="F40" s="169">
        <v>-183</v>
      </c>
      <c r="G40" s="169">
        <v>-169.89802</v>
      </c>
      <c r="H40" s="169">
        <v>-247.78149000000002</v>
      </c>
      <c r="I40" s="169">
        <v>0</v>
      </c>
      <c r="J40" s="169">
        <v>0</v>
      </c>
      <c r="K40" s="169">
        <v>-66</v>
      </c>
      <c r="L40" s="169">
        <v>0</v>
      </c>
      <c r="M40" s="143">
        <v>-1480.6795100000002</v>
      </c>
      <c r="O40" s="185"/>
    </row>
    <row r="41" spans="1:15" ht="15.75">
      <c r="A41" s="168" t="s">
        <v>578</v>
      </c>
      <c r="B41" s="166" t="s">
        <v>609</v>
      </c>
      <c r="C41" s="158">
        <v>-641.35954760725713</v>
      </c>
      <c r="D41" s="169">
        <v>-5640</v>
      </c>
      <c r="E41" s="169">
        <v>-117</v>
      </c>
      <c r="F41" s="169">
        <v>-227</v>
      </c>
      <c r="G41" s="169">
        <v>-174.2668899999999</v>
      </c>
      <c r="H41" s="169">
        <v>-259.1431</v>
      </c>
      <c r="I41" s="169">
        <v>0</v>
      </c>
      <c r="J41" s="169">
        <v>-88</v>
      </c>
      <c r="K41" s="169">
        <v>0</v>
      </c>
      <c r="L41" s="169">
        <v>-112</v>
      </c>
      <c r="M41" s="143">
        <v>-7258.769537607257</v>
      </c>
      <c r="O41" s="185"/>
    </row>
    <row r="42" spans="1:15" ht="15.75">
      <c r="A42" s="168" t="s">
        <v>610</v>
      </c>
      <c r="B42" s="166" t="s">
        <v>611</v>
      </c>
      <c r="C42" s="158">
        <v>-199.71062999999992</v>
      </c>
      <c r="D42" s="169">
        <v>-1168</v>
      </c>
      <c r="E42" s="169">
        <v>-6418</v>
      </c>
      <c r="F42" s="169">
        <v>4073</v>
      </c>
      <c r="G42" s="169">
        <v>-33.804466998792222</v>
      </c>
      <c r="H42" s="169">
        <v>975.44176000000016</v>
      </c>
      <c r="I42" s="169">
        <v>-235</v>
      </c>
      <c r="J42" s="169">
        <v>-27</v>
      </c>
      <c r="K42" s="169">
        <v>257</v>
      </c>
      <c r="L42" s="169">
        <v>33</v>
      </c>
      <c r="M42" s="143">
        <v>-2743.0733369987915</v>
      </c>
      <c r="O42" s="185"/>
    </row>
    <row r="43" spans="1:15" ht="15.75">
      <c r="A43" s="168" t="s">
        <v>613</v>
      </c>
      <c r="B43" s="166" t="s">
        <v>614</v>
      </c>
      <c r="C43" s="158">
        <v>2.1424599999999572</v>
      </c>
      <c r="D43" s="169">
        <v>332</v>
      </c>
      <c r="E43" s="169">
        <v>19</v>
      </c>
      <c r="F43" s="169">
        <v>0</v>
      </c>
      <c r="G43" s="169">
        <v>1.2212032661693683E-6</v>
      </c>
      <c r="H43" s="169">
        <v>0</v>
      </c>
      <c r="I43" s="169">
        <v>0</v>
      </c>
      <c r="J43" s="169">
        <v>0</v>
      </c>
      <c r="K43" s="169">
        <v>0</v>
      </c>
      <c r="L43" s="169">
        <v>12</v>
      </c>
      <c r="M43" s="143">
        <v>365.14246122120323</v>
      </c>
      <c r="O43" s="185"/>
    </row>
    <row r="44" spans="1:15" ht="15.75">
      <c r="A44" s="170"/>
      <c r="B44" s="171" t="s">
        <v>639</v>
      </c>
      <c r="C44" s="158">
        <v>20952.09859239274</v>
      </c>
      <c r="D44" s="169">
        <v>34731</v>
      </c>
      <c r="E44" s="169">
        <v>10150</v>
      </c>
      <c r="F44" s="169">
        <v>18013</v>
      </c>
      <c r="G44" s="169">
        <v>28089.866934222409</v>
      </c>
      <c r="H44" s="169">
        <v>10798.356920000002</v>
      </c>
      <c r="I44" s="169">
        <v>635</v>
      </c>
      <c r="J44" s="169">
        <v>2121</v>
      </c>
      <c r="K44" s="169">
        <v>1635</v>
      </c>
      <c r="L44" s="169">
        <v>1229</v>
      </c>
      <c r="M44" s="143">
        <v>128354.32244661516</v>
      </c>
      <c r="O44" s="186"/>
    </row>
    <row r="45" spans="1:15" ht="15.75">
      <c r="A45" s="124" t="s">
        <v>462</v>
      </c>
      <c r="B45" s="166" t="s">
        <v>640</v>
      </c>
      <c r="C45" s="159"/>
      <c r="D45" s="169"/>
      <c r="E45" s="169"/>
      <c r="F45" s="169"/>
      <c r="G45" s="169"/>
      <c r="H45" s="169"/>
      <c r="I45" s="169"/>
      <c r="J45" s="169"/>
      <c r="K45" s="169"/>
      <c r="L45" s="169"/>
      <c r="M45" s="147"/>
      <c r="O45" s="185"/>
    </row>
    <row r="46" spans="1:15" ht="15.75">
      <c r="A46" s="168" t="s">
        <v>576</v>
      </c>
      <c r="B46" s="166" t="s">
        <v>641</v>
      </c>
      <c r="C46" s="158">
        <v>0</v>
      </c>
      <c r="D46" s="169">
        <v>95.584999999999994</v>
      </c>
      <c r="E46" s="169">
        <v>7721</v>
      </c>
      <c r="F46" s="169">
        <v>0</v>
      </c>
      <c r="G46" s="169">
        <v>0</v>
      </c>
      <c r="H46" s="169">
        <v>0</v>
      </c>
      <c r="I46" s="169">
        <v>0</v>
      </c>
      <c r="J46" s="169">
        <v>0</v>
      </c>
      <c r="K46" s="169">
        <v>0</v>
      </c>
      <c r="L46" s="169">
        <v>0</v>
      </c>
      <c r="M46" s="143">
        <v>7816.585</v>
      </c>
      <c r="O46" s="185"/>
    </row>
    <row r="47" spans="1:15" ht="15.75">
      <c r="A47" s="170"/>
      <c r="B47" s="166" t="s">
        <v>642</v>
      </c>
      <c r="C47" s="158">
        <v>0</v>
      </c>
      <c r="D47" s="169">
        <v>0</v>
      </c>
      <c r="E47" s="169">
        <v>14</v>
      </c>
      <c r="F47" s="169">
        <v>0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43">
        <v>14</v>
      </c>
      <c r="O47" s="185"/>
    </row>
    <row r="48" spans="1:15" ht="15.75">
      <c r="A48" s="170" t="s">
        <v>578</v>
      </c>
      <c r="B48" s="166" t="s">
        <v>643</v>
      </c>
      <c r="C48" s="159"/>
      <c r="D48" s="169"/>
      <c r="E48" s="169"/>
      <c r="F48" s="169"/>
      <c r="G48" s="169"/>
      <c r="H48" s="169"/>
      <c r="I48" s="169"/>
      <c r="J48" s="169"/>
      <c r="K48" s="169"/>
      <c r="L48" s="169"/>
      <c r="M48" s="147"/>
      <c r="O48" s="185"/>
    </row>
    <row r="49" spans="1:15" ht="15.75">
      <c r="A49" s="170"/>
      <c r="B49" s="166" t="s">
        <v>642</v>
      </c>
      <c r="C49" s="158">
        <v>0</v>
      </c>
      <c r="D49" s="169">
        <v>0</v>
      </c>
      <c r="E49" s="169">
        <v>0</v>
      </c>
      <c r="F49" s="169">
        <v>0</v>
      </c>
      <c r="G49" s="169">
        <v>0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43">
        <v>0</v>
      </c>
      <c r="O49" s="185"/>
    </row>
    <row r="50" spans="1:15" ht="15.75">
      <c r="A50" s="170" t="s">
        <v>644</v>
      </c>
      <c r="B50" s="166" t="s">
        <v>645</v>
      </c>
      <c r="C50" s="158">
        <v>346.61714000000001</v>
      </c>
      <c r="D50" s="169">
        <v>0</v>
      </c>
      <c r="E50" s="169">
        <v>0</v>
      </c>
      <c r="F50" s="169">
        <v>0</v>
      </c>
      <c r="G50" s="169">
        <v>357.85477000000003</v>
      </c>
      <c r="H50" s="169">
        <v>0</v>
      </c>
      <c r="I50" s="169">
        <v>0</v>
      </c>
      <c r="J50" s="169">
        <v>0</v>
      </c>
      <c r="K50" s="169">
        <v>5</v>
      </c>
      <c r="L50" s="169">
        <v>0</v>
      </c>
      <c r="M50" s="143">
        <v>709.47190999999998</v>
      </c>
      <c r="O50" s="185"/>
    </row>
    <row r="51" spans="1:15" ht="15.75">
      <c r="A51" s="170" t="s">
        <v>646</v>
      </c>
      <c r="B51" s="166" t="s">
        <v>647</v>
      </c>
      <c r="C51" s="158">
        <v>4601.7439599999998</v>
      </c>
      <c r="D51" s="169">
        <v>1672.27</v>
      </c>
      <c r="E51" s="169">
        <v>1014</v>
      </c>
      <c r="F51" s="169">
        <v>2029</v>
      </c>
      <c r="G51" s="169">
        <v>2000.8635700000002</v>
      </c>
      <c r="H51" s="169">
        <v>0</v>
      </c>
      <c r="I51" s="169">
        <v>0</v>
      </c>
      <c r="J51" s="169">
        <v>168</v>
      </c>
      <c r="K51" s="169">
        <v>42</v>
      </c>
      <c r="L51" s="169">
        <v>3</v>
      </c>
      <c r="M51" s="143">
        <v>11530.87753</v>
      </c>
      <c r="O51" s="185"/>
    </row>
    <row r="52" spans="1:15" ht="15.75">
      <c r="A52" s="173"/>
      <c r="B52" s="168" t="s">
        <v>648</v>
      </c>
      <c r="C52" s="158">
        <v>4948.3611000000001</v>
      </c>
      <c r="D52" s="169">
        <v>1672.27</v>
      </c>
      <c r="E52" s="169">
        <v>1014</v>
      </c>
      <c r="F52" s="169">
        <v>2029</v>
      </c>
      <c r="G52" s="169">
        <v>2358.7183400000004</v>
      </c>
      <c r="H52" s="169">
        <v>0</v>
      </c>
      <c r="I52" s="169">
        <v>0</v>
      </c>
      <c r="J52" s="169">
        <v>168</v>
      </c>
      <c r="K52" s="169">
        <v>47</v>
      </c>
      <c r="L52" s="169">
        <v>3</v>
      </c>
      <c r="M52" s="143">
        <v>12240.349440000002</v>
      </c>
      <c r="O52" s="186"/>
    </row>
    <row r="53" spans="1:15" ht="15.75">
      <c r="A53" s="170" t="s">
        <v>610</v>
      </c>
      <c r="B53" s="166" t="s">
        <v>649</v>
      </c>
      <c r="C53" s="158">
        <v>5129.1313899999996</v>
      </c>
      <c r="D53" s="169">
        <v>722.92700000000002</v>
      </c>
      <c r="E53" s="169">
        <v>0</v>
      </c>
      <c r="F53" s="169">
        <v>0</v>
      </c>
      <c r="G53" s="169">
        <v>79.058600000000013</v>
      </c>
      <c r="H53" s="169">
        <v>0</v>
      </c>
      <c r="I53" s="169">
        <v>0</v>
      </c>
      <c r="J53" s="169">
        <v>3990</v>
      </c>
      <c r="K53" s="169">
        <v>477</v>
      </c>
      <c r="L53" s="169">
        <v>342</v>
      </c>
      <c r="M53" s="143">
        <v>10740.116989999999</v>
      </c>
      <c r="O53" s="185"/>
    </row>
    <row r="54" spans="1:15" ht="15.75">
      <c r="A54" s="170" t="s">
        <v>613</v>
      </c>
      <c r="B54" s="166" t="s">
        <v>650</v>
      </c>
      <c r="C54" s="158">
        <v>3531.1386000000002</v>
      </c>
      <c r="D54" s="169">
        <v>499.43</v>
      </c>
      <c r="E54" s="169">
        <v>14</v>
      </c>
      <c r="F54" s="169">
        <v>0</v>
      </c>
      <c r="G54" s="169">
        <v>139.03452999999999</v>
      </c>
      <c r="H54" s="169">
        <v>0</v>
      </c>
      <c r="I54" s="169">
        <v>0</v>
      </c>
      <c r="J54" s="169">
        <v>25</v>
      </c>
      <c r="K54" s="169">
        <v>1</v>
      </c>
      <c r="L54" s="169">
        <v>0</v>
      </c>
      <c r="M54" s="143">
        <v>4209.6031300000004</v>
      </c>
      <c r="O54" s="185"/>
    </row>
    <row r="55" spans="1:15" ht="15.75">
      <c r="A55" s="163"/>
      <c r="B55" s="171" t="s">
        <v>651</v>
      </c>
      <c r="C55" s="158">
        <v>13608.631090000001</v>
      </c>
      <c r="D55" s="169">
        <v>2990.212</v>
      </c>
      <c r="E55" s="169">
        <v>8749</v>
      </c>
      <c r="F55" s="169">
        <v>2029</v>
      </c>
      <c r="G55" s="169">
        <v>2576.8114700000001</v>
      </c>
      <c r="H55" s="169">
        <v>0</v>
      </c>
      <c r="I55" s="169">
        <v>0</v>
      </c>
      <c r="J55" s="169">
        <v>4183</v>
      </c>
      <c r="K55" s="169">
        <v>525</v>
      </c>
      <c r="L55" s="169">
        <v>345</v>
      </c>
      <c r="M55" s="143">
        <v>35006.654560000003</v>
      </c>
      <c r="O55" s="186"/>
    </row>
    <row r="56" spans="1:15" ht="15.75">
      <c r="A56" s="124" t="s">
        <v>463</v>
      </c>
      <c r="B56" s="166" t="s">
        <v>616</v>
      </c>
      <c r="C56" s="158">
        <v>1002.2433</v>
      </c>
      <c r="D56" s="169">
        <v>1087</v>
      </c>
      <c r="E56" s="169">
        <v>6</v>
      </c>
      <c r="F56" s="169">
        <v>32</v>
      </c>
      <c r="G56" s="169">
        <v>870.76768573920049</v>
      </c>
      <c r="H56" s="169">
        <v>94.68862</v>
      </c>
      <c r="I56" s="169">
        <v>0</v>
      </c>
      <c r="J56" s="169">
        <v>0</v>
      </c>
      <c r="K56" s="169">
        <v>179</v>
      </c>
      <c r="L56" s="169">
        <v>0</v>
      </c>
      <c r="M56" s="143">
        <v>3271.6996057392007</v>
      </c>
      <c r="O56" s="185"/>
    </row>
    <row r="57" spans="1:15" ht="15.75">
      <c r="A57" s="165" t="s">
        <v>464</v>
      </c>
      <c r="B57" s="166" t="s">
        <v>652</v>
      </c>
      <c r="C57" s="159"/>
      <c r="D57" s="169"/>
      <c r="E57" s="169"/>
      <c r="F57" s="169"/>
      <c r="G57" s="169"/>
      <c r="H57" s="169"/>
      <c r="I57" s="169"/>
      <c r="J57" s="169"/>
      <c r="K57" s="169"/>
      <c r="L57" s="169"/>
      <c r="M57" s="147"/>
      <c r="O57" s="185"/>
    </row>
    <row r="58" spans="1:15" ht="15.75">
      <c r="A58" s="168" t="s">
        <v>576</v>
      </c>
      <c r="B58" s="166" t="s">
        <v>653</v>
      </c>
      <c r="C58" s="159"/>
      <c r="D58" s="169"/>
      <c r="E58" s="169"/>
      <c r="F58" s="169"/>
      <c r="G58" s="169"/>
      <c r="H58" s="169"/>
      <c r="I58" s="169"/>
      <c r="J58" s="169"/>
      <c r="K58" s="169"/>
      <c r="L58" s="169"/>
      <c r="M58" s="147"/>
      <c r="O58" s="185"/>
    </row>
    <row r="59" spans="1:15" ht="15.75">
      <c r="A59" s="168" t="s">
        <v>619</v>
      </c>
      <c r="B59" s="166" t="s">
        <v>577</v>
      </c>
      <c r="C59" s="158">
        <v>-18487.271120000001</v>
      </c>
      <c r="D59" s="169">
        <v>-11377</v>
      </c>
      <c r="E59" s="169">
        <v>-4522</v>
      </c>
      <c r="F59" s="169">
        <v>-5587</v>
      </c>
      <c r="G59" s="169">
        <v>-16703.517263345115</v>
      </c>
      <c r="H59" s="169">
        <v>-3597.3807699999998</v>
      </c>
      <c r="I59" s="169">
        <v>-276</v>
      </c>
      <c r="J59" s="169">
        <v>-1985</v>
      </c>
      <c r="K59" s="169">
        <v>-140</v>
      </c>
      <c r="L59" s="169">
        <v>-546</v>
      </c>
      <c r="M59" s="143">
        <v>-63221.169153345123</v>
      </c>
      <c r="O59" s="185"/>
    </row>
    <row r="60" spans="1:15" ht="15.75">
      <c r="A60" s="168" t="s">
        <v>620</v>
      </c>
      <c r="B60" s="166" t="s">
        <v>621</v>
      </c>
      <c r="C60" s="158">
        <v>215.31885000000011</v>
      </c>
      <c r="D60" s="169">
        <v>228</v>
      </c>
      <c r="E60" s="169">
        <v>11</v>
      </c>
      <c r="F60" s="169">
        <v>99</v>
      </c>
      <c r="G60" s="169">
        <v>50</v>
      </c>
      <c r="H60" s="169">
        <v>70</v>
      </c>
      <c r="I60" s="169">
        <v>0</v>
      </c>
      <c r="J60" s="169">
        <v>59</v>
      </c>
      <c r="K60" s="169">
        <v>0</v>
      </c>
      <c r="L60" s="169">
        <v>21</v>
      </c>
      <c r="M60" s="143">
        <v>753.31885000000011</v>
      </c>
      <c r="O60" s="185"/>
    </row>
    <row r="61" spans="1:15" ht="15.75">
      <c r="A61" s="170"/>
      <c r="B61" s="168" t="s">
        <v>654</v>
      </c>
      <c r="C61" s="158">
        <v>-18271.952270000002</v>
      </c>
      <c r="D61" s="169">
        <v>-11149</v>
      </c>
      <c r="E61" s="169">
        <v>-4511</v>
      </c>
      <c r="F61" s="169">
        <v>-5488</v>
      </c>
      <c r="G61" s="169">
        <v>-16653.517263345115</v>
      </c>
      <c r="H61" s="169">
        <v>-3527.3807699999998</v>
      </c>
      <c r="I61" s="169">
        <v>-276</v>
      </c>
      <c r="J61" s="169">
        <v>-1926</v>
      </c>
      <c r="K61" s="169">
        <v>-140</v>
      </c>
      <c r="L61" s="169">
        <v>-525</v>
      </c>
      <c r="M61" s="143">
        <v>-62467.850303345112</v>
      </c>
      <c r="O61" s="186"/>
    </row>
    <row r="62" spans="1:15" ht="15.75">
      <c r="A62" s="170" t="s">
        <v>578</v>
      </c>
      <c r="B62" s="166" t="s">
        <v>655</v>
      </c>
      <c r="C62" s="159"/>
      <c r="D62" s="169"/>
      <c r="E62" s="169"/>
      <c r="F62" s="169"/>
      <c r="G62" s="169"/>
      <c r="H62" s="169"/>
      <c r="I62" s="169"/>
      <c r="J62" s="169"/>
      <c r="K62" s="169"/>
      <c r="L62" s="169"/>
      <c r="M62" s="147"/>
      <c r="O62" s="185"/>
    </row>
    <row r="63" spans="1:15" ht="15.75">
      <c r="A63" s="170" t="s">
        <v>644</v>
      </c>
      <c r="B63" s="166" t="s">
        <v>577</v>
      </c>
      <c r="C63" s="158">
        <v>98.492299999999773</v>
      </c>
      <c r="D63" s="169">
        <v>-1861</v>
      </c>
      <c r="E63" s="169">
        <v>-1470</v>
      </c>
      <c r="F63" s="169">
        <v>443</v>
      </c>
      <c r="G63" s="169">
        <v>-476.13766514896184</v>
      </c>
      <c r="H63" s="169">
        <v>3998.3044800000002</v>
      </c>
      <c r="I63" s="169">
        <v>-31</v>
      </c>
      <c r="J63" s="169">
        <v>-43</v>
      </c>
      <c r="K63" s="169">
        <v>-30</v>
      </c>
      <c r="L63" s="169">
        <v>108</v>
      </c>
      <c r="M63" s="143">
        <v>736.65911485103834</v>
      </c>
      <c r="O63" s="185"/>
    </row>
    <row r="64" spans="1:15" ht="15.75">
      <c r="A64" s="170" t="s">
        <v>646</v>
      </c>
      <c r="B64" s="166" t="s">
        <v>621</v>
      </c>
      <c r="C64" s="158">
        <v>-698.36131999999998</v>
      </c>
      <c r="D64" s="169">
        <v>383</v>
      </c>
      <c r="E64" s="169">
        <v>0</v>
      </c>
      <c r="F64" s="169">
        <v>-17</v>
      </c>
      <c r="G64" s="169">
        <v>130.80912000000001</v>
      </c>
      <c r="H64" s="169">
        <v>-127.21063000000002</v>
      </c>
      <c r="I64" s="169">
        <v>0</v>
      </c>
      <c r="J64" s="169">
        <v>0</v>
      </c>
      <c r="K64" s="169">
        <v>0</v>
      </c>
      <c r="L64" s="169">
        <v>-6</v>
      </c>
      <c r="M64" s="143">
        <v>-334.76283000000001</v>
      </c>
      <c r="O64" s="185"/>
    </row>
    <row r="65" spans="1:15" ht="15.75">
      <c r="A65" s="170"/>
      <c r="B65" s="168" t="s">
        <v>648</v>
      </c>
      <c r="C65" s="158">
        <v>-599.86902000000021</v>
      </c>
      <c r="D65" s="169">
        <v>-1478</v>
      </c>
      <c r="E65" s="169">
        <v>-1470</v>
      </c>
      <c r="F65" s="169">
        <v>426</v>
      </c>
      <c r="G65" s="169">
        <v>-345.32854514896184</v>
      </c>
      <c r="H65" s="169">
        <v>3871.0938500000002</v>
      </c>
      <c r="I65" s="169">
        <v>-31</v>
      </c>
      <c r="J65" s="169">
        <v>-43</v>
      </c>
      <c r="K65" s="169">
        <v>-30</v>
      </c>
      <c r="L65" s="169">
        <v>102</v>
      </c>
      <c r="M65" s="143">
        <v>401.89628485103822</v>
      </c>
      <c r="O65" s="186"/>
    </row>
    <row r="66" spans="1:15" ht="15.75">
      <c r="A66" s="124"/>
      <c r="B66" s="171" t="s">
        <v>624</v>
      </c>
      <c r="C66" s="158">
        <v>-18871.821290000004</v>
      </c>
      <c r="D66" s="169">
        <v>-12627</v>
      </c>
      <c r="E66" s="169">
        <v>-5981</v>
      </c>
      <c r="F66" s="169">
        <v>-5062</v>
      </c>
      <c r="G66" s="169">
        <v>-16998.845808494076</v>
      </c>
      <c r="H66" s="169">
        <v>343.71308000000045</v>
      </c>
      <c r="I66" s="169">
        <v>-307</v>
      </c>
      <c r="J66" s="169">
        <v>-1969</v>
      </c>
      <c r="K66" s="169">
        <v>-170</v>
      </c>
      <c r="L66" s="169">
        <v>-423</v>
      </c>
      <c r="M66" s="143">
        <v>-62065.954018494085</v>
      </c>
      <c r="O66" s="186"/>
    </row>
    <row r="67" spans="1:15" ht="31.5">
      <c r="A67" s="165" t="s">
        <v>465</v>
      </c>
      <c r="B67" s="166" t="s">
        <v>656</v>
      </c>
      <c r="C67" s="159"/>
      <c r="D67" s="169"/>
      <c r="E67" s="169"/>
      <c r="F67" s="169"/>
      <c r="G67" s="169"/>
      <c r="H67" s="169"/>
      <c r="I67" s="169"/>
      <c r="J67" s="169"/>
      <c r="K67" s="169"/>
      <c r="L67" s="169"/>
      <c r="M67" s="147"/>
      <c r="O67" s="185"/>
    </row>
    <row r="68" spans="1:15" ht="15.75">
      <c r="A68" s="168" t="s">
        <v>576</v>
      </c>
      <c r="B68" s="166" t="s">
        <v>657</v>
      </c>
      <c r="C68" s="160"/>
      <c r="D68" s="124"/>
      <c r="E68" s="124"/>
      <c r="F68" s="124"/>
      <c r="G68" s="124"/>
      <c r="H68" s="124"/>
      <c r="I68" s="124"/>
      <c r="J68" s="124"/>
      <c r="K68" s="124"/>
      <c r="L68" s="124"/>
      <c r="M68" s="147"/>
      <c r="O68" s="185"/>
    </row>
    <row r="69" spans="1:15" ht="15.75">
      <c r="A69" s="168" t="s">
        <v>619</v>
      </c>
      <c r="B69" s="166" t="s">
        <v>577</v>
      </c>
      <c r="C69" s="158">
        <v>1187.5665300000001</v>
      </c>
      <c r="D69" s="169">
        <v>-8976</v>
      </c>
      <c r="E69" s="169">
        <v>5737</v>
      </c>
      <c r="F69" s="169">
        <v>-21486</v>
      </c>
      <c r="G69" s="169">
        <v>-1981.7744300000127</v>
      </c>
      <c r="H69" s="169">
        <v>83.932930000002671</v>
      </c>
      <c r="I69" s="169">
        <v>-74</v>
      </c>
      <c r="J69" s="169">
        <v>427</v>
      </c>
      <c r="K69" s="169">
        <v>-71</v>
      </c>
      <c r="L69" s="169">
        <v>-92</v>
      </c>
      <c r="M69" s="143">
        <v>-25245.274970000009</v>
      </c>
      <c r="O69" s="185"/>
    </row>
    <row r="70" spans="1:15" ht="15.75">
      <c r="A70" s="168" t="s">
        <v>620</v>
      </c>
      <c r="B70" s="166" t="s">
        <v>621</v>
      </c>
      <c r="C70" s="158">
        <v>0</v>
      </c>
      <c r="D70" s="169">
        <v>5</v>
      </c>
      <c r="E70" s="169">
        <v>0</v>
      </c>
      <c r="F70" s="169">
        <v>0</v>
      </c>
      <c r="G70" s="169">
        <v>0</v>
      </c>
      <c r="H70" s="169">
        <v>-11.784459999999999</v>
      </c>
      <c r="I70" s="169">
        <v>0</v>
      </c>
      <c r="J70" s="169">
        <v>2</v>
      </c>
      <c r="K70" s="169">
        <v>0</v>
      </c>
      <c r="L70" s="169">
        <v>0</v>
      </c>
      <c r="M70" s="143">
        <v>-4.7844599999999993</v>
      </c>
      <c r="O70" s="185"/>
    </row>
    <row r="71" spans="1:15" ht="15.75">
      <c r="A71" s="170"/>
      <c r="B71" s="168" t="s">
        <v>654</v>
      </c>
      <c r="C71" s="158">
        <v>1187.5665300000001</v>
      </c>
      <c r="D71" s="169">
        <v>-8971</v>
      </c>
      <c r="E71" s="169">
        <v>5737</v>
      </c>
      <c r="F71" s="169">
        <v>-21486</v>
      </c>
      <c r="G71" s="169">
        <v>-1981.7744300000127</v>
      </c>
      <c r="H71" s="169">
        <v>72.148470000002675</v>
      </c>
      <c r="I71" s="169">
        <v>-74</v>
      </c>
      <c r="J71" s="169">
        <v>429</v>
      </c>
      <c r="K71" s="169">
        <v>-71</v>
      </c>
      <c r="L71" s="169">
        <v>-92</v>
      </c>
      <c r="M71" s="143">
        <v>-25250.059430000008</v>
      </c>
      <c r="O71" s="186"/>
    </row>
    <row r="72" spans="1:15" ht="15.75">
      <c r="A72" s="170" t="s">
        <v>578</v>
      </c>
      <c r="B72" s="166" t="s">
        <v>658</v>
      </c>
      <c r="C72" s="158">
        <v>0</v>
      </c>
      <c r="D72" s="169">
        <v>94</v>
      </c>
      <c r="E72" s="169">
        <v>0</v>
      </c>
      <c r="F72" s="169">
        <v>134</v>
      </c>
      <c r="G72" s="169">
        <v>621.66398190721168</v>
      </c>
      <c r="H72" s="169">
        <v>-5010.4770200000003</v>
      </c>
      <c r="I72" s="169">
        <v>0</v>
      </c>
      <c r="J72" s="169">
        <v>654</v>
      </c>
      <c r="K72" s="169">
        <v>0</v>
      </c>
      <c r="L72" s="169">
        <v>0</v>
      </c>
      <c r="M72" s="143">
        <v>-3506.8130380927887</v>
      </c>
      <c r="O72" s="185"/>
    </row>
    <row r="73" spans="1:15" ht="15.75">
      <c r="A73" s="170"/>
      <c r="B73" s="171" t="s">
        <v>673</v>
      </c>
      <c r="C73" s="158">
        <v>1187.5665300000001</v>
      </c>
      <c r="D73" s="169">
        <v>-8877</v>
      </c>
      <c r="E73" s="169">
        <v>5737</v>
      </c>
      <c r="F73" s="169">
        <v>-21352</v>
      </c>
      <c r="G73" s="169">
        <v>-1360.1104480928011</v>
      </c>
      <c r="H73" s="169">
        <v>-4938.3285499999974</v>
      </c>
      <c r="I73" s="169">
        <v>-74</v>
      </c>
      <c r="J73" s="169">
        <v>1083</v>
      </c>
      <c r="K73" s="169">
        <v>-71</v>
      </c>
      <c r="L73" s="169">
        <v>-92</v>
      </c>
      <c r="M73" s="143">
        <v>-28756.872468092799</v>
      </c>
      <c r="O73" s="186"/>
    </row>
    <row r="74" spans="1:15" ht="31.5">
      <c r="A74" s="165" t="s">
        <v>466</v>
      </c>
      <c r="B74" s="166" t="s">
        <v>454</v>
      </c>
      <c r="C74" s="158">
        <v>0</v>
      </c>
      <c r="D74" s="169">
        <v>-377</v>
      </c>
      <c r="E74" s="169">
        <v>0</v>
      </c>
      <c r="F74" s="169">
        <v>0</v>
      </c>
      <c r="G74" s="169">
        <v>-53.978000000000002</v>
      </c>
      <c r="H74" s="169">
        <v>0</v>
      </c>
      <c r="I74" s="169">
        <v>0</v>
      </c>
      <c r="J74" s="169">
        <v>0</v>
      </c>
      <c r="K74" s="169">
        <v>0</v>
      </c>
      <c r="L74" s="169">
        <v>0</v>
      </c>
      <c r="M74" s="143">
        <v>-430.97800000000001</v>
      </c>
      <c r="O74" s="185"/>
    </row>
    <row r="75" spans="1:15" ht="15.75">
      <c r="A75" s="165" t="s">
        <v>467</v>
      </c>
      <c r="B75" s="166" t="s">
        <v>659</v>
      </c>
      <c r="C75" s="160"/>
      <c r="D75" s="124"/>
      <c r="E75" s="124"/>
      <c r="F75" s="124"/>
      <c r="G75" s="124"/>
      <c r="H75" s="124"/>
      <c r="I75" s="124"/>
      <c r="J75" s="124"/>
      <c r="K75" s="124"/>
      <c r="L75" s="124"/>
      <c r="M75" s="147"/>
      <c r="O75" s="185"/>
    </row>
    <row r="76" spans="1:15" ht="15.75">
      <c r="A76" s="168" t="s">
        <v>576</v>
      </c>
      <c r="B76" s="166" t="s">
        <v>630</v>
      </c>
      <c r="C76" s="158">
        <v>-3149.5962500000001</v>
      </c>
      <c r="D76" s="169">
        <v>-9934</v>
      </c>
      <c r="E76" s="169">
        <v>-3050</v>
      </c>
      <c r="F76" s="169">
        <v>-1714</v>
      </c>
      <c r="G76" s="169">
        <v>-5083.1586485774887</v>
      </c>
      <c r="H76" s="169">
        <v>-2395.6022357977399</v>
      </c>
      <c r="I76" s="169">
        <v>-205</v>
      </c>
      <c r="J76" s="169">
        <v>-40</v>
      </c>
      <c r="K76" s="169">
        <v>-478</v>
      </c>
      <c r="L76" s="169">
        <v>-542</v>
      </c>
      <c r="M76" s="143">
        <v>-26591.357134375234</v>
      </c>
      <c r="O76" s="185"/>
    </row>
    <row r="77" spans="1:15" ht="15.75">
      <c r="A77" s="168" t="s">
        <v>578</v>
      </c>
      <c r="B77" s="166" t="s">
        <v>631</v>
      </c>
      <c r="C77" s="158">
        <v>-954.57441999999992</v>
      </c>
      <c r="D77" s="169">
        <v>-183</v>
      </c>
      <c r="E77" s="169">
        <v>0</v>
      </c>
      <c r="F77" s="169">
        <v>0</v>
      </c>
      <c r="G77" s="169">
        <v>-377.97247999999996</v>
      </c>
      <c r="H77" s="169">
        <v>-277.66475000000014</v>
      </c>
      <c r="I77" s="169">
        <v>0</v>
      </c>
      <c r="J77" s="169">
        <v>0</v>
      </c>
      <c r="K77" s="169">
        <v>0</v>
      </c>
      <c r="L77" s="169">
        <v>0</v>
      </c>
      <c r="M77" s="143">
        <v>-1793.21165</v>
      </c>
      <c r="O77" s="185"/>
    </row>
    <row r="78" spans="1:15" ht="15.75">
      <c r="A78" s="168" t="s">
        <v>610</v>
      </c>
      <c r="B78" s="166" t="s">
        <v>632</v>
      </c>
      <c r="C78" s="158">
        <v>-3143.0509700000002</v>
      </c>
      <c r="D78" s="169">
        <v>-2256</v>
      </c>
      <c r="E78" s="169">
        <v>-1474.4753799999999</v>
      </c>
      <c r="F78" s="169">
        <v>-1757</v>
      </c>
      <c r="G78" s="169">
        <v>-2120.4456094962088</v>
      </c>
      <c r="H78" s="169">
        <v>-2499.7350411973484</v>
      </c>
      <c r="I78" s="169">
        <v>-150</v>
      </c>
      <c r="J78" s="169">
        <v>-487</v>
      </c>
      <c r="K78" s="169">
        <v>-428</v>
      </c>
      <c r="L78" s="169">
        <v>-424</v>
      </c>
      <c r="M78" s="143">
        <v>-14739.707000693557</v>
      </c>
      <c r="O78" s="185"/>
    </row>
    <row r="79" spans="1:15" ht="15.75">
      <c r="A79" s="168" t="s">
        <v>613</v>
      </c>
      <c r="B79" s="166" t="s">
        <v>660</v>
      </c>
      <c r="C79" s="158">
        <v>0</v>
      </c>
      <c r="D79" s="169">
        <v>208</v>
      </c>
      <c r="E79" s="169">
        <v>5</v>
      </c>
      <c r="F79" s="169">
        <v>57</v>
      </c>
      <c r="G79" s="169">
        <v>0</v>
      </c>
      <c r="H79" s="169">
        <v>16.29956</v>
      </c>
      <c r="I79" s="169">
        <v>0</v>
      </c>
      <c r="J79" s="169">
        <v>0</v>
      </c>
      <c r="K79" s="169">
        <v>0</v>
      </c>
      <c r="L79" s="169">
        <v>0</v>
      </c>
      <c r="M79" s="143">
        <v>286.29955999999999</v>
      </c>
      <c r="O79" s="185"/>
    </row>
    <row r="80" spans="1:15" ht="15.75">
      <c r="A80" s="124"/>
      <c r="B80" s="171" t="s">
        <v>634</v>
      </c>
      <c r="C80" s="158">
        <v>-7247.2216399999998</v>
      </c>
      <c r="D80" s="169">
        <v>-12165</v>
      </c>
      <c r="E80" s="169">
        <v>-4519.4753799999999</v>
      </c>
      <c r="F80" s="169">
        <v>-3414</v>
      </c>
      <c r="G80" s="169">
        <v>-7581.5767380736979</v>
      </c>
      <c r="H80" s="169">
        <v>-5156.7024669950879</v>
      </c>
      <c r="I80" s="169">
        <v>-355</v>
      </c>
      <c r="J80" s="169">
        <v>-527</v>
      </c>
      <c r="K80" s="169">
        <v>-906</v>
      </c>
      <c r="L80" s="169">
        <v>-966</v>
      </c>
      <c r="M80" s="143">
        <v>-42837.976225068793</v>
      </c>
      <c r="O80" s="186"/>
    </row>
    <row r="81" spans="1:15" ht="15.75">
      <c r="A81" s="165" t="s">
        <v>468</v>
      </c>
      <c r="B81" s="166" t="s">
        <v>661</v>
      </c>
      <c r="C81" s="160"/>
      <c r="D81" s="124"/>
      <c r="E81" s="124"/>
      <c r="F81" s="124"/>
      <c r="G81" s="124"/>
      <c r="H81" s="124"/>
      <c r="I81" s="124"/>
      <c r="J81" s="124"/>
      <c r="K81" s="124"/>
      <c r="L81" s="124"/>
      <c r="M81" s="147"/>
      <c r="O81" s="185"/>
    </row>
    <row r="82" spans="1:15" ht="15.75">
      <c r="A82" s="168" t="s">
        <v>576</v>
      </c>
      <c r="B82" s="166" t="s">
        <v>662</v>
      </c>
      <c r="C82" s="158">
        <v>-163.63792000000001</v>
      </c>
      <c r="D82" s="169">
        <v>-118.61499999999999</v>
      </c>
      <c r="E82" s="169">
        <v>-73</v>
      </c>
      <c r="F82" s="169">
        <v>0</v>
      </c>
      <c r="G82" s="169">
        <v>0</v>
      </c>
      <c r="H82" s="169">
        <v>0</v>
      </c>
      <c r="I82" s="169">
        <v>0</v>
      </c>
      <c r="J82" s="169">
        <v>-19</v>
      </c>
      <c r="K82" s="169">
        <v>0</v>
      </c>
      <c r="L82" s="169">
        <v>-4</v>
      </c>
      <c r="M82" s="143">
        <v>-378.25292000000002</v>
      </c>
      <c r="O82" s="185"/>
    </row>
    <row r="83" spans="1:15" ht="15.75">
      <c r="A83" s="168" t="s">
        <v>578</v>
      </c>
      <c r="B83" s="166" t="s">
        <v>663</v>
      </c>
      <c r="C83" s="158">
        <v>-5831.4138400000002</v>
      </c>
      <c r="D83" s="169">
        <v>-1116.1300000000001</v>
      </c>
      <c r="E83" s="169">
        <v>-7848</v>
      </c>
      <c r="F83" s="169">
        <v>0</v>
      </c>
      <c r="G83" s="169">
        <v>-77.007850000000005</v>
      </c>
      <c r="H83" s="169">
        <v>0</v>
      </c>
      <c r="I83" s="169">
        <v>0</v>
      </c>
      <c r="J83" s="169">
        <v>-4825</v>
      </c>
      <c r="K83" s="169">
        <v>-432</v>
      </c>
      <c r="L83" s="169">
        <v>-362</v>
      </c>
      <c r="M83" s="143">
        <v>-20491.55169</v>
      </c>
      <c r="O83" s="185"/>
    </row>
    <row r="84" spans="1:15" ht="15.75">
      <c r="A84" s="168" t="s">
        <v>610</v>
      </c>
      <c r="B84" s="166" t="s">
        <v>664</v>
      </c>
      <c r="C84" s="158">
        <v>-402.04764999999998</v>
      </c>
      <c r="D84" s="169">
        <v>-209.25200000000001</v>
      </c>
      <c r="E84" s="169">
        <v>-28</v>
      </c>
      <c r="F84" s="169">
        <v>0</v>
      </c>
      <c r="G84" s="169">
        <v>-853.47335999999939</v>
      </c>
      <c r="H84" s="169">
        <v>-164.69288999999998</v>
      </c>
      <c r="I84" s="169">
        <v>0</v>
      </c>
      <c r="J84" s="169">
        <v>-2</v>
      </c>
      <c r="K84" s="169">
        <v>-1</v>
      </c>
      <c r="L84" s="169">
        <v>0</v>
      </c>
      <c r="M84" s="143">
        <v>-1660.4658999999995</v>
      </c>
      <c r="O84" s="185"/>
    </row>
    <row r="85" spans="1:15" ht="15.75">
      <c r="A85" s="168"/>
      <c r="B85" s="171" t="s">
        <v>665</v>
      </c>
      <c r="C85" s="158">
        <v>-6397.0994100000007</v>
      </c>
      <c r="D85" s="169">
        <v>-1443.9970000000001</v>
      </c>
      <c r="E85" s="169">
        <v>-7949</v>
      </c>
      <c r="F85" s="169">
        <v>0</v>
      </c>
      <c r="G85" s="169">
        <v>-930.48120999999935</v>
      </c>
      <c r="H85" s="169">
        <v>-164.69288999999998</v>
      </c>
      <c r="I85" s="169">
        <v>0</v>
      </c>
      <c r="J85" s="169">
        <v>-4846</v>
      </c>
      <c r="K85" s="169">
        <v>-433</v>
      </c>
      <c r="L85" s="169">
        <v>-366</v>
      </c>
      <c r="M85" s="143">
        <v>-22530.270509999998</v>
      </c>
      <c r="O85" s="186"/>
    </row>
    <row r="86" spans="1:15" ht="15.75">
      <c r="A86" s="165" t="s">
        <v>469</v>
      </c>
      <c r="B86" s="166" t="s">
        <v>635</v>
      </c>
      <c r="C86" s="158">
        <v>-15.60737</v>
      </c>
      <c r="D86" s="169">
        <v>-2550</v>
      </c>
      <c r="E86" s="169">
        <v>-4514</v>
      </c>
      <c r="F86" s="169">
        <v>-208</v>
      </c>
      <c r="G86" s="169">
        <v>-1025.766482527773</v>
      </c>
      <c r="H86" s="169">
        <v>-718.95638909749039</v>
      </c>
      <c r="I86" s="169">
        <v>-19</v>
      </c>
      <c r="J86" s="169">
        <v>-138</v>
      </c>
      <c r="K86" s="169">
        <v>-538</v>
      </c>
      <c r="L86" s="169">
        <v>-5</v>
      </c>
      <c r="M86" s="143">
        <v>-9732.3302416252627</v>
      </c>
      <c r="O86" s="185"/>
    </row>
    <row r="87" spans="1:15" ht="31.5">
      <c r="A87" s="165"/>
      <c r="B87" s="166" t="s">
        <v>768</v>
      </c>
      <c r="C87" s="158">
        <v>0</v>
      </c>
      <c r="D87" s="169">
        <v>-2167</v>
      </c>
      <c r="E87" s="169">
        <v>-4514</v>
      </c>
      <c r="F87" s="169">
        <v>-208</v>
      </c>
      <c r="G87" s="169">
        <v>-538.16072999999994</v>
      </c>
      <c r="H87" s="169">
        <v>-344.0213399999999</v>
      </c>
      <c r="I87" s="169">
        <v>-18</v>
      </c>
      <c r="J87" s="169">
        <v>-118</v>
      </c>
      <c r="K87" s="169">
        <v>-406</v>
      </c>
      <c r="L87" s="169">
        <v>-5</v>
      </c>
      <c r="M87" s="143">
        <v>-8318.1820699999989</v>
      </c>
      <c r="O87" s="185"/>
    </row>
    <row r="88" spans="1:15" ht="15.75">
      <c r="A88" s="165" t="s">
        <v>470</v>
      </c>
      <c r="B88" s="166" t="s">
        <v>798</v>
      </c>
      <c r="C88" s="158">
        <v>0</v>
      </c>
      <c r="D88" s="169">
        <v>0</v>
      </c>
      <c r="E88" s="169">
        <v>0</v>
      </c>
      <c r="F88" s="169">
        <v>0</v>
      </c>
      <c r="G88" s="169">
        <v>-104.63080323877507</v>
      </c>
      <c r="H88" s="169">
        <v>0</v>
      </c>
      <c r="I88" s="169">
        <v>0</v>
      </c>
      <c r="J88" s="169">
        <v>0</v>
      </c>
      <c r="K88" s="169">
        <v>0</v>
      </c>
      <c r="L88" s="169">
        <v>0</v>
      </c>
      <c r="M88" s="143">
        <v>-104.63080323877507</v>
      </c>
      <c r="O88" s="185"/>
    </row>
    <row r="89" spans="1:15" ht="15.75">
      <c r="A89" s="165" t="s">
        <v>731</v>
      </c>
      <c r="B89" s="166" t="s">
        <v>734</v>
      </c>
      <c r="C89" s="158">
        <v>0</v>
      </c>
      <c r="D89" s="169">
        <v>0</v>
      </c>
      <c r="E89" s="169">
        <v>0</v>
      </c>
      <c r="F89" s="169">
        <v>0</v>
      </c>
      <c r="G89" s="169">
        <v>0</v>
      </c>
      <c r="H89" s="169">
        <v>0</v>
      </c>
      <c r="I89" s="169">
        <v>0</v>
      </c>
      <c r="J89" s="169">
        <v>0</v>
      </c>
      <c r="K89" s="169">
        <v>0</v>
      </c>
      <c r="L89" s="169">
        <v>0</v>
      </c>
      <c r="M89" s="143">
        <v>0</v>
      </c>
      <c r="O89" s="185"/>
    </row>
    <row r="90" spans="1:15" ht="15.75">
      <c r="A90" s="165" t="s">
        <v>471</v>
      </c>
      <c r="B90" s="166" t="s">
        <v>666</v>
      </c>
      <c r="C90" s="158">
        <v>4218.7898023927373</v>
      </c>
      <c r="D90" s="169">
        <v>768.21499999999924</v>
      </c>
      <c r="E90" s="169">
        <v>1678.5246200000001</v>
      </c>
      <c r="F90" s="169">
        <v>-9962</v>
      </c>
      <c r="G90" s="169">
        <v>3482.0565995344891</v>
      </c>
      <c r="H90" s="169">
        <v>258.0783239074284</v>
      </c>
      <c r="I90" s="169">
        <v>-120</v>
      </c>
      <c r="J90" s="169">
        <v>-93</v>
      </c>
      <c r="K90" s="169">
        <v>221</v>
      </c>
      <c r="L90" s="169">
        <v>-278</v>
      </c>
      <c r="M90" s="143">
        <v>173.66434583465423</v>
      </c>
      <c r="O90" s="187"/>
    </row>
    <row r="91" spans="1:15" ht="15.75">
      <c r="A91" s="163" t="s">
        <v>667</v>
      </c>
      <c r="B91" s="164" t="s">
        <v>668</v>
      </c>
      <c r="C91" s="160"/>
      <c r="D91" s="124"/>
      <c r="E91" s="124"/>
      <c r="F91" s="124"/>
      <c r="G91" s="124"/>
      <c r="H91" s="124"/>
      <c r="I91" s="124"/>
      <c r="J91" s="124"/>
      <c r="K91" s="124"/>
      <c r="L91" s="124"/>
      <c r="M91" s="147"/>
      <c r="O91" s="185"/>
    </row>
    <row r="92" spans="1:15" ht="15.75">
      <c r="A92" s="165" t="s">
        <v>461</v>
      </c>
      <c r="B92" s="166" t="s">
        <v>799</v>
      </c>
      <c r="C92" s="158">
        <v>791.36060760725718</v>
      </c>
      <c r="D92" s="169">
        <v>1808</v>
      </c>
      <c r="E92" s="169">
        <v>328.62393999999995</v>
      </c>
      <c r="F92" s="169">
        <v>68</v>
      </c>
      <c r="G92" s="169">
        <v>1418.7404481119092</v>
      </c>
      <c r="H92" s="169">
        <v>316.47842023257959</v>
      </c>
      <c r="I92" s="169">
        <v>14</v>
      </c>
      <c r="J92" s="169">
        <v>1</v>
      </c>
      <c r="K92" s="169">
        <v>1</v>
      </c>
      <c r="L92" s="169">
        <v>0</v>
      </c>
      <c r="M92" s="143">
        <v>4747.203415951747</v>
      </c>
      <c r="O92" s="186"/>
    </row>
    <row r="93" spans="1:15" ht="15.75">
      <c r="A93" s="165" t="s">
        <v>462</v>
      </c>
      <c r="B93" s="166" t="s">
        <v>800</v>
      </c>
      <c r="C93" s="158">
        <v>4218.7898023927373</v>
      </c>
      <c r="D93" s="169">
        <v>768.21499999999924</v>
      </c>
      <c r="E93" s="169">
        <v>1678.5246200000001</v>
      </c>
      <c r="F93" s="169">
        <v>-9962</v>
      </c>
      <c r="G93" s="169">
        <v>3482.0565995344891</v>
      </c>
      <c r="H93" s="169">
        <v>258.0783239074284</v>
      </c>
      <c r="I93" s="169">
        <v>-120</v>
      </c>
      <c r="J93" s="169">
        <v>-93</v>
      </c>
      <c r="K93" s="169">
        <v>221</v>
      </c>
      <c r="L93" s="169">
        <v>-278</v>
      </c>
      <c r="M93" s="143">
        <v>173.66434583465423</v>
      </c>
      <c r="O93" s="186"/>
    </row>
    <row r="94" spans="1:15" ht="15.75">
      <c r="A94" s="124" t="s">
        <v>463</v>
      </c>
      <c r="B94" s="166" t="s">
        <v>669</v>
      </c>
      <c r="C94" s="158"/>
      <c r="D94" s="169"/>
      <c r="E94" s="169"/>
      <c r="F94" s="169"/>
      <c r="G94" s="169"/>
      <c r="H94" s="169"/>
      <c r="I94" s="169"/>
      <c r="J94" s="169"/>
      <c r="K94" s="169"/>
      <c r="L94" s="169"/>
      <c r="M94" s="147"/>
      <c r="O94" s="185"/>
    </row>
    <row r="95" spans="1:15" ht="15.75">
      <c r="A95" s="168" t="s">
        <v>576</v>
      </c>
      <c r="B95" s="166" t="s">
        <v>641</v>
      </c>
      <c r="C95" s="158">
        <v>0</v>
      </c>
      <c r="D95" s="169">
        <v>28.905999999999999</v>
      </c>
      <c r="E95" s="169">
        <v>0</v>
      </c>
      <c r="F95" s="169">
        <v>0</v>
      </c>
      <c r="G95" s="169">
        <v>0</v>
      </c>
      <c r="H95" s="169">
        <v>0</v>
      </c>
      <c r="I95" s="169">
        <v>0</v>
      </c>
      <c r="J95" s="169">
        <v>0</v>
      </c>
      <c r="K95" s="169">
        <v>0</v>
      </c>
      <c r="L95" s="169">
        <v>0</v>
      </c>
      <c r="M95" s="143">
        <v>28.905999999999999</v>
      </c>
      <c r="O95" s="185"/>
    </row>
    <row r="96" spans="1:15" ht="15.75">
      <c r="A96" s="170"/>
      <c r="B96" s="166" t="s">
        <v>642</v>
      </c>
      <c r="C96" s="158">
        <v>0</v>
      </c>
      <c r="D96" s="169">
        <v>0</v>
      </c>
      <c r="E96" s="169">
        <v>0</v>
      </c>
      <c r="F96" s="169">
        <v>0</v>
      </c>
      <c r="G96" s="169">
        <v>0</v>
      </c>
      <c r="H96" s="169">
        <v>0</v>
      </c>
      <c r="I96" s="169">
        <v>0</v>
      </c>
      <c r="J96" s="169">
        <v>0</v>
      </c>
      <c r="K96" s="169">
        <v>0</v>
      </c>
      <c r="L96" s="169">
        <v>0</v>
      </c>
      <c r="M96" s="143">
        <v>0</v>
      </c>
      <c r="O96" s="185"/>
    </row>
    <row r="97" spans="1:15" ht="15.75">
      <c r="A97" s="170" t="s">
        <v>578</v>
      </c>
      <c r="B97" s="166" t="s">
        <v>643</v>
      </c>
      <c r="C97" s="158">
        <v>0</v>
      </c>
      <c r="D97" s="169">
        <v>0</v>
      </c>
      <c r="E97" s="169">
        <v>0</v>
      </c>
      <c r="F97" s="169">
        <v>0</v>
      </c>
      <c r="G97" s="169">
        <v>183.21022999999997</v>
      </c>
      <c r="H97" s="169">
        <v>0</v>
      </c>
      <c r="I97" s="169">
        <v>0</v>
      </c>
      <c r="J97" s="169">
        <v>0</v>
      </c>
      <c r="K97" s="169">
        <v>0</v>
      </c>
      <c r="L97" s="169">
        <v>0</v>
      </c>
      <c r="M97" s="143">
        <v>183.21022999999997</v>
      </c>
      <c r="O97" s="185"/>
    </row>
    <row r="98" spans="1:15" ht="15.75">
      <c r="A98" s="170"/>
      <c r="B98" s="166" t="s">
        <v>642</v>
      </c>
      <c r="C98" s="158">
        <v>0</v>
      </c>
      <c r="D98" s="169">
        <v>0</v>
      </c>
      <c r="E98" s="169">
        <v>0</v>
      </c>
      <c r="F98" s="169">
        <v>0</v>
      </c>
      <c r="G98" s="169">
        <v>0</v>
      </c>
      <c r="H98" s="169">
        <v>0</v>
      </c>
      <c r="I98" s="169">
        <v>0</v>
      </c>
      <c r="J98" s="169">
        <v>0</v>
      </c>
      <c r="K98" s="169">
        <v>0</v>
      </c>
      <c r="L98" s="169">
        <v>0</v>
      </c>
      <c r="M98" s="143">
        <v>0</v>
      </c>
      <c r="O98" s="185"/>
    </row>
    <row r="99" spans="1:15" ht="15.75">
      <c r="A99" s="170" t="s">
        <v>644</v>
      </c>
      <c r="B99" s="166" t="s">
        <v>645</v>
      </c>
      <c r="C99" s="158">
        <v>0</v>
      </c>
      <c r="D99" s="169">
        <v>0</v>
      </c>
      <c r="E99" s="169">
        <v>0</v>
      </c>
      <c r="F99" s="169">
        <v>0</v>
      </c>
      <c r="G99" s="169">
        <v>0</v>
      </c>
      <c r="H99" s="169">
        <v>0</v>
      </c>
      <c r="I99" s="169">
        <v>0</v>
      </c>
      <c r="J99" s="169">
        <v>0</v>
      </c>
      <c r="K99" s="169">
        <v>0</v>
      </c>
      <c r="L99" s="169">
        <v>0</v>
      </c>
      <c r="M99" s="143">
        <v>0</v>
      </c>
      <c r="O99" s="185"/>
    </row>
    <row r="100" spans="1:15" ht="15.75">
      <c r="A100" s="170" t="s">
        <v>646</v>
      </c>
      <c r="B100" s="166" t="s">
        <v>647</v>
      </c>
      <c r="C100" s="158">
        <v>0</v>
      </c>
      <c r="D100" s="169">
        <v>35.817999999999998</v>
      </c>
      <c r="E100" s="169">
        <v>0</v>
      </c>
      <c r="F100" s="169">
        <v>15588</v>
      </c>
      <c r="G100" s="169">
        <v>183.21022999999997</v>
      </c>
      <c r="H100" s="169">
        <v>310.1617895096926</v>
      </c>
      <c r="I100" s="169">
        <v>519</v>
      </c>
      <c r="J100" s="169">
        <v>0</v>
      </c>
      <c r="K100" s="169">
        <v>0</v>
      </c>
      <c r="L100" s="169">
        <v>0</v>
      </c>
      <c r="M100" s="143">
        <v>16636.190019509693</v>
      </c>
      <c r="O100" s="185"/>
    </row>
    <row r="101" spans="1:15" ht="15.75">
      <c r="A101" s="173"/>
      <c r="B101" s="168" t="s">
        <v>648</v>
      </c>
      <c r="C101" s="158">
        <v>0</v>
      </c>
      <c r="D101" s="169">
        <v>35.817999999999998</v>
      </c>
      <c r="E101" s="169">
        <v>0</v>
      </c>
      <c r="F101" s="169">
        <v>15588</v>
      </c>
      <c r="G101" s="169">
        <v>183.21022999999997</v>
      </c>
      <c r="H101" s="169">
        <v>310.1617895096926</v>
      </c>
      <c r="I101" s="169">
        <v>519</v>
      </c>
      <c r="J101" s="169">
        <v>0</v>
      </c>
      <c r="K101" s="169">
        <v>0</v>
      </c>
      <c r="L101" s="169">
        <v>0</v>
      </c>
      <c r="M101" s="143">
        <v>16636.190019509693</v>
      </c>
      <c r="O101" s="185"/>
    </row>
    <row r="102" spans="1:15" ht="15.75">
      <c r="A102" s="170" t="s">
        <v>610</v>
      </c>
      <c r="B102" s="166" t="s">
        <v>649</v>
      </c>
      <c r="C102" s="158">
        <v>0</v>
      </c>
      <c r="D102" s="169">
        <v>321</v>
      </c>
      <c r="E102" s="169">
        <v>0</v>
      </c>
      <c r="F102" s="169">
        <v>0</v>
      </c>
      <c r="G102" s="169">
        <v>1.0641399999999999</v>
      </c>
      <c r="H102" s="169">
        <v>0</v>
      </c>
      <c r="I102" s="169">
        <v>0</v>
      </c>
      <c r="J102" s="169">
        <v>0</v>
      </c>
      <c r="K102" s="169">
        <v>0</v>
      </c>
      <c r="L102" s="169">
        <v>0</v>
      </c>
      <c r="M102" s="143">
        <v>322.06414000000001</v>
      </c>
      <c r="O102" s="185"/>
    </row>
    <row r="103" spans="1:15" ht="15.75">
      <c r="A103" s="170" t="s">
        <v>613</v>
      </c>
      <c r="B103" s="166" t="s">
        <v>650</v>
      </c>
      <c r="C103" s="158">
        <v>0</v>
      </c>
      <c r="D103" s="169">
        <v>62.448999999999998</v>
      </c>
      <c r="E103" s="169">
        <v>0</v>
      </c>
      <c r="F103" s="169">
        <v>0</v>
      </c>
      <c r="G103" s="169">
        <v>2.8414999999999999</v>
      </c>
      <c r="H103" s="169">
        <v>0</v>
      </c>
      <c r="I103" s="169">
        <v>0</v>
      </c>
      <c r="J103" s="169">
        <v>0</v>
      </c>
      <c r="K103" s="169">
        <v>0</v>
      </c>
      <c r="L103" s="169">
        <v>0</v>
      </c>
      <c r="M103" s="143">
        <v>65.290499999999994</v>
      </c>
      <c r="O103" s="185"/>
    </row>
    <row r="104" spans="1:15" ht="15.75">
      <c r="A104" s="163"/>
      <c r="B104" s="171" t="s">
        <v>670</v>
      </c>
      <c r="C104" s="158">
        <v>0</v>
      </c>
      <c r="D104" s="169">
        <v>448.173</v>
      </c>
      <c r="E104" s="169">
        <v>0</v>
      </c>
      <c r="F104" s="169">
        <v>15588</v>
      </c>
      <c r="G104" s="169">
        <v>187.11586999999997</v>
      </c>
      <c r="H104" s="169">
        <v>310.1617895096926</v>
      </c>
      <c r="I104" s="169">
        <v>519</v>
      </c>
      <c r="J104" s="169">
        <v>0</v>
      </c>
      <c r="K104" s="169">
        <v>0</v>
      </c>
      <c r="L104" s="169">
        <v>0</v>
      </c>
      <c r="M104" s="143">
        <v>17052.450659509694</v>
      </c>
      <c r="O104" s="185"/>
    </row>
    <row r="105" spans="1:15" ht="31.5">
      <c r="A105" s="124" t="s">
        <v>464</v>
      </c>
      <c r="B105" s="166" t="s">
        <v>801</v>
      </c>
      <c r="C105" s="158">
        <v>0</v>
      </c>
      <c r="D105" s="169">
        <v>0</v>
      </c>
      <c r="E105" s="169">
        <v>61</v>
      </c>
      <c r="F105" s="169">
        <v>0</v>
      </c>
      <c r="G105" s="169">
        <v>104.63080323877507</v>
      </c>
      <c r="H105" s="169">
        <v>0</v>
      </c>
      <c r="I105" s="169">
        <v>0</v>
      </c>
      <c r="J105" s="169">
        <v>0</v>
      </c>
      <c r="K105" s="169">
        <v>0</v>
      </c>
      <c r="L105" s="169">
        <v>0</v>
      </c>
      <c r="M105" s="143">
        <v>165.63080323877506</v>
      </c>
      <c r="O105" s="186"/>
    </row>
    <row r="106" spans="1:15" ht="15.75">
      <c r="A106" s="165" t="s">
        <v>465</v>
      </c>
      <c r="B106" s="166" t="s">
        <v>661</v>
      </c>
      <c r="C106" s="159"/>
      <c r="D106" s="169"/>
      <c r="E106" s="169"/>
      <c r="F106" s="169"/>
      <c r="G106" s="169"/>
      <c r="H106" s="169"/>
      <c r="I106" s="169"/>
      <c r="J106" s="169"/>
      <c r="K106" s="169"/>
      <c r="L106" s="169"/>
      <c r="M106" s="147"/>
      <c r="O106" s="185"/>
    </row>
    <row r="107" spans="1:15" ht="15.75">
      <c r="A107" s="168" t="s">
        <v>576</v>
      </c>
      <c r="B107" s="166" t="s">
        <v>671</v>
      </c>
      <c r="C107" s="158">
        <v>0</v>
      </c>
      <c r="D107" s="169">
        <v>-130.386</v>
      </c>
      <c r="E107" s="169">
        <v>0</v>
      </c>
      <c r="F107" s="169">
        <v>-2788</v>
      </c>
      <c r="G107" s="169">
        <v>-265.07418999999999</v>
      </c>
      <c r="H107" s="169">
        <v>0</v>
      </c>
      <c r="I107" s="169">
        <v>-409</v>
      </c>
      <c r="J107" s="169">
        <v>0</v>
      </c>
      <c r="K107" s="169">
        <v>0</v>
      </c>
      <c r="L107" s="169">
        <v>0</v>
      </c>
      <c r="M107" s="143">
        <v>-3592.4601899999998</v>
      </c>
      <c r="O107" s="185"/>
    </row>
    <row r="108" spans="1:15" ht="15.75">
      <c r="A108" s="168" t="s">
        <v>578</v>
      </c>
      <c r="B108" s="166" t="s">
        <v>663</v>
      </c>
      <c r="C108" s="158">
        <v>0</v>
      </c>
      <c r="D108" s="169">
        <v>-0.89500000000000002</v>
      </c>
      <c r="E108" s="169">
        <v>0</v>
      </c>
      <c r="F108" s="169">
        <v>0</v>
      </c>
      <c r="G108" s="169">
        <v>-1.8517599999999947</v>
      </c>
      <c r="H108" s="169">
        <v>0</v>
      </c>
      <c r="I108" s="169">
        <v>0</v>
      </c>
      <c r="J108" s="169">
        <v>0</v>
      </c>
      <c r="K108" s="169">
        <v>0</v>
      </c>
      <c r="L108" s="169">
        <v>0</v>
      </c>
      <c r="M108" s="143">
        <v>-2.7467599999999948</v>
      </c>
      <c r="O108" s="185"/>
    </row>
    <row r="109" spans="1:15" ht="15.75">
      <c r="A109" s="168" t="s">
        <v>610</v>
      </c>
      <c r="B109" s="166" t="s">
        <v>672</v>
      </c>
      <c r="C109" s="158">
        <v>0</v>
      </c>
      <c r="D109" s="169">
        <v>-51.390999999999998</v>
      </c>
      <c r="E109" s="169">
        <v>0</v>
      </c>
      <c r="F109" s="169">
        <v>0</v>
      </c>
      <c r="G109" s="169">
        <v>-9.4800000000000006E-3</v>
      </c>
      <c r="H109" s="169">
        <v>-184.94240999253933</v>
      </c>
      <c r="I109" s="169">
        <v>0</v>
      </c>
      <c r="J109" s="169">
        <v>0</v>
      </c>
      <c r="K109" s="169">
        <v>0</v>
      </c>
      <c r="L109" s="169">
        <v>0</v>
      </c>
      <c r="M109" s="143">
        <v>-236.34288999253931</v>
      </c>
      <c r="O109" s="185"/>
    </row>
    <row r="110" spans="1:15" ht="15.75">
      <c r="A110" s="168"/>
      <c r="B110" s="171" t="s">
        <v>673</v>
      </c>
      <c r="C110" s="158">
        <v>0</v>
      </c>
      <c r="D110" s="169">
        <v>-182.672</v>
      </c>
      <c r="E110" s="169">
        <v>0</v>
      </c>
      <c r="F110" s="169">
        <v>-2788</v>
      </c>
      <c r="G110" s="169">
        <v>-266.93543</v>
      </c>
      <c r="H110" s="169">
        <v>-184.94240999253933</v>
      </c>
      <c r="I110" s="169">
        <v>-409</v>
      </c>
      <c r="J110" s="169">
        <v>0</v>
      </c>
      <c r="K110" s="169">
        <v>0</v>
      </c>
      <c r="L110" s="169">
        <v>0</v>
      </c>
      <c r="M110" s="143">
        <v>-3831.5498399925395</v>
      </c>
      <c r="O110" s="186"/>
    </row>
    <row r="111" spans="1:15" ht="31.5">
      <c r="A111" s="124" t="s">
        <v>466</v>
      </c>
      <c r="B111" s="166" t="s">
        <v>802</v>
      </c>
      <c r="C111" s="158">
        <v>0</v>
      </c>
      <c r="D111" s="169">
        <v>0</v>
      </c>
      <c r="E111" s="169">
        <v>0</v>
      </c>
      <c r="F111" s="169">
        <v>0</v>
      </c>
      <c r="G111" s="169">
        <v>-104.63080323877507</v>
      </c>
      <c r="H111" s="169">
        <v>0</v>
      </c>
      <c r="I111" s="169">
        <v>0</v>
      </c>
      <c r="J111" s="169">
        <v>0</v>
      </c>
      <c r="K111" s="169">
        <v>0</v>
      </c>
      <c r="L111" s="169">
        <v>0</v>
      </c>
      <c r="M111" s="143">
        <v>-104.63080323877507</v>
      </c>
      <c r="O111" s="186"/>
    </row>
    <row r="112" spans="1:15" ht="15.75">
      <c r="A112" s="124" t="s">
        <v>467</v>
      </c>
      <c r="B112" s="166" t="s">
        <v>674</v>
      </c>
      <c r="C112" s="158">
        <v>1.44869</v>
      </c>
      <c r="D112" s="169">
        <v>0</v>
      </c>
      <c r="E112" s="169">
        <v>64</v>
      </c>
      <c r="F112" s="169">
        <v>0</v>
      </c>
      <c r="G112" s="169">
        <v>144.76962</v>
      </c>
      <c r="H112" s="169">
        <v>18.295459999999999</v>
      </c>
      <c r="I112" s="169">
        <v>6</v>
      </c>
      <c r="J112" s="169">
        <v>66</v>
      </c>
      <c r="K112" s="169">
        <v>0</v>
      </c>
      <c r="L112" s="169">
        <v>11</v>
      </c>
      <c r="M112" s="143">
        <v>311.51377000000002</v>
      </c>
      <c r="O112" s="185"/>
    </row>
    <row r="113" spans="1:15" ht="15.75">
      <c r="A113" s="124" t="s">
        <v>468</v>
      </c>
      <c r="B113" s="166" t="s">
        <v>675</v>
      </c>
      <c r="C113" s="158">
        <v>-57.518639999999998</v>
      </c>
      <c r="D113" s="169">
        <v>-6</v>
      </c>
      <c r="E113" s="169">
        <v>-37</v>
      </c>
      <c r="F113" s="169">
        <v>-1</v>
      </c>
      <c r="G113" s="169">
        <v>-1364.7579200000002</v>
      </c>
      <c r="H113" s="169">
        <v>-1.52827</v>
      </c>
      <c r="I113" s="169">
        <v>-8</v>
      </c>
      <c r="J113" s="169">
        <v>-23</v>
      </c>
      <c r="K113" s="169">
        <v>0</v>
      </c>
      <c r="L113" s="169">
        <v>-19</v>
      </c>
      <c r="M113" s="143">
        <v>-1517.8048300000003</v>
      </c>
      <c r="O113" s="185"/>
    </row>
    <row r="114" spans="1:15" ht="15.75">
      <c r="A114" s="124" t="s">
        <v>469</v>
      </c>
      <c r="B114" s="166" t="s">
        <v>676</v>
      </c>
      <c r="C114" s="158">
        <v>4954.0804599999947</v>
      </c>
      <c r="D114" s="169">
        <v>2835.715999999999</v>
      </c>
      <c r="E114" s="169">
        <v>2095.1485600000001</v>
      </c>
      <c r="F114" s="169">
        <v>2905</v>
      </c>
      <c r="G114" s="169">
        <v>3600.989187646398</v>
      </c>
      <c r="H114" s="169">
        <v>716.54331365716143</v>
      </c>
      <c r="I114" s="169">
        <v>2</v>
      </c>
      <c r="J114" s="169">
        <v>-49</v>
      </c>
      <c r="K114" s="169">
        <v>222</v>
      </c>
      <c r="L114" s="169">
        <v>-286</v>
      </c>
      <c r="M114" s="143">
        <v>16996.477521303554</v>
      </c>
      <c r="O114" s="186"/>
    </row>
    <row r="115" spans="1:15" ht="15.75">
      <c r="A115" s="124" t="s">
        <v>470</v>
      </c>
      <c r="B115" s="166" t="s">
        <v>677</v>
      </c>
      <c r="C115" s="158">
        <v>0</v>
      </c>
      <c r="D115" s="169">
        <v>0</v>
      </c>
      <c r="E115" s="169">
        <v>0</v>
      </c>
      <c r="F115" s="169">
        <v>0</v>
      </c>
      <c r="G115" s="169">
        <v>17.422740000000001</v>
      </c>
      <c r="H115" s="169">
        <v>1.1138599999999999</v>
      </c>
      <c r="I115" s="169">
        <v>0</v>
      </c>
      <c r="J115" s="169">
        <v>0</v>
      </c>
      <c r="K115" s="169">
        <v>0</v>
      </c>
      <c r="L115" s="169">
        <v>0</v>
      </c>
      <c r="M115" s="143">
        <v>18.5366</v>
      </c>
      <c r="O115" s="185"/>
    </row>
    <row r="116" spans="1:15" ht="15.75">
      <c r="A116" s="124" t="s">
        <v>471</v>
      </c>
      <c r="B116" s="166" t="s">
        <v>678</v>
      </c>
      <c r="C116" s="158">
        <v>0</v>
      </c>
      <c r="D116" s="169">
        <v>0</v>
      </c>
      <c r="E116" s="169">
        <v>0</v>
      </c>
      <c r="F116" s="169">
        <v>0</v>
      </c>
      <c r="G116" s="169">
        <v>-15.429529999999998</v>
      </c>
      <c r="H116" s="169">
        <v>-1.711E-2</v>
      </c>
      <c r="I116" s="169">
        <v>0</v>
      </c>
      <c r="J116" s="169">
        <v>0</v>
      </c>
      <c r="K116" s="169">
        <v>0</v>
      </c>
      <c r="L116" s="169">
        <v>0</v>
      </c>
      <c r="M116" s="143">
        <v>-15.446639999999999</v>
      </c>
      <c r="O116" s="185"/>
    </row>
    <row r="117" spans="1:15" ht="15.75">
      <c r="A117" s="124" t="s">
        <v>679</v>
      </c>
      <c r="B117" s="166" t="s">
        <v>680</v>
      </c>
      <c r="C117" s="158">
        <v>0</v>
      </c>
      <c r="D117" s="169">
        <v>0</v>
      </c>
      <c r="E117" s="169">
        <v>0</v>
      </c>
      <c r="F117" s="169">
        <v>0</v>
      </c>
      <c r="G117" s="169">
        <v>1.993210000000003</v>
      </c>
      <c r="H117" s="169">
        <v>1.0967499999999999</v>
      </c>
      <c r="I117" s="169">
        <v>0</v>
      </c>
      <c r="J117" s="169">
        <v>0</v>
      </c>
      <c r="K117" s="169">
        <v>0</v>
      </c>
      <c r="L117" s="169">
        <v>0</v>
      </c>
      <c r="M117" s="143">
        <v>3.0899600000000031</v>
      </c>
      <c r="O117" s="186"/>
    </row>
    <row r="118" spans="1:15" ht="15.75">
      <c r="A118" s="124" t="s">
        <v>681</v>
      </c>
      <c r="B118" s="166" t="s">
        <v>682</v>
      </c>
      <c r="C118" s="158">
        <v>-495.40805</v>
      </c>
      <c r="D118" s="169">
        <v>-50</v>
      </c>
      <c r="E118" s="169">
        <v>0</v>
      </c>
      <c r="F118" s="169">
        <v>-296</v>
      </c>
      <c r="G118" s="169">
        <v>-328.7586</v>
      </c>
      <c r="H118" s="169">
        <v>0</v>
      </c>
      <c r="I118" s="169">
        <v>0</v>
      </c>
      <c r="J118" s="169">
        <v>0</v>
      </c>
      <c r="K118" s="169">
        <v>0</v>
      </c>
      <c r="L118" s="169">
        <v>0</v>
      </c>
      <c r="M118" s="143">
        <v>-1170.1666500000001</v>
      </c>
      <c r="O118" s="185"/>
    </row>
    <row r="119" spans="1:15" ht="15.75">
      <c r="A119" s="124" t="s">
        <v>683</v>
      </c>
      <c r="B119" s="166" t="s">
        <v>684</v>
      </c>
      <c r="C119" s="158">
        <v>0</v>
      </c>
      <c r="D119" s="169">
        <v>0</v>
      </c>
      <c r="E119" s="169">
        <v>0</v>
      </c>
      <c r="F119" s="169">
        <v>0</v>
      </c>
      <c r="G119" s="169">
        <v>182.85305</v>
      </c>
      <c r="H119" s="169">
        <v>0</v>
      </c>
      <c r="I119" s="169">
        <v>0</v>
      </c>
      <c r="J119" s="169">
        <v>0</v>
      </c>
      <c r="K119" s="169">
        <v>0</v>
      </c>
      <c r="L119" s="169">
        <v>0</v>
      </c>
      <c r="M119" s="143">
        <v>182.85305</v>
      </c>
      <c r="O119" s="185"/>
    </row>
    <row r="120" spans="1:15" ht="15.75">
      <c r="A120" s="124" t="s">
        <v>685</v>
      </c>
      <c r="B120" s="166" t="s">
        <v>686</v>
      </c>
      <c r="C120" s="158">
        <v>4458.6724099999947</v>
      </c>
      <c r="D120" s="169">
        <v>2785.715999999999</v>
      </c>
      <c r="E120" s="169">
        <v>2095.1485600000001</v>
      </c>
      <c r="F120" s="169">
        <v>2609</v>
      </c>
      <c r="G120" s="169">
        <v>3457.0768476463982</v>
      </c>
      <c r="H120" s="169">
        <v>717.64006365716148</v>
      </c>
      <c r="I120" s="169">
        <v>2</v>
      </c>
      <c r="J120" s="169">
        <v>-49</v>
      </c>
      <c r="K120" s="169">
        <v>222</v>
      </c>
      <c r="L120" s="169">
        <v>-286</v>
      </c>
      <c r="M120" s="143">
        <v>16012.253881303553</v>
      </c>
      <c r="O120" s="186"/>
    </row>
    <row r="121" spans="1:15" ht="33">
      <c r="A121" s="191" t="s">
        <v>829</v>
      </c>
      <c r="B121" s="174"/>
      <c r="C121" s="175"/>
      <c r="D121" s="175"/>
    </row>
  </sheetData>
  <mergeCells count="2">
    <mergeCell ref="A2:B2"/>
    <mergeCell ref="A1:L1"/>
  </mergeCells>
  <conditionalFormatting sqref="O5">
    <cfRule type="cellIs" dxfId="25" priority="26" operator="notEqual">
      <formula>0</formula>
    </cfRule>
  </conditionalFormatting>
  <conditionalFormatting sqref="O11">
    <cfRule type="cellIs" dxfId="24" priority="25" operator="notEqual">
      <formula>0</formula>
    </cfRule>
  </conditionalFormatting>
  <conditionalFormatting sqref="O18">
    <cfRule type="cellIs" dxfId="23" priority="24" operator="notEqual">
      <formula>0</formula>
    </cfRule>
  </conditionalFormatting>
  <conditionalFormatting sqref="O21">
    <cfRule type="cellIs" dxfId="22" priority="23" operator="notEqual">
      <formula>0</formula>
    </cfRule>
  </conditionalFormatting>
  <conditionalFormatting sqref="O25">
    <cfRule type="cellIs" dxfId="21" priority="22" operator="notEqual">
      <formula>0</formula>
    </cfRule>
  </conditionalFormatting>
  <conditionalFormatting sqref="O32">
    <cfRule type="cellIs" dxfId="20" priority="21" operator="notEqual">
      <formula>0</formula>
    </cfRule>
  </conditionalFormatting>
  <conditionalFormatting sqref="O36">
    <cfRule type="cellIs" dxfId="19" priority="20" operator="notEqual">
      <formula>0</formula>
    </cfRule>
  </conditionalFormatting>
  <conditionalFormatting sqref="O44">
    <cfRule type="cellIs" dxfId="18" priority="19" operator="notEqual">
      <formula>0</formula>
    </cfRule>
  </conditionalFormatting>
  <conditionalFormatting sqref="O52">
    <cfRule type="cellIs" dxfId="17" priority="18" operator="notEqual">
      <formula>0</formula>
    </cfRule>
  </conditionalFormatting>
  <conditionalFormatting sqref="O55">
    <cfRule type="cellIs" dxfId="16" priority="17" operator="notEqual">
      <formula>0</formula>
    </cfRule>
  </conditionalFormatting>
  <conditionalFormatting sqref="O66">
    <cfRule type="cellIs" dxfId="15" priority="16" operator="notEqual">
      <formula>0</formula>
    </cfRule>
  </conditionalFormatting>
  <conditionalFormatting sqref="O65">
    <cfRule type="cellIs" dxfId="14" priority="15" operator="notEqual">
      <formula>0</formula>
    </cfRule>
  </conditionalFormatting>
  <conditionalFormatting sqref="O61">
    <cfRule type="cellIs" dxfId="13" priority="14" operator="notEqual">
      <formula>0</formula>
    </cfRule>
  </conditionalFormatting>
  <conditionalFormatting sqref="O71">
    <cfRule type="cellIs" dxfId="12" priority="13" operator="notEqual">
      <formula>0</formula>
    </cfRule>
  </conditionalFormatting>
  <conditionalFormatting sqref="O73">
    <cfRule type="cellIs" dxfId="11" priority="12" operator="notEqual">
      <formula>0</formula>
    </cfRule>
  </conditionalFormatting>
  <conditionalFormatting sqref="O80">
    <cfRule type="cellIs" dxfId="10" priority="11" operator="notEqual">
      <formula>0</formula>
    </cfRule>
  </conditionalFormatting>
  <conditionalFormatting sqref="O85">
    <cfRule type="cellIs" dxfId="9" priority="10" operator="notEqual">
      <formula>0</formula>
    </cfRule>
  </conditionalFormatting>
  <conditionalFormatting sqref="O90">
    <cfRule type="cellIs" dxfId="8" priority="9" operator="notEqual">
      <formula>0</formula>
    </cfRule>
  </conditionalFormatting>
  <conditionalFormatting sqref="O92:O93">
    <cfRule type="cellIs" dxfId="7" priority="8" operator="notEqual">
      <formula>0</formula>
    </cfRule>
  </conditionalFormatting>
  <conditionalFormatting sqref="O105">
    <cfRule type="cellIs" dxfId="6" priority="7" operator="notEqual">
      <formula>0</formula>
    </cfRule>
  </conditionalFormatting>
  <conditionalFormatting sqref="O110">
    <cfRule type="cellIs" dxfId="5" priority="6" operator="notEqual">
      <formula>0</formula>
    </cfRule>
  </conditionalFormatting>
  <conditionalFormatting sqref="O114">
    <cfRule type="cellIs" dxfId="4" priority="5" operator="notEqual">
      <formula>0</formula>
    </cfRule>
  </conditionalFormatting>
  <conditionalFormatting sqref="O111">
    <cfRule type="cellIs" dxfId="3" priority="4" operator="notEqual">
      <formula>0</formula>
    </cfRule>
  </conditionalFormatting>
  <conditionalFormatting sqref="O12">
    <cfRule type="cellIs" dxfId="2" priority="3" operator="notEqual">
      <formula>0</formula>
    </cfRule>
  </conditionalFormatting>
  <conditionalFormatting sqref="O117">
    <cfRule type="cellIs" dxfId="1" priority="2" operator="notEqual">
      <formula>0</formula>
    </cfRule>
  </conditionalFormatting>
  <conditionalFormatting sqref="O120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473</v>
      </c>
      <c r="F1" s="2" t="s">
        <v>745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481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481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759</v>
      </c>
      <c r="C12" s="45" t="s">
        <v>758</v>
      </c>
    </row>
    <row r="13" spans="1:3" ht="33">
      <c r="A13" s="40">
        <v>12</v>
      </c>
      <c r="B13" s="13" t="s">
        <v>761</v>
      </c>
      <c r="C13" s="45" t="s">
        <v>760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762</v>
      </c>
    </row>
    <row r="23" spans="1:3" ht="33">
      <c r="A23" s="4">
        <v>22</v>
      </c>
      <c r="B23" s="13" t="s">
        <v>162</v>
      </c>
      <c r="C23" s="45" t="s">
        <v>763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746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747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748</v>
      </c>
      <c r="C14" s="21"/>
    </row>
    <row r="15" spans="1:5">
      <c r="A15" s="4">
        <v>13</v>
      </c>
      <c r="B15" s="34" t="s">
        <v>749</v>
      </c>
      <c r="C15" s="21"/>
    </row>
    <row r="16" spans="1:5">
      <c r="A16" s="4">
        <v>14</v>
      </c>
      <c r="B16" s="34" t="s">
        <v>750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751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752</v>
      </c>
      <c r="C24" s="21"/>
      <c r="D24" s="21"/>
      <c r="E24" s="21"/>
    </row>
    <row r="25" spans="1:5">
      <c r="A25" s="4">
        <v>23</v>
      </c>
      <c r="B25" s="34" t="s">
        <v>753</v>
      </c>
      <c r="C25" s="21"/>
      <c r="D25" s="21"/>
      <c r="E25" s="21"/>
    </row>
    <row r="26" spans="1:5">
      <c r="A26" s="4">
        <v>24</v>
      </c>
      <c r="B26" s="34" t="s">
        <v>754</v>
      </c>
      <c r="C26" s="21"/>
      <c r="D26" s="21"/>
      <c r="E26" s="21"/>
    </row>
    <row r="27" spans="1:5">
      <c r="A27" s="4">
        <v>25</v>
      </c>
      <c r="B27" s="34" t="s">
        <v>755</v>
      </c>
      <c r="C27" s="21"/>
      <c r="D27" s="21"/>
      <c r="E27" s="21"/>
    </row>
    <row r="28" spans="1:5">
      <c r="A28" s="4">
        <v>26</v>
      </c>
      <c r="B28" s="34" t="s">
        <v>756</v>
      </c>
      <c r="C28" s="21"/>
    </row>
    <row r="29" spans="1:5">
      <c r="A29" s="4">
        <v>27</v>
      </c>
      <c r="B29" s="34" t="s">
        <v>757</v>
      </c>
      <c r="C29" s="21"/>
    </row>
    <row r="30" spans="1:5">
      <c r="A30" s="4">
        <v>28</v>
      </c>
      <c r="B30" s="34" t="s">
        <v>480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475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505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764</v>
      </c>
    </row>
    <row r="4" spans="1:2" ht="15.75">
      <c r="A4" s="33"/>
      <c r="B4" s="32" t="s">
        <v>765</v>
      </c>
    </row>
    <row r="5" spans="1:2" ht="15.75">
      <c r="A5" s="33"/>
      <c r="B5" s="32" t="s">
        <v>766</v>
      </c>
    </row>
    <row r="6" spans="1:2" ht="15.75">
      <c r="A6" s="33"/>
      <c r="B6" s="32" t="s">
        <v>767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7"/>
  <sheetViews>
    <sheetView view="pageBreakPreview" zoomScale="85" zoomScaleNormal="70" zoomScaleSheetLayoutView="85" workbookViewId="0">
      <pane xSplit="2" ySplit="4" topLeftCell="C16" activePane="bottomRight" state="frozen"/>
      <selection activeCell="O3" sqref="O3:P3"/>
      <selection pane="topRight" activeCell="O3" sqref="O3:P3"/>
      <selection pane="bottomLeft" activeCell="O3" sqref="O3:P3"/>
      <selection pane="bottomRight" activeCell="O25" sqref="O25"/>
    </sheetView>
  </sheetViews>
  <sheetFormatPr defaultRowHeight="12.75"/>
  <cols>
    <col min="1" max="1" width="6.7109375" style="50" customWidth="1"/>
    <col min="2" max="2" width="36.7109375" style="51" customWidth="1"/>
    <col min="3" max="3" width="12.28515625" style="51" bestFit="1" customWidth="1"/>
    <col min="4" max="4" width="10.5703125" style="51" customWidth="1"/>
    <col min="5" max="5" width="11.85546875" style="51" bestFit="1" customWidth="1"/>
    <col min="6" max="6" width="10.5703125" style="51" customWidth="1"/>
    <col min="7" max="7" width="11.85546875" style="51" bestFit="1" customWidth="1"/>
    <col min="8" max="8" width="10.5703125" style="51" customWidth="1"/>
    <col min="9" max="9" width="11.85546875" style="50" customWidth="1"/>
    <col min="10" max="10" width="13.28515625" style="50" customWidth="1"/>
    <col min="11" max="11" width="12" style="50" customWidth="1"/>
    <col min="12" max="12" width="10.5703125" style="50" customWidth="1"/>
    <col min="13" max="13" width="11.85546875" style="50" bestFit="1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20" width="10.5703125" style="50" customWidth="1"/>
    <col min="21" max="21" width="11.140625" style="50" bestFit="1" customWidth="1"/>
    <col min="22" max="22" width="10.5703125" style="50" customWidth="1"/>
    <col min="23" max="23" width="13.5703125" style="53" bestFit="1" customWidth="1"/>
    <col min="24" max="24" width="18.140625" style="50" bestFit="1" customWidth="1"/>
    <col min="25" max="25" width="8.42578125" style="50" customWidth="1"/>
    <col min="26" max="26" width="14" style="50" customWidth="1"/>
    <col min="27" max="27" width="9.140625" style="50"/>
    <col min="28" max="28" width="11.5703125" style="50" customWidth="1"/>
    <col min="29" max="16384" width="9.140625" style="50"/>
  </cols>
  <sheetData>
    <row r="1" spans="1:28" ht="12.75" customHeight="1">
      <c r="A1" s="178" t="s">
        <v>831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</row>
    <row r="2" spans="1:28" ht="45" customHeight="1">
      <c r="E2" s="50"/>
      <c r="F2" s="50"/>
      <c r="W2" s="52"/>
      <c r="X2" s="52" t="s">
        <v>778</v>
      </c>
    </row>
    <row r="3" spans="1:28" s="57" customFormat="1" ht="60.75" customHeight="1">
      <c r="A3" s="219" t="s">
        <v>473</v>
      </c>
      <c r="B3" s="208" t="s">
        <v>796</v>
      </c>
      <c r="C3" s="200" t="s">
        <v>779</v>
      </c>
      <c r="D3" s="201"/>
      <c r="E3" s="200" t="s">
        <v>804</v>
      </c>
      <c r="F3" s="201"/>
      <c r="G3" s="210" t="s">
        <v>780</v>
      </c>
      <c r="H3" s="211"/>
      <c r="I3" s="200" t="s">
        <v>781</v>
      </c>
      <c r="J3" s="201"/>
      <c r="K3" s="200" t="s">
        <v>805</v>
      </c>
      <c r="L3" s="201"/>
      <c r="M3" s="215" t="s">
        <v>806</v>
      </c>
      <c r="N3" s="216"/>
      <c r="O3" s="213" t="s">
        <v>784</v>
      </c>
      <c r="P3" s="214"/>
      <c r="Q3" s="200" t="s">
        <v>783</v>
      </c>
      <c r="R3" s="201"/>
      <c r="S3" s="213" t="s">
        <v>785</v>
      </c>
      <c r="T3" s="214"/>
      <c r="U3" s="213" t="s">
        <v>782</v>
      </c>
      <c r="V3" s="214"/>
      <c r="W3" s="200" t="s">
        <v>423</v>
      </c>
      <c r="X3" s="201"/>
    </row>
    <row r="4" spans="1:28" s="57" customFormat="1" ht="62.25" customHeight="1">
      <c r="A4" s="219"/>
      <c r="B4" s="209"/>
      <c r="C4" s="99" t="s">
        <v>786</v>
      </c>
      <c r="D4" s="100" t="s">
        <v>787</v>
      </c>
      <c r="E4" s="99" t="s">
        <v>786</v>
      </c>
      <c r="F4" s="100" t="s">
        <v>787</v>
      </c>
      <c r="G4" s="99" t="s">
        <v>786</v>
      </c>
      <c r="H4" s="100" t="s">
        <v>787</v>
      </c>
      <c r="I4" s="99" t="s">
        <v>786</v>
      </c>
      <c r="J4" s="100" t="s">
        <v>787</v>
      </c>
      <c r="K4" s="99" t="s">
        <v>786</v>
      </c>
      <c r="L4" s="100" t="s">
        <v>787</v>
      </c>
      <c r="M4" s="99" t="s">
        <v>786</v>
      </c>
      <c r="N4" s="100" t="s">
        <v>787</v>
      </c>
      <c r="O4" s="99" t="s">
        <v>786</v>
      </c>
      <c r="P4" s="100" t="s">
        <v>787</v>
      </c>
      <c r="Q4" s="99" t="s">
        <v>786</v>
      </c>
      <c r="R4" s="100" t="s">
        <v>787</v>
      </c>
      <c r="S4" s="99" t="s">
        <v>786</v>
      </c>
      <c r="T4" s="100" t="s">
        <v>787</v>
      </c>
      <c r="U4" s="99" t="s">
        <v>786</v>
      </c>
      <c r="V4" s="100" t="s">
        <v>787</v>
      </c>
      <c r="W4" s="65" t="s">
        <v>786</v>
      </c>
      <c r="X4" s="101" t="s">
        <v>787</v>
      </c>
    </row>
    <row r="5" spans="1:28" ht="15.75">
      <c r="A5" s="65" t="s">
        <v>461</v>
      </c>
      <c r="B5" s="66" t="s">
        <v>789</v>
      </c>
      <c r="C5" s="68">
        <v>16705951.820000049</v>
      </c>
      <c r="D5" s="68">
        <v>0</v>
      </c>
      <c r="E5" s="68">
        <v>14504887.680404995</v>
      </c>
      <c r="F5" s="68">
        <v>0</v>
      </c>
      <c r="G5" s="68">
        <v>9682936</v>
      </c>
      <c r="H5" s="68">
        <v>608801.78</v>
      </c>
      <c r="I5" s="68">
        <v>4291864.2299999995</v>
      </c>
      <c r="J5" s="68">
        <v>0</v>
      </c>
      <c r="K5" s="68">
        <v>5324376.8900000006</v>
      </c>
      <c r="L5" s="68">
        <v>0</v>
      </c>
      <c r="M5" s="74">
        <v>3443564.0254167998</v>
      </c>
      <c r="N5" s="74">
        <v>97646.79911463907</v>
      </c>
      <c r="O5" s="68">
        <v>1452063.8399999999</v>
      </c>
      <c r="P5" s="68">
        <v>0</v>
      </c>
      <c r="Q5" s="68">
        <v>276213</v>
      </c>
      <c r="R5" s="68">
        <v>0</v>
      </c>
      <c r="S5" s="68">
        <v>481179.87609739997</v>
      </c>
      <c r="T5" s="68">
        <v>0</v>
      </c>
      <c r="U5" s="68">
        <v>17786.07</v>
      </c>
      <c r="V5" s="68">
        <v>0</v>
      </c>
      <c r="W5" s="75">
        <v>56180823.431919239</v>
      </c>
      <c r="X5" s="75">
        <v>706448.57911463908</v>
      </c>
      <c r="AA5" s="49"/>
      <c r="AB5" s="54"/>
    </row>
    <row r="6" spans="1:28" ht="15.75">
      <c r="A6" s="65"/>
      <c r="B6" s="70" t="s">
        <v>444</v>
      </c>
      <c r="C6" s="68">
        <v>10369947.700000025</v>
      </c>
      <c r="D6" s="68">
        <v>0</v>
      </c>
      <c r="E6" s="68">
        <v>14475135.894113587</v>
      </c>
      <c r="F6" s="68">
        <v>0</v>
      </c>
      <c r="G6" s="68">
        <v>5878480</v>
      </c>
      <c r="H6" s="68">
        <v>608801.78</v>
      </c>
      <c r="I6" s="68">
        <v>4291864.2299999995</v>
      </c>
      <c r="J6" s="68">
        <v>0</v>
      </c>
      <c r="K6" s="68">
        <v>5324376.8900000006</v>
      </c>
      <c r="L6" s="68">
        <v>0</v>
      </c>
      <c r="M6" s="74">
        <v>3443564.0254167998</v>
      </c>
      <c r="N6" s="74">
        <v>97646.79911463907</v>
      </c>
      <c r="O6" s="68">
        <v>1449192.68</v>
      </c>
      <c r="P6" s="68">
        <v>0</v>
      </c>
      <c r="Q6" s="68">
        <v>276213</v>
      </c>
      <c r="R6" s="68">
        <v>0</v>
      </c>
      <c r="S6" s="68">
        <v>481179.87609739997</v>
      </c>
      <c r="T6" s="68">
        <v>0</v>
      </c>
      <c r="U6" s="68">
        <v>17786.07</v>
      </c>
      <c r="V6" s="68">
        <v>0</v>
      </c>
      <c r="W6" s="75">
        <v>46007740.36562781</v>
      </c>
      <c r="X6" s="75">
        <v>706448.57911463908</v>
      </c>
      <c r="AA6" s="49"/>
      <c r="AB6" s="54"/>
    </row>
    <row r="7" spans="1:28" ht="15.75">
      <c r="A7" s="65"/>
      <c r="B7" s="70" t="s">
        <v>701</v>
      </c>
      <c r="C7" s="68">
        <v>9798319.2800000254</v>
      </c>
      <c r="D7" s="68">
        <v>0</v>
      </c>
      <c r="E7" s="68">
        <v>13417352.843206748</v>
      </c>
      <c r="F7" s="68">
        <v>0</v>
      </c>
      <c r="G7" s="68">
        <v>4807598</v>
      </c>
      <c r="H7" s="68">
        <v>0</v>
      </c>
      <c r="I7" s="68">
        <v>2910623.01</v>
      </c>
      <c r="J7" s="68">
        <v>0</v>
      </c>
      <c r="K7" s="68">
        <v>5324376.8900000006</v>
      </c>
      <c r="L7" s="68">
        <v>0</v>
      </c>
      <c r="M7" s="74">
        <v>459974.4379352</v>
      </c>
      <c r="N7" s="74">
        <v>0</v>
      </c>
      <c r="O7" s="68">
        <v>1323400.03</v>
      </c>
      <c r="P7" s="68">
        <v>0</v>
      </c>
      <c r="Q7" s="68">
        <v>155998</v>
      </c>
      <c r="R7" s="68">
        <v>0</v>
      </c>
      <c r="S7" s="68">
        <v>273457.61609739996</v>
      </c>
      <c r="T7" s="68">
        <v>0</v>
      </c>
      <c r="U7" s="68">
        <v>17786.07</v>
      </c>
      <c r="V7" s="68">
        <v>0</v>
      </c>
      <c r="W7" s="75">
        <v>38488886.177239373</v>
      </c>
      <c r="X7" s="75">
        <v>0</v>
      </c>
      <c r="AA7" s="49"/>
      <c r="AB7" s="54"/>
    </row>
    <row r="8" spans="1:28" ht="31.5">
      <c r="A8" s="65"/>
      <c r="B8" s="70" t="s">
        <v>498</v>
      </c>
      <c r="C8" s="68">
        <v>571628.41999999969</v>
      </c>
      <c r="D8" s="68">
        <v>0</v>
      </c>
      <c r="E8" s="68">
        <v>1057783.0509068393</v>
      </c>
      <c r="F8" s="68">
        <v>0</v>
      </c>
      <c r="G8" s="68">
        <v>1070882</v>
      </c>
      <c r="H8" s="68">
        <v>608801.78</v>
      </c>
      <c r="I8" s="68">
        <v>1381241.22</v>
      </c>
      <c r="J8" s="68">
        <v>0</v>
      </c>
      <c r="K8" s="68">
        <v>0</v>
      </c>
      <c r="L8" s="68">
        <v>0</v>
      </c>
      <c r="M8" s="74">
        <v>2983589.5874815998</v>
      </c>
      <c r="N8" s="74">
        <v>97646.79911463907</v>
      </c>
      <c r="O8" s="68">
        <v>125792.65</v>
      </c>
      <c r="P8" s="68">
        <v>0</v>
      </c>
      <c r="Q8" s="68">
        <v>120215</v>
      </c>
      <c r="R8" s="68">
        <v>0</v>
      </c>
      <c r="S8" s="68">
        <v>207722.26</v>
      </c>
      <c r="T8" s="68">
        <v>0</v>
      </c>
      <c r="U8" s="68">
        <v>0</v>
      </c>
      <c r="V8" s="68">
        <v>0</v>
      </c>
      <c r="W8" s="75">
        <v>7518854.1883884389</v>
      </c>
      <c r="X8" s="75">
        <v>706448.57911463908</v>
      </c>
      <c r="AA8" s="49"/>
      <c r="AB8" s="54"/>
    </row>
    <row r="9" spans="1:28" ht="31.5">
      <c r="A9" s="65"/>
      <c r="B9" s="70" t="s">
        <v>445</v>
      </c>
      <c r="C9" s="68">
        <v>6336004.1200000234</v>
      </c>
      <c r="D9" s="68">
        <v>0</v>
      </c>
      <c r="E9" s="68">
        <v>29751.786291409138</v>
      </c>
      <c r="F9" s="68">
        <v>0</v>
      </c>
      <c r="G9" s="68">
        <v>3804456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74">
        <v>0</v>
      </c>
      <c r="N9" s="74">
        <v>0</v>
      </c>
      <c r="O9" s="68">
        <v>2871.16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75">
        <v>10173083.066291433</v>
      </c>
      <c r="X9" s="75">
        <v>0</v>
      </c>
      <c r="AA9" s="49"/>
      <c r="AB9" s="54"/>
    </row>
    <row r="10" spans="1:28" ht="15.75">
      <c r="A10" s="65" t="s">
        <v>462</v>
      </c>
      <c r="B10" s="66" t="s">
        <v>87</v>
      </c>
      <c r="C10" s="68">
        <v>1775355.1599999995</v>
      </c>
      <c r="D10" s="68">
        <v>0</v>
      </c>
      <c r="E10" s="68">
        <v>314086.09434886638</v>
      </c>
      <c r="F10" s="68">
        <v>0</v>
      </c>
      <c r="G10" s="68">
        <v>135514</v>
      </c>
      <c r="H10" s="68">
        <v>0</v>
      </c>
      <c r="I10" s="68">
        <v>229622.68000000002</v>
      </c>
      <c r="J10" s="68">
        <v>0</v>
      </c>
      <c r="K10" s="68">
        <v>0</v>
      </c>
      <c r="L10" s="68">
        <v>0</v>
      </c>
      <c r="M10" s="74">
        <v>84794.64</v>
      </c>
      <c r="N10" s="74">
        <v>0</v>
      </c>
      <c r="O10" s="68">
        <v>171769.25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75">
        <v>2711141.824348866</v>
      </c>
      <c r="X10" s="75">
        <v>0</v>
      </c>
      <c r="AA10" s="49"/>
      <c r="AB10" s="54"/>
    </row>
    <row r="11" spans="1:28" ht="31.5">
      <c r="A11" s="65" t="s">
        <v>463</v>
      </c>
      <c r="B11" s="66" t="s">
        <v>88</v>
      </c>
      <c r="C11" s="68">
        <v>9296028.1000000071</v>
      </c>
      <c r="D11" s="68">
        <v>0</v>
      </c>
      <c r="E11" s="68">
        <v>774807.55448187992</v>
      </c>
      <c r="F11" s="68">
        <v>0</v>
      </c>
      <c r="G11" s="68">
        <v>132410</v>
      </c>
      <c r="H11" s="68">
        <v>0</v>
      </c>
      <c r="I11" s="68">
        <v>154885.10999999999</v>
      </c>
      <c r="J11" s="68">
        <v>0</v>
      </c>
      <c r="K11" s="68">
        <v>220994.89999999997</v>
      </c>
      <c r="L11" s="68">
        <v>0</v>
      </c>
      <c r="M11" s="74">
        <v>69022.108528099998</v>
      </c>
      <c r="N11" s="74">
        <v>0</v>
      </c>
      <c r="O11" s="68">
        <v>353702.46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75">
        <v>11001850.233009988</v>
      </c>
      <c r="X11" s="75">
        <v>0</v>
      </c>
      <c r="AA11" s="49"/>
      <c r="AB11" s="54"/>
    </row>
    <row r="12" spans="1:28" ht="15.75">
      <c r="A12" s="65" t="s">
        <v>464</v>
      </c>
      <c r="B12" s="66" t="s">
        <v>89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74">
        <v>0</v>
      </c>
      <c r="N12" s="74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75">
        <v>0</v>
      </c>
      <c r="X12" s="75">
        <v>0</v>
      </c>
      <c r="AA12" s="49"/>
      <c r="AB12" s="54"/>
    </row>
    <row r="13" spans="1:28" ht="15.75">
      <c r="A13" s="65" t="s">
        <v>465</v>
      </c>
      <c r="B13" s="66" t="s">
        <v>90</v>
      </c>
      <c r="C13" s="68">
        <v>0</v>
      </c>
      <c r="D13" s="68">
        <v>0</v>
      </c>
      <c r="E13" s="68">
        <v>1109735.9541093744</v>
      </c>
      <c r="F13" s="68">
        <v>0</v>
      </c>
      <c r="G13" s="68">
        <v>1426554</v>
      </c>
      <c r="H13" s="68">
        <v>362151.17</v>
      </c>
      <c r="I13" s="68">
        <v>0</v>
      </c>
      <c r="J13" s="68">
        <v>0</v>
      </c>
      <c r="K13" s="68">
        <v>41607.03</v>
      </c>
      <c r="L13" s="68">
        <v>0</v>
      </c>
      <c r="M13" s="74">
        <v>0</v>
      </c>
      <c r="N13" s="74">
        <v>0</v>
      </c>
      <c r="O13" s="68">
        <v>7553.36</v>
      </c>
      <c r="P13" s="68">
        <v>0</v>
      </c>
      <c r="Q13" s="68">
        <v>0</v>
      </c>
      <c r="R13" s="68">
        <v>0</v>
      </c>
      <c r="S13" s="68">
        <v>64925.306700000001</v>
      </c>
      <c r="T13" s="68">
        <v>0</v>
      </c>
      <c r="U13" s="68">
        <v>122659.93</v>
      </c>
      <c r="V13" s="68">
        <v>0</v>
      </c>
      <c r="W13" s="75">
        <v>2773035.5808093743</v>
      </c>
      <c r="X13" s="75">
        <v>362151.17</v>
      </c>
      <c r="AA13" s="49"/>
      <c r="AB13" s="54"/>
    </row>
    <row r="14" spans="1:28" ht="15.75">
      <c r="A14" s="71" t="s">
        <v>466</v>
      </c>
      <c r="B14" s="72" t="s">
        <v>790</v>
      </c>
      <c r="C14" s="68">
        <v>46789.93</v>
      </c>
      <c r="D14" s="68">
        <v>0</v>
      </c>
      <c r="E14" s="74">
        <v>156401.16895341323</v>
      </c>
      <c r="F14" s="74">
        <v>0</v>
      </c>
      <c r="G14" s="68">
        <v>296410.64</v>
      </c>
      <c r="H14" s="68">
        <v>0</v>
      </c>
      <c r="I14" s="68">
        <v>502821.45999999996</v>
      </c>
      <c r="J14" s="68">
        <v>0</v>
      </c>
      <c r="K14" s="68">
        <v>0</v>
      </c>
      <c r="L14" s="68">
        <v>0</v>
      </c>
      <c r="M14" s="74">
        <v>68735.449999999983</v>
      </c>
      <c r="N14" s="74">
        <v>0</v>
      </c>
      <c r="O14" s="68">
        <v>7488.5</v>
      </c>
      <c r="P14" s="68">
        <v>0</v>
      </c>
      <c r="Q14" s="68">
        <v>220189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75">
        <v>1298836.1489534131</v>
      </c>
      <c r="X14" s="75">
        <v>0</v>
      </c>
      <c r="AA14" s="49"/>
      <c r="AB14" s="54"/>
    </row>
    <row r="15" spans="1:28" ht="47.25">
      <c r="A15" s="71" t="s">
        <v>791</v>
      </c>
      <c r="B15" s="73" t="s">
        <v>792</v>
      </c>
      <c r="C15" s="68">
        <v>0</v>
      </c>
      <c r="D15" s="68">
        <v>0</v>
      </c>
      <c r="E15" s="74">
        <v>0</v>
      </c>
      <c r="F15" s="74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74">
        <v>0</v>
      </c>
      <c r="N15" s="74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75">
        <v>0</v>
      </c>
      <c r="X15" s="75">
        <v>0</v>
      </c>
      <c r="AA15" s="49"/>
      <c r="AB15" s="54"/>
    </row>
    <row r="16" spans="1:28" ht="15.75">
      <c r="A16" s="71" t="s">
        <v>467</v>
      </c>
      <c r="B16" s="72" t="s">
        <v>793</v>
      </c>
      <c r="C16" s="68">
        <v>1438347.5</v>
      </c>
      <c r="D16" s="68">
        <v>0</v>
      </c>
      <c r="E16" s="74">
        <v>3069006.416410204</v>
      </c>
      <c r="F16" s="74">
        <v>0</v>
      </c>
      <c r="G16" s="68">
        <v>6426643</v>
      </c>
      <c r="H16" s="68">
        <v>0</v>
      </c>
      <c r="I16" s="68">
        <v>2385970.79</v>
      </c>
      <c r="J16" s="68">
        <v>0</v>
      </c>
      <c r="K16" s="68">
        <v>14786.03</v>
      </c>
      <c r="L16" s="68">
        <v>0</v>
      </c>
      <c r="M16" s="74">
        <v>0</v>
      </c>
      <c r="N16" s="74">
        <v>0</v>
      </c>
      <c r="O16" s="68">
        <v>0</v>
      </c>
      <c r="P16" s="68">
        <v>0</v>
      </c>
      <c r="Q16" s="68">
        <v>628990</v>
      </c>
      <c r="R16" s="68">
        <v>0</v>
      </c>
      <c r="S16" s="68">
        <v>0</v>
      </c>
      <c r="T16" s="68">
        <v>0</v>
      </c>
      <c r="U16" s="68">
        <v>59403.31</v>
      </c>
      <c r="V16" s="68">
        <v>0</v>
      </c>
      <c r="W16" s="75">
        <v>14023147.046410203</v>
      </c>
      <c r="X16" s="75">
        <v>0</v>
      </c>
      <c r="AA16" s="59"/>
      <c r="AB16" s="54"/>
    </row>
    <row r="17" spans="1:30" ht="15.75" customHeight="1">
      <c r="A17" s="202" t="s">
        <v>423</v>
      </c>
      <c r="B17" s="203"/>
      <c r="C17" s="75">
        <v>29262472.510000058</v>
      </c>
      <c r="D17" s="75">
        <v>0</v>
      </c>
      <c r="E17" s="75">
        <v>19928924.868708733</v>
      </c>
      <c r="F17" s="75">
        <v>0</v>
      </c>
      <c r="G17" s="75">
        <v>18100467.640000001</v>
      </c>
      <c r="H17" s="75">
        <v>970952.95</v>
      </c>
      <c r="I17" s="75">
        <v>7565164.2699999996</v>
      </c>
      <c r="J17" s="75">
        <v>0</v>
      </c>
      <c r="K17" s="75">
        <v>5601764.8500000015</v>
      </c>
      <c r="L17" s="75">
        <v>0</v>
      </c>
      <c r="M17" s="75">
        <v>3666116.2239449001</v>
      </c>
      <c r="N17" s="75">
        <v>97646.79911463907</v>
      </c>
      <c r="O17" s="75">
        <v>1992577.41</v>
      </c>
      <c r="P17" s="75">
        <v>0</v>
      </c>
      <c r="Q17" s="75">
        <v>1125392</v>
      </c>
      <c r="R17" s="75">
        <v>0</v>
      </c>
      <c r="S17" s="75">
        <v>546105.18279739993</v>
      </c>
      <c r="T17" s="75">
        <v>0</v>
      </c>
      <c r="U17" s="75">
        <v>199849.31</v>
      </c>
      <c r="V17" s="75">
        <v>0</v>
      </c>
      <c r="W17" s="75">
        <v>87988834.265451103</v>
      </c>
      <c r="X17" s="75">
        <v>1068599.7491146391</v>
      </c>
      <c r="AA17" s="58"/>
      <c r="AB17" s="54"/>
    </row>
    <row r="18" spans="1:30" ht="33" customHeight="1">
      <c r="A18" s="217" t="s">
        <v>828</v>
      </c>
      <c r="B18" s="218"/>
      <c r="C18" s="206">
        <v>0.33257029433665308</v>
      </c>
      <c r="D18" s="207"/>
      <c r="E18" s="206">
        <v>0.22649379361687763</v>
      </c>
      <c r="F18" s="207"/>
      <c r="G18" s="206">
        <v>0.20571323385639131</v>
      </c>
      <c r="H18" s="207"/>
      <c r="I18" s="206">
        <v>8.5978685058798063E-2</v>
      </c>
      <c r="J18" s="207"/>
      <c r="K18" s="206">
        <v>6.3664496714437552E-2</v>
      </c>
      <c r="L18" s="207"/>
      <c r="M18" s="206">
        <v>4.1665698319001417E-2</v>
      </c>
      <c r="N18" s="207"/>
      <c r="O18" s="206">
        <v>2.2645798488347371E-2</v>
      </c>
      <c r="P18" s="207"/>
      <c r="Q18" s="206">
        <v>1.2790168313911691E-2</v>
      </c>
      <c r="R18" s="207"/>
      <c r="S18" s="206">
        <v>6.2065282186813632E-3</v>
      </c>
      <c r="T18" s="207"/>
      <c r="U18" s="206">
        <v>2.2713030769004176E-3</v>
      </c>
      <c r="V18" s="207"/>
      <c r="W18" s="206">
        <v>0.99999999999999978</v>
      </c>
      <c r="X18" s="207"/>
      <c r="AD18" s="54"/>
    </row>
    <row r="19" spans="1:30" s="62" customFormat="1" ht="11.25">
      <c r="A19" s="61" t="s">
        <v>794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30" s="62" customFormat="1" ht="11.25">
      <c r="A20" s="61" t="s">
        <v>795</v>
      </c>
    </row>
    <row r="21" spans="1:30" s="62" customFormat="1">
      <c r="A21" s="61"/>
      <c r="C21" s="192"/>
      <c r="D21" s="54"/>
      <c r="E21" s="54"/>
      <c r="F21" s="54"/>
      <c r="G21" s="54"/>
      <c r="H21" s="54"/>
      <c r="I21" s="192"/>
      <c r="J21" s="54"/>
      <c r="K21" s="192"/>
      <c r="L21" s="54"/>
      <c r="M21" s="192"/>
      <c r="N21" s="54"/>
      <c r="O21" s="192"/>
      <c r="P21" s="54"/>
      <c r="Q21" s="192"/>
      <c r="R21" s="54"/>
      <c r="S21" s="54"/>
      <c r="T21" s="54"/>
      <c r="U21" s="192"/>
      <c r="V21" s="54"/>
      <c r="W21" s="54"/>
      <c r="X21" s="54"/>
    </row>
    <row r="51" spans="1:23" s="56" customFormat="1">
      <c r="A51" s="50"/>
      <c r="B51" s="51"/>
      <c r="C51" s="51"/>
      <c r="D51" s="51"/>
      <c r="E51" s="51"/>
      <c r="F51" s="51"/>
      <c r="G51" s="51"/>
      <c r="H51" s="51"/>
      <c r="W51" s="181"/>
    </row>
    <row r="52" spans="1:23" s="56" customFormat="1">
      <c r="A52" s="50"/>
      <c r="B52" s="51"/>
      <c r="C52" s="51"/>
      <c r="D52" s="51"/>
      <c r="E52" s="51"/>
      <c r="F52" s="51"/>
      <c r="G52" s="51"/>
      <c r="H52" s="51"/>
      <c r="W52" s="181"/>
    </row>
    <row r="53" spans="1:23" s="56" customFormat="1">
      <c r="A53" s="50"/>
      <c r="B53" s="51"/>
      <c r="C53" s="51"/>
      <c r="D53" s="51"/>
      <c r="E53" s="51"/>
      <c r="F53" s="51"/>
      <c r="G53" s="51"/>
      <c r="H53" s="51"/>
      <c r="W53" s="181"/>
    </row>
    <row r="54" spans="1:23" s="56" customFormat="1">
      <c r="A54" s="50"/>
      <c r="B54" s="51"/>
      <c r="C54" s="51"/>
      <c r="D54" s="51"/>
      <c r="E54" s="51"/>
      <c r="F54" s="51"/>
      <c r="G54" s="51"/>
      <c r="H54" s="51"/>
      <c r="W54" s="181"/>
    </row>
    <row r="55" spans="1:23" s="56" customFormat="1">
      <c r="A55" s="50"/>
      <c r="B55" s="51"/>
      <c r="C55" s="51"/>
      <c r="D55" s="51"/>
      <c r="E55" s="51"/>
      <c r="F55" s="51"/>
      <c r="G55" s="51"/>
      <c r="H55" s="51"/>
      <c r="W55" s="181"/>
    </row>
    <row r="56" spans="1:23" s="56" customFormat="1">
      <c r="A56" s="50"/>
      <c r="B56" s="51"/>
      <c r="C56" s="51"/>
      <c r="D56" s="51"/>
      <c r="E56" s="51"/>
      <c r="F56" s="51"/>
      <c r="G56" s="51"/>
      <c r="H56" s="51"/>
      <c r="W56" s="181"/>
    </row>
    <row r="57" spans="1:23" s="56" customFormat="1">
      <c r="A57" s="50"/>
      <c r="B57" s="51"/>
      <c r="C57" s="51"/>
      <c r="D57" s="51"/>
      <c r="E57" s="51"/>
      <c r="F57" s="51"/>
      <c r="G57" s="51"/>
      <c r="H57" s="51"/>
      <c r="W57" s="181"/>
    </row>
    <row r="58" spans="1:23" s="56" customFormat="1">
      <c r="A58" s="50"/>
      <c r="B58" s="51"/>
      <c r="C58" s="51"/>
      <c r="D58" s="51"/>
      <c r="E58" s="51"/>
      <c r="F58" s="51"/>
      <c r="G58" s="51"/>
      <c r="H58" s="51"/>
      <c r="W58" s="181"/>
    </row>
    <row r="59" spans="1:23" s="56" customFormat="1">
      <c r="A59" s="50"/>
      <c r="B59" s="51"/>
      <c r="C59" s="51"/>
      <c r="D59" s="51"/>
      <c r="E59" s="51"/>
      <c r="F59" s="51"/>
      <c r="G59" s="51"/>
      <c r="H59" s="51"/>
      <c r="W59" s="181"/>
    </row>
    <row r="60" spans="1:23" s="56" customFormat="1">
      <c r="A60" s="50"/>
      <c r="B60" s="51"/>
      <c r="C60" s="51"/>
      <c r="D60" s="51"/>
      <c r="E60" s="51"/>
      <c r="F60" s="51"/>
      <c r="G60" s="51"/>
      <c r="H60" s="51"/>
      <c r="W60" s="181"/>
    </row>
    <row r="61" spans="1:23" s="56" customFormat="1">
      <c r="A61" s="50"/>
      <c r="B61" s="51"/>
      <c r="C61" s="51"/>
      <c r="D61" s="51"/>
      <c r="E61" s="51"/>
      <c r="F61" s="51"/>
      <c r="G61" s="51"/>
      <c r="H61" s="51"/>
      <c r="W61" s="181"/>
    </row>
    <row r="62" spans="1:23" s="56" customFormat="1">
      <c r="A62" s="50"/>
      <c r="B62" s="51"/>
      <c r="C62" s="51"/>
      <c r="D62" s="51"/>
      <c r="E62" s="51"/>
      <c r="F62" s="51"/>
      <c r="G62" s="51"/>
      <c r="H62" s="51"/>
      <c r="W62" s="181"/>
    </row>
    <row r="63" spans="1:23" s="56" customFormat="1">
      <c r="A63" s="50"/>
      <c r="B63" s="51"/>
      <c r="C63" s="51"/>
      <c r="D63" s="51"/>
      <c r="E63" s="51"/>
      <c r="F63" s="51"/>
      <c r="G63" s="51"/>
      <c r="H63" s="51"/>
      <c r="W63" s="181"/>
    </row>
    <row r="64" spans="1:23" s="56" customFormat="1">
      <c r="A64" s="50"/>
      <c r="B64" s="51"/>
      <c r="C64" s="51"/>
      <c r="D64" s="51"/>
      <c r="E64" s="51"/>
      <c r="F64" s="51"/>
      <c r="G64" s="51"/>
      <c r="H64" s="51"/>
      <c r="W64" s="181"/>
    </row>
    <row r="65" spans="1:23" s="56" customFormat="1">
      <c r="A65" s="50"/>
      <c r="B65" s="51"/>
      <c r="C65" s="51"/>
      <c r="D65" s="51"/>
      <c r="E65" s="51"/>
      <c r="F65" s="51"/>
      <c r="G65" s="51"/>
      <c r="H65" s="51"/>
      <c r="W65" s="181"/>
    </row>
    <row r="66" spans="1:23" s="56" customFormat="1">
      <c r="A66" s="188"/>
      <c r="B66" s="189"/>
      <c r="C66" s="189"/>
      <c r="D66" s="189"/>
      <c r="E66" s="189"/>
      <c r="F66" s="51"/>
      <c r="G66" s="51"/>
      <c r="H66" s="189"/>
      <c r="W66" s="181"/>
    </row>
    <row r="67" spans="1:23" s="56" customFormat="1">
      <c r="A67" s="188"/>
      <c r="B67" s="189"/>
      <c r="C67" s="189"/>
      <c r="D67" s="189"/>
      <c r="E67" s="189"/>
      <c r="F67" s="51"/>
      <c r="G67" s="51"/>
      <c r="H67" s="189"/>
      <c r="W67" s="181"/>
    </row>
    <row r="68" spans="1:23" s="56" customFormat="1">
      <c r="A68" s="188"/>
      <c r="B68" s="189"/>
      <c r="C68" s="189"/>
      <c r="D68" s="189"/>
      <c r="E68" s="189"/>
      <c r="F68" s="51"/>
      <c r="G68" s="51"/>
      <c r="H68" s="189"/>
      <c r="W68" s="181"/>
    </row>
    <row r="69" spans="1:23" s="56" customFormat="1">
      <c r="A69" s="188"/>
      <c r="B69" s="189"/>
      <c r="C69" s="189"/>
      <c r="D69" s="189"/>
      <c r="E69" s="189"/>
      <c r="F69" s="51"/>
      <c r="G69" s="51"/>
      <c r="H69" s="189"/>
      <c r="W69" s="181"/>
    </row>
    <row r="70" spans="1:23" s="56" customFormat="1">
      <c r="A70" s="188"/>
      <c r="B70" s="189"/>
      <c r="C70" s="189"/>
      <c r="D70" s="189"/>
      <c r="E70" s="189"/>
      <c r="F70" s="51"/>
      <c r="G70" s="51"/>
      <c r="H70" s="189"/>
      <c r="W70" s="181"/>
    </row>
    <row r="71" spans="1:23" s="56" customFormat="1">
      <c r="A71" s="198">
        <f>C71/$C$78</f>
        <v>0.63849946303901328</v>
      </c>
      <c r="B71" s="189" t="s">
        <v>789</v>
      </c>
      <c r="C71" s="189">
        <f>W5</f>
        <v>56180823.431919239</v>
      </c>
      <c r="D71" s="189"/>
      <c r="E71" s="189"/>
      <c r="F71" s="51"/>
      <c r="G71" s="51"/>
      <c r="H71" s="189"/>
      <c r="W71" s="181"/>
    </row>
    <row r="72" spans="1:23" s="56" customFormat="1">
      <c r="A72" s="198">
        <f t="shared" ref="A72:A77" si="0">C72/$C$78</f>
        <v>3.0812339394902057E-2</v>
      </c>
      <c r="B72" s="189" t="s">
        <v>87</v>
      </c>
      <c r="C72" s="189">
        <f>W10</f>
        <v>2711141.824348866</v>
      </c>
      <c r="D72" s="189"/>
      <c r="E72" s="189"/>
      <c r="F72" s="51"/>
      <c r="G72" s="51"/>
      <c r="H72" s="189"/>
      <c r="W72" s="181"/>
    </row>
    <row r="73" spans="1:23" s="56" customFormat="1">
      <c r="A73" s="198">
        <f t="shared" si="0"/>
        <v>0.12503689047429373</v>
      </c>
      <c r="B73" s="189" t="s">
        <v>88</v>
      </c>
      <c r="C73" s="189">
        <f>W11</f>
        <v>11001850.233009988</v>
      </c>
      <c r="D73" s="189"/>
      <c r="E73" s="189"/>
      <c r="F73" s="51"/>
      <c r="G73" s="51"/>
      <c r="H73" s="189"/>
      <c r="W73" s="181"/>
    </row>
    <row r="74" spans="1:23" s="56" customFormat="1">
      <c r="A74" s="198">
        <f t="shared" si="0"/>
        <v>0</v>
      </c>
      <c r="B74" s="189" t="s">
        <v>89</v>
      </c>
      <c r="C74" s="189">
        <f>W12</f>
        <v>0</v>
      </c>
      <c r="D74" s="189"/>
      <c r="E74" s="189"/>
      <c r="F74" s="51"/>
      <c r="G74" s="51"/>
      <c r="H74" s="189"/>
      <c r="W74" s="181"/>
    </row>
    <row r="75" spans="1:23" s="56" customFormat="1">
      <c r="A75" s="198">
        <f t="shared" si="0"/>
        <v>3.1515766789721074E-2</v>
      </c>
      <c r="B75" s="189" t="s">
        <v>90</v>
      </c>
      <c r="C75" s="189">
        <f>W13</f>
        <v>2773035.5808093743</v>
      </c>
      <c r="D75" s="189"/>
      <c r="E75" s="189"/>
      <c r="F75" s="51"/>
      <c r="G75" s="51"/>
      <c r="H75" s="189"/>
      <c r="W75" s="181"/>
    </row>
    <row r="76" spans="1:23" s="56" customFormat="1">
      <c r="A76" s="198">
        <f t="shared" si="0"/>
        <v>1.4761374665278442E-2</v>
      </c>
      <c r="B76" s="189" t="s">
        <v>790</v>
      </c>
      <c r="C76" s="189">
        <f>W14</f>
        <v>1298836.1489534131</v>
      </c>
      <c r="D76" s="189"/>
      <c r="E76" s="189"/>
      <c r="F76" s="51"/>
      <c r="G76" s="51"/>
      <c r="H76" s="189"/>
      <c r="W76" s="181"/>
    </row>
    <row r="77" spans="1:23" s="56" customFormat="1">
      <c r="A77" s="198">
        <f t="shared" si="0"/>
        <v>0.1593741656367916</v>
      </c>
      <c r="B77" s="189" t="s">
        <v>793</v>
      </c>
      <c r="C77" s="189">
        <f>W16</f>
        <v>14023147.046410203</v>
      </c>
      <c r="D77" s="189"/>
      <c r="E77" s="189"/>
      <c r="F77" s="51"/>
      <c r="G77" s="51"/>
      <c r="H77" s="189"/>
      <c r="W77" s="181"/>
    </row>
    <row r="78" spans="1:23" s="56" customFormat="1">
      <c r="A78" s="188"/>
      <c r="B78" s="189"/>
      <c r="C78" s="189">
        <f>SUM(C71:C77)</f>
        <v>87988834.265451074</v>
      </c>
      <c r="D78" s="189"/>
      <c r="E78" s="189"/>
      <c r="F78" s="51"/>
      <c r="G78" s="51"/>
      <c r="H78" s="189"/>
      <c r="W78" s="181"/>
    </row>
    <row r="79" spans="1:23" s="56" customFormat="1">
      <c r="A79" s="188"/>
      <c r="B79" s="189"/>
      <c r="C79" s="189"/>
      <c r="D79" s="189"/>
      <c r="E79" s="189"/>
      <c r="F79" s="51"/>
      <c r="G79" s="51"/>
      <c r="H79" s="189"/>
      <c r="W79" s="181"/>
    </row>
    <row r="80" spans="1:23" s="56" customFormat="1">
      <c r="A80" s="188"/>
      <c r="B80" s="189"/>
      <c r="C80" s="189"/>
      <c r="D80" s="189"/>
      <c r="E80" s="189"/>
      <c r="F80" s="51"/>
      <c r="G80" s="51"/>
      <c r="H80" s="189"/>
      <c r="W80" s="181"/>
    </row>
    <row r="81" spans="1:23" s="56" customFormat="1">
      <c r="A81" s="188"/>
      <c r="B81" s="189"/>
      <c r="C81" s="189"/>
      <c r="D81" s="189"/>
      <c r="E81" s="189"/>
      <c r="F81" s="51"/>
      <c r="G81" s="51"/>
      <c r="H81" s="189"/>
      <c r="W81" s="181"/>
    </row>
    <row r="82" spans="1:23" s="56" customFormat="1">
      <c r="A82" s="50"/>
      <c r="B82" s="51"/>
      <c r="C82" s="51"/>
      <c r="D82" s="51"/>
      <c r="E82" s="51"/>
      <c r="F82" s="51"/>
      <c r="G82" s="51"/>
      <c r="H82" s="189"/>
      <c r="W82" s="181"/>
    </row>
    <row r="83" spans="1:23" s="56" customFormat="1">
      <c r="A83" s="50"/>
      <c r="B83" s="51"/>
      <c r="C83" s="51"/>
      <c r="D83" s="51"/>
      <c r="E83" s="51"/>
      <c r="F83" s="51"/>
      <c r="G83" s="51"/>
      <c r="H83" s="189"/>
      <c r="W83" s="181"/>
    </row>
    <row r="84" spans="1:23" s="56" customFormat="1">
      <c r="A84" s="50"/>
      <c r="B84" s="51"/>
      <c r="C84" s="51"/>
      <c r="D84" s="51"/>
      <c r="E84" s="51"/>
      <c r="F84" s="51"/>
      <c r="G84" s="51"/>
      <c r="H84" s="189"/>
      <c r="W84" s="181"/>
    </row>
    <row r="85" spans="1:23" s="56" customFormat="1">
      <c r="A85" s="50"/>
      <c r="B85" s="51"/>
      <c r="C85" s="51"/>
      <c r="D85" s="51"/>
      <c r="E85" s="51"/>
      <c r="F85" s="51"/>
      <c r="G85" s="51"/>
      <c r="H85" s="189"/>
      <c r="W85" s="181"/>
    </row>
    <row r="86" spans="1:23" s="56" customFormat="1">
      <c r="A86" s="50"/>
      <c r="B86" s="51"/>
      <c r="C86" s="51"/>
      <c r="D86" s="51"/>
      <c r="E86" s="51"/>
      <c r="F86" s="51"/>
      <c r="G86" s="51"/>
      <c r="H86" s="189"/>
      <c r="W86" s="181"/>
    </row>
    <row r="87" spans="1:23" s="56" customFormat="1">
      <c r="A87" s="50"/>
      <c r="B87" s="51"/>
      <c r="C87" s="51"/>
      <c r="D87" s="51"/>
      <c r="E87" s="51"/>
      <c r="F87" s="51"/>
      <c r="G87" s="51"/>
      <c r="H87" s="51"/>
      <c r="W87" s="181"/>
    </row>
    <row r="88" spans="1:23" s="56" customFormat="1">
      <c r="A88" s="50"/>
      <c r="B88" s="51"/>
      <c r="C88" s="51"/>
      <c r="D88" s="51"/>
      <c r="E88" s="51"/>
      <c r="F88" s="51"/>
      <c r="G88" s="51"/>
      <c r="H88" s="51"/>
      <c r="W88" s="181"/>
    </row>
    <row r="89" spans="1:23" s="56" customFormat="1">
      <c r="A89" s="50"/>
      <c r="B89" s="51"/>
      <c r="C89" s="51"/>
      <c r="D89" s="51"/>
      <c r="E89" s="51"/>
      <c r="F89" s="51"/>
      <c r="G89" s="51"/>
      <c r="H89" s="51"/>
      <c r="W89" s="181"/>
    </row>
    <row r="90" spans="1:23" s="56" customFormat="1">
      <c r="A90" s="50"/>
      <c r="B90" s="51"/>
      <c r="C90" s="51"/>
      <c r="D90" s="51"/>
      <c r="E90" s="51"/>
      <c r="F90" s="51"/>
      <c r="G90" s="51"/>
      <c r="H90" s="51"/>
      <c r="W90" s="181"/>
    </row>
    <row r="91" spans="1:23" s="56" customFormat="1">
      <c r="A91" s="50"/>
      <c r="B91" s="51"/>
      <c r="C91" s="51"/>
      <c r="D91" s="51"/>
      <c r="E91" s="51"/>
      <c r="F91" s="51"/>
      <c r="G91" s="51"/>
      <c r="H91" s="51"/>
      <c r="W91" s="181"/>
    </row>
    <row r="92" spans="1:23" s="56" customFormat="1">
      <c r="A92" s="50"/>
      <c r="B92" s="51"/>
      <c r="C92" s="51"/>
      <c r="D92" s="51"/>
      <c r="E92" s="51"/>
      <c r="F92" s="51"/>
      <c r="G92" s="51"/>
      <c r="H92" s="51"/>
      <c r="W92" s="181"/>
    </row>
    <row r="93" spans="1:23" s="56" customFormat="1">
      <c r="A93" s="50"/>
      <c r="B93" s="51"/>
      <c r="C93" s="51"/>
      <c r="D93" s="51"/>
      <c r="E93" s="51"/>
      <c r="F93" s="51"/>
      <c r="G93" s="51"/>
      <c r="H93" s="51"/>
      <c r="I93" s="50"/>
      <c r="J93" s="50"/>
      <c r="W93" s="181"/>
    </row>
    <row r="94" spans="1:23" s="56" customFormat="1">
      <c r="A94" s="50"/>
      <c r="B94" s="51"/>
      <c r="C94" s="51"/>
      <c r="D94" s="51"/>
      <c r="E94" s="51"/>
      <c r="F94" s="51"/>
      <c r="G94" s="51"/>
      <c r="H94" s="51"/>
      <c r="I94" s="50"/>
      <c r="J94" s="50"/>
      <c r="W94" s="181"/>
    </row>
    <row r="100" spans="1:8">
      <c r="A100" s="183" t="e">
        <f>#REF!/#REF!</f>
        <v>#REF!</v>
      </c>
      <c r="B100" s="50" t="str">
        <f>B5</f>
        <v xml:space="preserve"> Застраховка "Живот" и рента</v>
      </c>
      <c r="C100" s="50"/>
      <c r="D100" s="50"/>
      <c r="E100" s="50"/>
      <c r="F100" s="50"/>
      <c r="G100" s="50"/>
      <c r="H100" s="50"/>
    </row>
    <row r="101" spans="1:8">
      <c r="A101" s="183" t="e">
        <f>#REF!/#REF!</f>
        <v>#REF!</v>
      </c>
      <c r="B101" s="50" t="str">
        <f>B10</f>
        <v>Женитбена и детска застраховка</v>
      </c>
      <c r="C101" s="50"/>
      <c r="D101" s="50"/>
      <c r="E101" s="50"/>
      <c r="F101" s="50"/>
      <c r="G101" s="50"/>
      <c r="H101" s="50"/>
    </row>
    <row r="102" spans="1:8">
      <c r="A102" s="183" t="e">
        <f>#REF!/#REF!</f>
        <v>#REF!</v>
      </c>
      <c r="B102" s="50" t="str">
        <f>B11</f>
        <v>Застраховка "Живот", свързана с инвестиционен фонд</v>
      </c>
      <c r="C102" s="50"/>
      <c r="D102" s="50"/>
      <c r="E102" s="50"/>
      <c r="F102" s="50"/>
      <c r="G102" s="50"/>
      <c r="H102" s="50"/>
    </row>
    <row r="103" spans="1:8">
      <c r="A103" s="183" t="e">
        <f>#REF!/#REF!</f>
        <v>#REF!</v>
      </c>
      <c r="B103" s="50" t="str">
        <f>B12</f>
        <v>Изкупуване на капитал</v>
      </c>
      <c r="C103" s="50"/>
      <c r="D103" s="50"/>
      <c r="E103" s="50"/>
      <c r="F103" s="50"/>
      <c r="G103" s="50"/>
      <c r="H103" s="50"/>
    </row>
    <row r="104" spans="1:8">
      <c r="A104" s="183" t="e">
        <f>#REF!/#REF!</f>
        <v>#REF!</v>
      </c>
      <c r="B104" s="50" t="str">
        <f>B13</f>
        <v>Допълнителна застраховка</v>
      </c>
      <c r="C104" s="50"/>
      <c r="D104" s="50"/>
      <c r="E104" s="50"/>
      <c r="F104" s="50"/>
      <c r="G104" s="50"/>
      <c r="H104" s="50"/>
    </row>
    <row r="105" spans="1:8">
      <c r="A105" s="183" t="e">
        <f>#REF!/#REF!</f>
        <v>#REF!</v>
      </c>
      <c r="B105" s="50">
        <f>B17</f>
        <v>0</v>
      </c>
      <c r="C105" s="50"/>
      <c r="D105" s="50"/>
      <c r="E105" s="50"/>
      <c r="F105" s="50"/>
      <c r="G105" s="50"/>
      <c r="H105" s="50"/>
    </row>
    <row r="106" spans="1:8">
      <c r="A106" s="183" t="e">
        <f>#REF!/#REF!</f>
        <v>#REF!</v>
      </c>
      <c r="B106" s="50" t="e">
        <f>#REF!</f>
        <v>#REF!</v>
      </c>
      <c r="C106" s="50"/>
      <c r="D106" s="50"/>
      <c r="E106" s="50"/>
      <c r="F106" s="50"/>
      <c r="G106" s="50"/>
      <c r="H106" s="50"/>
    </row>
    <row r="107" spans="1:8">
      <c r="A107" s="183" t="e">
        <f>#REF!/#REF!</f>
        <v>#REF!</v>
      </c>
      <c r="B107" s="50" t="e">
        <f>#REF!</f>
        <v>#REF!</v>
      </c>
      <c r="C107" s="50"/>
      <c r="D107" s="50"/>
      <c r="E107" s="50"/>
      <c r="F107" s="50"/>
      <c r="G107" s="50"/>
      <c r="H107" s="50"/>
    </row>
  </sheetData>
  <mergeCells count="26">
    <mergeCell ref="A17:B17"/>
    <mergeCell ref="O3:P3"/>
    <mergeCell ref="A3:A4"/>
    <mergeCell ref="B3:B4"/>
    <mergeCell ref="C3:D3"/>
    <mergeCell ref="G3:H3"/>
    <mergeCell ref="I3:J3"/>
    <mergeCell ref="E3:F3"/>
    <mergeCell ref="A18:B18"/>
    <mergeCell ref="E18:F18"/>
    <mergeCell ref="C18:D18"/>
    <mergeCell ref="I18:J18"/>
    <mergeCell ref="G18:H18"/>
    <mergeCell ref="S18:T18"/>
    <mergeCell ref="Q18:R18"/>
    <mergeCell ref="W3:X3"/>
    <mergeCell ref="O18:P18"/>
    <mergeCell ref="K3:L3"/>
    <mergeCell ref="W18:X18"/>
    <mergeCell ref="K18:L18"/>
    <mergeCell ref="M18:N18"/>
    <mergeCell ref="U18:V18"/>
    <mergeCell ref="U3:V3"/>
    <mergeCell ref="Q3:R3"/>
    <mergeCell ref="S3:T3"/>
    <mergeCell ref="M3:N3"/>
  </mergeCells>
  <conditionalFormatting sqref="C21:X21">
    <cfRule type="cellIs" dxfId="71" priority="5" operator="notEqual">
      <formula>0</formula>
    </cfRule>
  </conditionalFormatting>
  <conditionalFormatting sqref="S18:T18">
    <cfRule type="cellIs" dxfId="70" priority="57" operator="greaterThan">
      <formula>O18</formula>
    </cfRule>
  </conditionalFormatting>
  <conditionalFormatting sqref="Q18:R18">
    <cfRule type="cellIs" dxfId="69" priority="58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20" max="16383" man="1"/>
  </rowBreaks>
  <colBreaks count="1" manualBreakCount="1">
    <brk id="2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7"/>
  <sheetViews>
    <sheetView zoomScale="55" zoomScaleNormal="55" zoomScaleSheetLayoutView="70" workbookViewId="0">
      <pane xSplit="1" ySplit="5" topLeftCell="B6" activePane="bottomRight" state="frozen"/>
      <selection activeCell="O3" sqref="O3:P3"/>
      <selection pane="topRight" activeCell="O3" sqref="O3:P3"/>
      <selection pane="bottomLeft" activeCell="O3" sqref="O3:P3"/>
      <selection pane="bottomRight" sqref="A1:U1"/>
    </sheetView>
  </sheetViews>
  <sheetFormatPr defaultColWidth="9.28515625" defaultRowHeight="20.100000000000001" customHeight="1"/>
  <cols>
    <col min="1" max="1" width="25.7109375" style="97" customWidth="1"/>
    <col min="2" max="2" width="14" style="97" customWidth="1"/>
    <col min="3" max="3" width="17.5703125" style="97" customWidth="1"/>
    <col min="4" max="4" width="21.7109375" style="97" customWidth="1"/>
    <col min="5" max="5" width="25.7109375" style="97" customWidth="1"/>
    <col min="6" max="6" width="14.28515625" style="97" customWidth="1"/>
    <col min="7" max="7" width="17.5703125" style="97" customWidth="1"/>
    <col min="8" max="8" width="20.7109375" style="97" customWidth="1"/>
    <col min="9" max="9" width="25.7109375" style="97" customWidth="1"/>
    <col min="10" max="10" width="13.85546875" style="97" customWidth="1"/>
    <col min="11" max="11" width="17.85546875" style="97" customWidth="1"/>
    <col min="12" max="12" width="16.140625" style="97" customWidth="1"/>
    <col min="13" max="13" width="14.28515625" style="93" customWidth="1"/>
    <col min="14" max="17" width="16.7109375" style="93" customWidth="1"/>
    <col min="18" max="18" width="13" style="93" customWidth="1"/>
    <col min="19" max="21" width="16.7109375" style="93" customWidth="1"/>
    <col min="22" max="16384" width="9.28515625" style="93"/>
  </cols>
  <sheetData>
    <row r="1" spans="1:21" ht="16.5" customHeight="1">
      <c r="A1" s="225" t="s">
        <v>832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1" ht="9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94" customFormat="1" ht="36" customHeight="1">
      <c r="A3" s="222" t="s">
        <v>715</v>
      </c>
      <c r="B3" s="222" t="s">
        <v>400</v>
      </c>
      <c r="C3" s="222"/>
      <c r="D3" s="222"/>
      <c r="E3" s="222"/>
      <c r="F3" s="222" t="s">
        <v>410</v>
      </c>
      <c r="G3" s="222"/>
      <c r="H3" s="222"/>
      <c r="I3" s="222"/>
      <c r="J3" s="223" t="s">
        <v>411</v>
      </c>
      <c r="K3" s="224"/>
      <c r="L3" s="222" t="s">
        <v>452</v>
      </c>
      <c r="M3" s="221" t="s">
        <v>458</v>
      </c>
      <c r="N3" s="221"/>
      <c r="O3" s="221"/>
      <c r="P3" s="221"/>
      <c r="Q3" s="221"/>
      <c r="R3" s="221" t="s">
        <v>457</v>
      </c>
      <c r="S3" s="221"/>
      <c r="T3" s="221"/>
      <c r="U3" s="221"/>
    </row>
    <row r="4" spans="1:21" ht="18" customHeight="1">
      <c r="A4" s="222"/>
      <c r="B4" s="222" t="s">
        <v>420</v>
      </c>
      <c r="C4" s="222" t="s">
        <v>807</v>
      </c>
      <c r="D4" s="220" t="s">
        <v>712</v>
      </c>
      <c r="E4" s="220" t="s">
        <v>713</v>
      </c>
      <c r="F4" s="222" t="s">
        <v>420</v>
      </c>
      <c r="G4" s="222" t="s">
        <v>807</v>
      </c>
      <c r="H4" s="220" t="s">
        <v>712</v>
      </c>
      <c r="I4" s="220" t="s">
        <v>714</v>
      </c>
      <c r="J4" s="222" t="s">
        <v>420</v>
      </c>
      <c r="K4" s="222" t="s">
        <v>808</v>
      </c>
      <c r="L4" s="222"/>
      <c r="M4" s="221" t="s">
        <v>434</v>
      </c>
      <c r="N4" s="221" t="s">
        <v>809</v>
      </c>
      <c r="O4" s="221" t="s">
        <v>483</v>
      </c>
      <c r="P4" s="221" t="s">
        <v>484</v>
      </c>
      <c r="Q4" s="221" t="s">
        <v>485</v>
      </c>
      <c r="R4" s="221" t="s">
        <v>434</v>
      </c>
      <c r="S4" s="221" t="s">
        <v>486</v>
      </c>
      <c r="T4" s="221" t="s">
        <v>487</v>
      </c>
      <c r="U4" s="221" t="s">
        <v>488</v>
      </c>
    </row>
    <row r="5" spans="1:21" ht="115.5" customHeight="1">
      <c r="A5" s="222"/>
      <c r="B5" s="222"/>
      <c r="C5" s="222"/>
      <c r="D5" s="220"/>
      <c r="E5" s="220"/>
      <c r="F5" s="222"/>
      <c r="G5" s="222"/>
      <c r="H5" s="220"/>
      <c r="I5" s="220"/>
      <c r="J5" s="222"/>
      <c r="K5" s="222"/>
      <c r="L5" s="222"/>
      <c r="M5" s="221"/>
      <c r="N5" s="221"/>
      <c r="O5" s="221"/>
      <c r="P5" s="221"/>
      <c r="Q5" s="221"/>
      <c r="R5" s="221"/>
      <c r="S5" s="221"/>
      <c r="T5" s="221"/>
      <c r="U5" s="221"/>
    </row>
    <row r="6" spans="1:21" s="94" customFormat="1" ht="31.5">
      <c r="A6" s="76" t="s">
        <v>443</v>
      </c>
      <c r="B6" s="107">
        <v>677443389.48588526</v>
      </c>
      <c r="C6" s="107">
        <v>18323.905432918524</v>
      </c>
      <c r="D6" s="107">
        <v>9429622.2961736992</v>
      </c>
      <c r="E6" s="107">
        <v>14675476.647491364</v>
      </c>
      <c r="F6" s="107">
        <v>85127470.784864575</v>
      </c>
      <c r="G6" s="107">
        <v>0</v>
      </c>
      <c r="H6" s="107">
        <v>3508.0748401000005</v>
      </c>
      <c r="I6" s="107">
        <v>2898237.6650856999</v>
      </c>
      <c r="J6" s="107">
        <v>62036754.21383325</v>
      </c>
      <c r="K6" s="107">
        <v>2377597.1427533193</v>
      </c>
      <c r="L6" s="107">
        <v>0</v>
      </c>
      <c r="M6" s="107">
        <v>7945322.5281663416</v>
      </c>
      <c r="N6" s="107">
        <v>6744.6273390151</v>
      </c>
      <c r="O6" s="107">
        <v>10463.895939683331</v>
      </c>
      <c r="P6" s="107">
        <v>20011.0078631</v>
      </c>
      <c r="Q6" s="107">
        <v>2583.7300000000005</v>
      </c>
      <c r="R6" s="107">
        <v>0</v>
      </c>
      <c r="S6" s="107">
        <v>0</v>
      </c>
      <c r="T6" s="107">
        <v>0</v>
      </c>
      <c r="U6" s="107">
        <v>0</v>
      </c>
    </row>
    <row r="7" spans="1:21" ht="15.75">
      <c r="A7" s="77" t="s">
        <v>444</v>
      </c>
      <c r="B7" s="107">
        <v>677437656.61209714</v>
      </c>
      <c r="C7" s="107">
        <v>18323.905432918524</v>
      </c>
      <c r="D7" s="107">
        <v>9429622.2961736992</v>
      </c>
      <c r="E7" s="107">
        <v>14675476.647491364</v>
      </c>
      <c r="F7" s="107">
        <v>0</v>
      </c>
      <c r="G7" s="107">
        <v>0</v>
      </c>
      <c r="H7" s="107">
        <v>0</v>
      </c>
      <c r="I7" s="107">
        <v>0</v>
      </c>
      <c r="J7" s="107">
        <v>61903218.08017575</v>
      </c>
      <c r="K7" s="107">
        <v>2377597.1427533193</v>
      </c>
      <c r="L7" s="107">
        <v>0</v>
      </c>
      <c r="M7" s="107">
        <v>7932657.2481663413</v>
      </c>
      <c r="N7" s="107">
        <v>6744.6273390151</v>
      </c>
      <c r="O7" s="107">
        <v>10463.895939683331</v>
      </c>
      <c r="P7" s="107">
        <v>20011.0078631</v>
      </c>
      <c r="Q7" s="107">
        <v>2577.1200000000003</v>
      </c>
      <c r="R7" s="107">
        <v>0</v>
      </c>
      <c r="S7" s="107">
        <v>0</v>
      </c>
      <c r="T7" s="107">
        <v>0</v>
      </c>
      <c r="U7" s="107">
        <v>0</v>
      </c>
    </row>
    <row r="8" spans="1:21" ht="31.5">
      <c r="A8" s="77" t="s">
        <v>701</v>
      </c>
      <c r="B8" s="107">
        <v>677036766.55326903</v>
      </c>
      <c r="C8" s="107">
        <v>13273.42</v>
      </c>
      <c r="D8" s="107">
        <v>9186833.2079428658</v>
      </c>
      <c r="E8" s="107">
        <v>14525398.669367036</v>
      </c>
      <c r="F8" s="107">
        <v>0</v>
      </c>
      <c r="G8" s="107">
        <v>0</v>
      </c>
      <c r="H8" s="107">
        <v>0</v>
      </c>
      <c r="I8" s="107">
        <v>0</v>
      </c>
      <c r="J8" s="107">
        <v>19482695.88789285</v>
      </c>
      <c r="K8" s="107">
        <v>385651.29798066476</v>
      </c>
      <c r="L8" s="107">
        <v>0</v>
      </c>
      <c r="M8" s="107">
        <v>7162068.1979213851</v>
      </c>
      <c r="N8" s="107">
        <v>5037.2712315401604</v>
      </c>
      <c r="O8" s="107">
        <v>5945.33747397566</v>
      </c>
      <c r="P8" s="107">
        <v>13220.351625399999</v>
      </c>
      <c r="Q8" s="107">
        <v>2193.9400000000005</v>
      </c>
      <c r="R8" s="107">
        <v>0</v>
      </c>
      <c r="S8" s="107">
        <v>0</v>
      </c>
      <c r="T8" s="107">
        <v>0</v>
      </c>
      <c r="U8" s="107">
        <v>0</v>
      </c>
    </row>
    <row r="9" spans="1:21" ht="47.25">
      <c r="A9" s="77" t="s">
        <v>498</v>
      </c>
      <c r="B9" s="107">
        <v>400890.05882798973</v>
      </c>
      <c r="C9" s="107">
        <v>5050.4854329185246</v>
      </c>
      <c r="D9" s="107">
        <v>242789.08823083303</v>
      </c>
      <c r="E9" s="107">
        <v>150077.9781243277</v>
      </c>
      <c r="F9" s="107">
        <v>0</v>
      </c>
      <c r="G9" s="107">
        <v>0</v>
      </c>
      <c r="H9" s="107">
        <v>0</v>
      </c>
      <c r="I9" s="107">
        <v>0</v>
      </c>
      <c r="J9" s="107">
        <v>42420522.1922829</v>
      </c>
      <c r="K9" s="107">
        <v>1991945.8447726548</v>
      </c>
      <c r="L9" s="107">
        <v>0</v>
      </c>
      <c r="M9" s="107">
        <v>770589.05024495593</v>
      </c>
      <c r="N9" s="107">
        <v>1707.3561074749393</v>
      </c>
      <c r="O9" s="107">
        <v>4518.5584657076706</v>
      </c>
      <c r="P9" s="107">
        <v>6790.6562377000018</v>
      </c>
      <c r="Q9" s="107">
        <v>383.18</v>
      </c>
      <c r="R9" s="107">
        <v>0</v>
      </c>
      <c r="S9" s="107">
        <v>0</v>
      </c>
      <c r="T9" s="107">
        <v>0</v>
      </c>
      <c r="U9" s="107">
        <v>0</v>
      </c>
    </row>
    <row r="10" spans="1:21" ht="31.5">
      <c r="A10" s="77" t="s">
        <v>445</v>
      </c>
      <c r="B10" s="107">
        <v>5732.8737881000025</v>
      </c>
      <c r="C10" s="107">
        <v>0</v>
      </c>
      <c r="D10" s="107">
        <v>0</v>
      </c>
      <c r="E10" s="107">
        <v>0</v>
      </c>
      <c r="F10" s="107">
        <v>85127470.784864575</v>
      </c>
      <c r="G10" s="107">
        <v>0</v>
      </c>
      <c r="H10" s="107">
        <v>3508.0748401000005</v>
      </c>
      <c r="I10" s="107">
        <v>2898237.6650856999</v>
      </c>
      <c r="J10" s="107">
        <v>133536.1336575</v>
      </c>
      <c r="K10" s="107">
        <v>0</v>
      </c>
      <c r="L10" s="107">
        <v>0</v>
      </c>
      <c r="M10" s="107">
        <v>12665.28</v>
      </c>
      <c r="N10" s="107">
        <v>0</v>
      </c>
      <c r="O10" s="107">
        <v>0</v>
      </c>
      <c r="P10" s="107">
        <v>0</v>
      </c>
      <c r="Q10" s="107">
        <v>6.6099999999999994</v>
      </c>
      <c r="R10" s="107">
        <v>0</v>
      </c>
      <c r="S10" s="107">
        <v>0</v>
      </c>
      <c r="T10" s="107">
        <v>0</v>
      </c>
      <c r="U10" s="107">
        <v>0</v>
      </c>
    </row>
    <row r="11" spans="1:21" ht="31.5">
      <c r="A11" s="76" t="s">
        <v>446</v>
      </c>
      <c r="B11" s="107">
        <v>66953265.164875671</v>
      </c>
      <c r="C11" s="107">
        <v>2299.1799999999998</v>
      </c>
      <c r="D11" s="107">
        <v>367817.37154267693</v>
      </c>
      <c r="E11" s="107">
        <v>1872914.5297029</v>
      </c>
      <c r="F11" s="107">
        <v>0</v>
      </c>
      <c r="G11" s="107">
        <v>0</v>
      </c>
      <c r="H11" s="107">
        <v>0</v>
      </c>
      <c r="I11" s="107">
        <v>0</v>
      </c>
      <c r="J11" s="107">
        <v>1552297.158580641</v>
      </c>
      <c r="K11" s="107">
        <v>3940.3805039258991</v>
      </c>
      <c r="L11" s="107">
        <v>0</v>
      </c>
      <c r="M11" s="107">
        <v>106769.694967127</v>
      </c>
      <c r="N11" s="107">
        <v>743.56</v>
      </c>
      <c r="O11" s="107">
        <v>2310.7559492250002</v>
      </c>
      <c r="P11" s="107">
        <v>4937.9587014999997</v>
      </c>
      <c r="Q11" s="107">
        <v>922.7600000000001</v>
      </c>
      <c r="R11" s="107">
        <v>0</v>
      </c>
      <c r="S11" s="107">
        <v>0</v>
      </c>
      <c r="T11" s="107">
        <v>0</v>
      </c>
      <c r="U11" s="107">
        <v>0</v>
      </c>
    </row>
    <row r="12" spans="1:21" ht="47.25">
      <c r="A12" s="76" t="s">
        <v>447</v>
      </c>
      <c r="B12" s="107">
        <v>317365.84622910182</v>
      </c>
      <c r="C12" s="107">
        <v>0</v>
      </c>
      <c r="D12" s="107">
        <v>1865662.5569035176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1116143.631053048</v>
      </c>
      <c r="K12" s="107">
        <v>1153.3394768000001</v>
      </c>
      <c r="L12" s="107">
        <v>0</v>
      </c>
      <c r="M12" s="107">
        <v>-1634396.6440177029</v>
      </c>
      <c r="N12" s="107">
        <v>2654.6934142528899</v>
      </c>
      <c r="O12" s="107">
        <v>6733.2578332499997</v>
      </c>
      <c r="P12" s="107">
        <v>21391.991465399999</v>
      </c>
      <c r="Q12" s="107">
        <v>280.91000000000008</v>
      </c>
      <c r="R12" s="107">
        <v>0</v>
      </c>
      <c r="S12" s="107">
        <v>0</v>
      </c>
      <c r="T12" s="107">
        <v>0</v>
      </c>
      <c r="U12" s="107">
        <v>0</v>
      </c>
    </row>
    <row r="13" spans="1:2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1413697.28902</v>
      </c>
      <c r="C14" s="107">
        <v>239132.01439068225</v>
      </c>
      <c r="D14" s="107">
        <v>55355.222814117784</v>
      </c>
      <c r="E14" s="107">
        <v>13467.03</v>
      </c>
      <c r="F14" s="107">
        <v>0</v>
      </c>
      <c r="G14" s="107">
        <v>0</v>
      </c>
      <c r="H14" s="107">
        <v>0</v>
      </c>
      <c r="I14" s="107">
        <v>0</v>
      </c>
      <c r="J14" s="107">
        <v>12064960.552957756</v>
      </c>
      <c r="K14" s="107">
        <v>2970199.8563242508</v>
      </c>
      <c r="L14" s="107">
        <v>0</v>
      </c>
      <c r="M14" s="107">
        <v>1411779.1815865445</v>
      </c>
      <c r="N14" s="107">
        <v>28489.919016140346</v>
      </c>
      <c r="O14" s="107">
        <v>111271.91328705339</v>
      </c>
      <c r="P14" s="107">
        <v>235030.00339280834</v>
      </c>
      <c r="Q14" s="107">
        <v>15475.69</v>
      </c>
      <c r="R14" s="107">
        <v>0</v>
      </c>
      <c r="S14" s="107">
        <v>0</v>
      </c>
      <c r="T14" s="107">
        <v>0</v>
      </c>
      <c r="U14" s="107">
        <v>0</v>
      </c>
    </row>
    <row r="15" spans="1:21" s="94" customFormat="1" ht="15.75">
      <c r="A15" s="78" t="s">
        <v>423</v>
      </c>
      <c r="B15" s="108">
        <v>746127717.78600991</v>
      </c>
      <c r="C15" s="108">
        <v>259755.09982360079</v>
      </c>
      <c r="D15" s="108">
        <v>11718457.44743401</v>
      </c>
      <c r="E15" s="108">
        <v>16561858.207194263</v>
      </c>
      <c r="F15" s="108">
        <v>85127470.784864575</v>
      </c>
      <c r="G15" s="108">
        <v>0</v>
      </c>
      <c r="H15" s="108">
        <v>3508.0748401000005</v>
      </c>
      <c r="I15" s="108">
        <v>2898237.6650856999</v>
      </c>
      <c r="J15" s="108">
        <v>76770155.556424677</v>
      </c>
      <c r="K15" s="108">
        <v>5352890.7190582957</v>
      </c>
      <c r="L15" s="108">
        <v>0</v>
      </c>
      <c r="M15" s="108">
        <v>7829474.7607023101</v>
      </c>
      <c r="N15" s="108">
        <v>38632.799769408331</v>
      </c>
      <c r="O15" s="108">
        <v>130779.82300921173</v>
      </c>
      <c r="P15" s="108">
        <v>281370.96142280835</v>
      </c>
      <c r="Q15" s="108">
        <v>19263.09</v>
      </c>
      <c r="R15" s="108">
        <v>0</v>
      </c>
      <c r="S15" s="108">
        <v>0</v>
      </c>
      <c r="T15" s="108">
        <v>0</v>
      </c>
      <c r="U15" s="108">
        <v>0</v>
      </c>
    </row>
    <row r="16" spans="1:21" ht="20.100000000000001" customHeight="1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7"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</mergeCells>
  <phoneticPr fontId="0" type="noConversion"/>
  <conditionalFormatting sqref="B16:U16">
    <cfRule type="cellIs" dxfId="68" priority="3" operator="notEqual">
      <formula>0</formula>
    </cfRule>
  </conditionalFormatting>
  <conditionalFormatting sqref="B17">
    <cfRule type="cellIs" dxfId="67" priority="2" operator="notEqual">
      <formula>0</formula>
    </cfRule>
  </conditionalFormatting>
  <conditionalFormatting sqref="C17:U17">
    <cfRule type="cellIs" dxfId="66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7"/>
  <sheetViews>
    <sheetView view="pageBreakPreview" zoomScaleNormal="70" zoomScaleSheetLayoutView="100" workbookViewId="0">
      <pane xSplit="1" ySplit="5" topLeftCell="B6" activePane="bottomRight" state="frozen"/>
      <selection activeCell="O3" sqref="O3:P3"/>
      <selection pane="topRight" activeCell="O3" sqref="O3:P3"/>
      <selection pane="bottomLeft" activeCell="O3" sqref="O3:P3"/>
      <selection pane="bottomRight" activeCell="A2" sqref="A2:U2"/>
    </sheetView>
  </sheetViews>
  <sheetFormatPr defaultColWidth="9.28515625" defaultRowHeight="20.100000000000001" customHeight="1"/>
  <cols>
    <col min="1" max="1" width="28.5703125" style="97" customWidth="1"/>
    <col min="2" max="2" width="15.7109375" style="97" customWidth="1"/>
    <col min="3" max="3" width="16.7109375" style="97" customWidth="1"/>
    <col min="4" max="4" width="19.5703125" style="97" customWidth="1"/>
    <col min="5" max="7" width="15.7109375" style="97" customWidth="1"/>
    <col min="8" max="8" width="16.7109375" style="97" customWidth="1"/>
    <col min="9" max="10" width="21.7109375" style="97" customWidth="1"/>
    <col min="11" max="11" width="12" style="97" customWidth="1"/>
    <col min="12" max="12" width="20" style="97" customWidth="1"/>
    <col min="13" max="14" width="16.7109375" style="97" customWidth="1"/>
    <col min="15" max="15" width="15.7109375" style="93" customWidth="1"/>
    <col min="16" max="17" width="16.7109375" style="93" customWidth="1"/>
    <col min="18" max="18" width="15.7109375" style="93" customWidth="1"/>
    <col min="19" max="21" width="16.7109375" style="93" customWidth="1"/>
    <col min="22" max="16384" width="9.28515625" style="93"/>
  </cols>
  <sheetData>
    <row r="1" spans="1:21" ht="15.75" customHeight="1">
      <c r="A1" s="225" t="s">
        <v>833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1" ht="12.7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</row>
    <row r="3" spans="1:21" s="94" customFormat="1" ht="35.25" customHeight="1">
      <c r="A3" s="222" t="s">
        <v>715</v>
      </c>
      <c r="B3" s="222" t="s">
        <v>439</v>
      </c>
      <c r="C3" s="222"/>
      <c r="D3" s="222"/>
      <c r="E3" s="222"/>
      <c r="F3" s="222" t="s">
        <v>418</v>
      </c>
      <c r="G3" s="226" t="s">
        <v>402</v>
      </c>
      <c r="H3" s="226"/>
      <c r="I3" s="226"/>
      <c r="J3" s="226"/>
      <c r="K3" s="222" t="s">
        <v>412</v>
      </c>
      <c r="L3" s="222"/>
      <c r="M3" s="222" t="s">
        <v>405</v>
      </c>
      <c r="N3" s="222" t="s">
        <v>406</v>
      </c>
      <c r="O3" s="228" t="s">
        <v>440</v>
      </c>
      <c r="P3" s="228"/>
      <c r="Q3" s="222" t="s">
        <v>451</v>
      </c>
      <c r="R3" s="226" t="s">
        <v>407</v>
      </c>
      <c r="S3" s="226"/>
      <c r="T3" s="226"/>
      <c r="U3" s="226"/>
    </row>
    <row r="4" spans="1:21" ht="75.75" customHeight="1">
      <c r="A4" s="222"/>
      <c r="B4" s="222" t="s">
        <v>420</v>
      </c>
      <c r="C4" s="222" t="s">
        <v>811</v>
      </c>
      <c r="D4" s="222" t="s">
        <v>737</v>
      </c>
      <c r="E4" s="222" t="s">
        <v>401</v>
      </c>
      <c r="F4" s="222"/>
      <c r="G4" s="226" t="s">
        <v>420</v>
      </c>
      <c r="H4" s="226" t="s">
        <v>813</v>
      </c>
      <c r="I4" s="222" t="s">
        <v>403</v>
      </c>
      <c r="J4" s="222"/>
      <c r="K4" s="222"/>
      <c r="L4" s="222"/>
      <c r="M4" s="222"/>
      <c r="N4" s="222"/>
      <c r="O4" s="228"/>
      <c r="P4" s="228"/>
      <c r="Q4" s="228"/>
      <c r="R4" s="226" t="s">
        <v>420</v>
      </c>
      <c r="S4" s="222" t="s">
        <v>399</v>
      </c>
      <c r="T4" s="226" t="s">
        <v>408</v>
      </c>
      <c r="U4" s="226" t="s">
        <v>810</v>
      </c>
    </row>
    <row r="5" spans="1:21" ht="78.75">
      <c r="A5" s="222"/>
      <c r="B5" s="222"/>
      <c r="C5" s="222"/>
      <c r="D5" s="222"/>
      <c r="E5" s="222"/>
      <c r="F5" s="222"/>
      <c r="G5" s="226"/>
      <c r="H5" s="226"/>
      <c r="I5" s="82" t="s">
        <v>738</v>
      </c>
      <c r="J5" s="82" t="s">
        <v>404</v>
      </c>
      <c r="K5" s="95" t="s">
        <v>419</v>
      </c>
      <c r="L5" s="82" t="s">
        <v>812</v>
      </c>
      <c r="M5" s="222"/>
      <c r="N5" s="222"/>
      <c r="O5" s="96" t="s">
        <v>420</v>
      </c>
      <c r="P5" s="96" t="s">
        <v>811</v>
      </c>
      <c r="Q5" s="228"/>
      <c r="R5" s="226"/>
      <c r="S5" s="222"/>
      <c r="T5" s="226"/>
      <c r="U5" s="226"/>
    </row>
    <row r="6" spans="1:21" ht="31.5">
      <c r="A6" s="76" t="s">
        <v>443</v>
      </c>
      <c r="B6" s="107">
        <v>34863290.513212435</v>
      </c>
      <c r="C6" s="107">
        <v>1908499.2342830999</v>
      </c>
      <c r="D6" s="107">
        <v>10152543.486469429</v>
      </c>
      <c r="E6" s="107">
        <v>125869.97191332435</v>
      </c>
      <c r="F6" s="107">
        <v>114</v>
      </c>
      <c r="G6" s="107">
        <v>0</v>
      </c>
      <c r="H6" s="107">
        <v>0</v>
      </c>
      <c r="I6" s="107">
        <v>0</v>
      </c>
      <c r="J6" s="107">
        <v>0</v>
      </c>
      <c r="K6" s="107">
        <v>3351075.4006659002</v>
      </c>
      <c r="L6" s="107">
        <v>95956.658630000049</v>
      </c>
      <c r="M6" s="107">
        <v>4792.2229112840632</v>
      </c>
      <c r="N6" s="107">
        <v>8348837.3754017614</v>
      </c>
      <c r="O6" s="107">
        <v>871175723.99677432</v>
      </c>
      <c r="P6" s="107">
        <v>4309470.7624693373</v>
      </c>
      <c r="Q6" s="107">
        <v>10511859495.386574</v>
      </c>
      <c r="R6" s="107">
        <v>2985439184.9827404</v>
      </c>
      <c r="S6" s="107">
        <v>970972944.96846068</v>
      </c>
      <c r="T6" s="107">
        <v>174787422.3328549</v>
      </c>
      <c r="U6" s="107">
        <v>146075667.82315534</v>
      </c>
    </row>
    <row r="7" spans="1:21" ht="15.75">
      <c r="A7" s="77" t="s">
        <v>444</v>
      </c>
      <c r="B7" s="107">
        <v>31716757.652340069</v>
      </c>
      <c r="C7" s="107">
        <v>1908073.4295558846</v>
      </c>
      <c r="D7" s="107">
        <v>9813998.7127179615</v>
      </c>
      <c r="E7" s="107">
        <v>123933.62411768489</v>
      </c>
      <c r="F7" s="107">
        <v>114</v>
      </c>
      <c r="G7" s="107">
        <v>0</v>
      </c>
      <c r="H7" s="107">
        <v>0</v>
      </c>
      <c r="I7" s="107">
        <v>0</v>
      </c>
      <c r="J7" s="107">
        <v>0</v>
      </c>
      <c r="K7" s="107">
        <v>3351075.4006659002</v>
      </c>
      <c r="L7" s="107">
        <v>95956.658630000049</v>
      </c>
      <c r="M7" s="107">
        <v>4792.2229112840632</v>
      </c>
      <c r="N7" s="107">
        <v>8321127.5952878892</v>
      </c>
      <c r="O7" s="107">
        <v>782734741.56347787</v>
      </c>
      <c r="P7" s="107">
        <v>4309044.9577421229</v>
      </c>
      <c r="Q7" s="107">
        <v>10447626858.182449</v>
      </c>
      <c r="R7" s="107">
        <v>2985256562.386529</v>
      </c>
      <c r="S7" s="107">
        <v>970972944.96846068</v>
      </c>
      <c r="T7" s="107">
        <v>174787422.3328549</v>
      </c>
      <c r="U7" s="107">
        <v>146075667.82315534</v>
      </c>
    </row>
    <row r="8" spans="1:21" ht="31.5">
      <c r="A8" s="77" t="s">
        <v>701</v>
      </c>
      <c r="B8" s="107">
        <v>14032348.84848603</v>
      </c>
      <c r="C8" s="107">
        <v>560155.18475994701</v>
      </c>
      <c r="D8" s="107">
        <v>1265688.6758083117</v>
      </c>
      <c r="E8" s="107">
        <v>19583.856465812616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3351075.4006659002</v>
      </c>
      <c r="L8" s="107">
        <v>95956.658630000049</v>
      </c>
      <c r="M8" s="107">
        <v>0</v>
      </c>
      <c r="N8" s="107">
        <v>8321127.5952878892</v>
      </c>
      <c r="O8" s="107">
        <v>722224014.28560174</v>
      </c>
      <c r="P8" s="107">
        <v>959079.90274061181</v>
      </c>
      <c r="Q8" s="107">
        <v>1231359948.9506867</v>
      </c>
      <c r="R8" s="107">
        <v>556511719.43211961</v>
      </c>
      <c r="S8" s="107">
        <v>830766.3476772001</v>
      </c>
      <c r="T8" s="107">
        <v>1386469.8686778224</v>
      </c>
      <c r="U8" s="107">
        <v>83311743.599000901</v>
      </c>
    </row>
    <row r="9" spans="1:21" ht="47.25">
      <c r="A9" s="77" t="s">
        <v>498</v>
      </c>
      <c r="B9" s="107">
        <v>17684408.803854037</v>
      </c>
      <c r="C9" s="107">
        <v>1347918.2447959378</v>
      </c>
      <c r="D9" s="107">
        <v>8548310.036909651</v>
      </c>
      <c r="E9" s="107">
        <v>104349.76765187227</v>
      </c>
      <c r="F9" s="107">
        <v>114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4792.2229112840632</v>
      </c>
      <c r="N9" s="107">
        <v>0</v>
      </c>
      <c r="O9" s="107">
        <v>60510727.277876206</v>
      </c>
      <c r="P9" s="107">
        <v>3349965.0550015112</v>
      </c>
      <c r="Q9" s="107">
        <v>9216266909.2317638</v>
      </c>
      <c r="R9" s="107">
        <v>2428744842.9544091</v>
      </c>
      <c r="S9" s="107">
        <v>970142178.62078345</v>
      </c>
      <c r="T9" s="107">
        <v>173400952.46417707</v>
      </c>
      <c r="U9" s="107">
        <v>62763924.224154435</v>
      </c>
    </row>
    <row r="10" spans="1:21" ht="31.5">
      <c r="A10" s="77" t="s">
        <v>445</v>
      </c>
      <c r="B10" s="107">
        <v>3146532.8608723665</v>
      </c>
      <c r="C10" s="107">
        <v>425.80472721499996</v>
      </c>
      <c r="D10" s="107">
        <v>338544.77375146793</v>
      </c>
      <c r="E10" s="107">
        <v>1936.3477956394618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27709.780113872479</v>
      </c>
      <c r="O10" s="107">
        <v>88440982.433296427</v>
      </c>
      <c r="P10" s="107">
        <v>425.80472721499996</v>
      </c>
      <c r="Q10" s="107">
        <v>64232637.204123296</v>
      </c>
      <c r="R10" s="107">
        <v>182622.5962119</v>
      </c>
      <c r="S10" s="107">
        <v>0</v>
      </c>
      <c r="T10" s="107">
        <v>0</v>
      </c>
      <c r="U10" s="107">
        <v>0</v>
      </c>
    </row>
    <row r="11" spans="1:21" ht="31.5">
      <c r="A11" s="76" t="s">
        <v>446</v>
      </c>
      <c r="B11" s="107">
        <v>2794185.0998250935</v>
      </c>
      <c r="C11" s="107">
        <v>2151.6504784243311</v>
      </c>
      <c r="D11" s="107">
        <v>33570.653712840212</v>
      </c>
      <c r="E11" s="107">
        <v>12896.119553958448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5026.6648877226753</v>
      </c>
      <c r="L11" s="107">
        <v>0</v>
      </c>
      <c r="M11" s="107">
        <v>0</v>
      </c>
      <c r="N11" s="107">
        <v>125231.18531343543</v>
      </c>
      <c r="O11" s="107">
        <v>71430005.273482561</v>
      </c>
      <c r="P11" s="107">
        <v>8391.2109823502306</v>
      </c>
      <c r="Q11" s="107">
        <v>72986105.467590272</v>
      </c>
      <c r="R11" s="107">
        <v>4887494.6153974459</v>
      </c>
      <c r="S11" s="107">
        <v>234191.94760700007</v>
      </c>
      <c r="T11" s="107">
        <v>314044.75086550013</v>
      </c>
      <c r="U11" s="107">
        <v>0</v>
      </c>
    </row>
    <row r="12" spans="1:21" ht="47.25">
      <c r="A12" s="76" t="s">
        <v>447</v>
      </c>
      <c r="B12" s="107">
        <v>679114.66065495112</v>
      </c>
      <c r="C12" s="107">
        <v>4993.8766409273576</v>
      </c>
      <c r="D12" s="107">
        <v>394767.21190487273</v>
      </c>
      <c r="E12" s="107">
        <v>3894.0637893058051</v>
      </c>
      <c r="F12" s="107">
        <v>0</v>
      </c>
      <c r="G12" s="107">
        <v>355865032.3372103</v>
      </c>
      <c r="H12" s="107">
        <v>0</v>
      </c>
      <c r="I12" s="107">
        <v>123571676.07327822</v>
      </c>
      <c r="J12" s="107">
        <v>106974.69</v>
      </c>
      <c r="K12" s="107">
        <v>0</v>
      </c>
      <c r="L12" s="107">
        <v>0</v>
      </c>
      <c r="M12" s="107">
        <v>0</v>
      </c>
      <c r="N12" s="107">
        <v>0</v>
      </c>
      <c r="O12" s="107">
        <v>357977656.47514755</v>
      </c>
      <c r="P12" s="107">
        <v>6147.2161177273574</v>
      </c>
      <c r="Q12" s="107">
        <v>115435139.4202611</v>
      </c>
      <c r="R12" s="107">
        <v>12568916.614464531</v>
      </c>
      <c r="S12" s="107">
        <v>403031.36461002502</v>
      </c>
      <c r="T12" s="107">
        <v>378738.88749720034</v>
      </c>
      <c r="U12" s="107">
        <v>744228.22171800002</v>
      </c>
    </row>
    <row r="13" spans="1:21" ht="15.7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4609225.5843406366</v>
      </c>
      <c r="C14" s="107">
        <v>337082.19146940671</v>
      </c>
      <c r="D14" s="107">
        <v>2055585.4024101342</v>
      </c>
      <c r="E14" s="107">
        <v>26485.515792733248</v>
      </c>
      <c r="F14" s="107">
        <v>139000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831577.99494332611</v>
      </c>
      <c r="N14" s="107">
        <v>0</v>
      </c>
      <c r="O14" s="107">
        <v>19058461.42126172</v>
      </c>
      <c r="P14" s="107">
        <v>3546414.0621843399</v>
      </c>
      <c r="Q14" s="107">
        <v>1015655258.6656982</v>
      </c>
      <c r="R14" s="107">
        <v>1015507839.9240288</v>
      </c>
      <c r="S14" s="107">
        <v>200372929.91266385</v>
      </c>
      <c r="T14" s="107">
        <v>2618344.5047903205</v>
      </c>
      <c r="U14" s="107">
        <v>145091583.6247952</v>
      </c>
    </row>
    <row r="15" spans="1:21" s="94" customFormat="1" ht="15.75">
      <c r="A15" s="78" t="s">
        <v>423</v>
      </c>
      <c r="B15" s="108">
        <v>42945815.858033121</v>
      </c>
      <c r="C15" s="108">
        <v>2252726.9528718581</v>
      </c>
      <c r="D15" s="108">
        <v>12636466.754497278</v>
      </c>
      <c r="E15" s="108">
        <v>169145.67104932186</v>
      </c>
      <c r="F15" s="108">
        <v>139114</v>
      </c>
      <c r="G15" s="108">
        <v>355865032.3372103</v>
      </c>
      <c r="H15" s="108">
        <v>0</v>
      </c>
      <c r="I15" s="108">
        <v>123571676.07327822</v>
      </c>
      <c r="J15" s="108">
        <v>106974.69</v>
      </c>
      <c r="K15" s="108">
        <v>3356102.0655536233</v>
      </c>
      <c r="L15" s="108">
        <v>95956.658630000049</v>
      </c>
      <c r="M15" s="108">
        <v>836370.21785461018</v>
      </c>
      <c r="N15" s="108">
        <v>8474068.5607151967</v>
      </c>
      <c r="O15" s="108">
        <v>1319641847.1666663</v>
      </c>
      <c r="P15" s="108">
        <v>7870423.2517537549</v>
      </c>
      <c r="Q15" s="108">
        <v>11715935998.940123</v>
      </c>
      <c r="R15" s="108">
        <v>4018403436.1366315</v>
      </c>
      <c r="S15" s="108">
        <v>1171983098.1933415</v>
      </c>
      <c r="T15" s="108">
        <v>178098550.47600791</v>
      </c>
      <c r="U15" s="108">
        <v>291911479.66966856</v>
      </c>
    </row>
    <row r="16" spans="1:21" ht="20.100000000000001" customHeight="1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3">
    <mergeCell ref="D4:D5"/>
    <mergeCell ref="E4:E5"/>
    <mergeCell ref="G4:G5"/>
    <mergeCell ref="M3:M5"/>
    <mergeCell ref="H4:H5"/>
    <mergeCell ref="I4:J4"/>
    <mergeCell ref="G3:J3"/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</mergeCells>
  <phoneticPr fontId="0" type="noConversion"/>
  <conditionalFormatting sqref="B16:U16">
    <cfRule type="cellIs" dxfId="65" priority="2" operator="notEqual">
      <formula>0</formula>
    </cfRule>
  </conditionalFormatting>
  <conditionalFormatting sqref="B17:U17">
    <cfRule type="cellIs" dxfId="64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7"/>
  <sheetViews>
    <sheetView zoomScaleNormal="100" zoomScaleSheetLayoutView="80" workbookViewId="0">
      <selection activeCell="G10" sqref="G10"/>
    </sheetView>
  </sheetViews>
  <sheetFormatPr defaultRowHeight="15.75"/>
  <cols>
    <col min="1" max="1" width="25.7109375" style="90" customWidth="1"/>
    <col min="2" max="4" width="20.7109375" style="91" customWidth="1"/>
    <col min="5" max="5" width="18.5703125" style="91" customWidth="1"/>
    <col min="6" max="6" width="20.28515625" style="91" customWidth="1"/>
    <col min="7" max="7" width="20.42578125" style="91" customWidth="1"/>
    <col min="8" max="8" width="25.7109375" style="91" customWidth="1"/>
    <col min="9" max="9" width="21.28515625" style="91" customWidth="1"/>
    <col min="10" max="10" width="18.7109375" style="92" customWidth="1"/>
    <col min="11" max="16384" width="9.140625" style="92"/>
  </cols>
  <sheetData>
    <row r="1" spans="1:10" s="84" customFormat="1" ht="15.75" customHeight="1">
      <c r="A1" s="229" t="s">
        <v>834</v>
      </c>
      <c r="B1" s="229"/>
      <c r="C1" s="229"/>
      <c r="D1" s="229"/>
      <c r="E1" s="229"/>
      <c r="F1" s="229"/>
      <c r="G1" s="229"/>
      <c r="H1" s="229"/>
      <c r="I1" s="229"/>
      <c r="J1" s="229"/>
    </row>
    <row r="2" spans="1:10" s="84" customFormat="1" ht="13.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</row>
    <row r="3" spans="1:10" s="85" customFormat="1" ht="33" customHeight="1">
      <c r="A3" s="222" t="s">
        <v>715</v>
      </c>
      <c r="B3" s="220" t="s">
        <v>424</v>
      </c>
      <c r="C3" s="220" t="s">
        <v>425</v>
      </c>
      <c r="D3" s="220"/>
      <c r="E3" s="220" t="s">
        <v>428</v>
      </c>
      <c r="F3" s="220"/>
      <c r="G3" s="220" t="s">
        <v>432</v>
      </c>
      <c r="H3" s="220"/>
      <c r="I3" s="220" t="s">
        <v>442</v>
      </c>
      <c r="J3" s="220" t="s">
        <v>433</v>
      </c>
    </row>
    <row r="4" spans="1:10" s="87" customFormat="1" ht="47.25">
      <c r="A4" s="222"/>
      <c r="B4" s="220"/>
      <c r="C4" s="86" t="s">
        <v>426</v>
      </c>
      <c r="D4" s="86" t="s">
        <v>427</v>
      </c>
      <c r="E4" s="86" t="s">
        <v>429</v>
      </c>
      <c r="F4" s="86" t="s">
        <v>430</v>
      </c>
      <c r="G4" s="86" t="s">
        <v>431</v>
      </c>
      <c r="H4" s="86" t="s">
        <v>441</v>
      </c>
      <c r="I4" s="220"/>
      <c r="J4" s="220"/>
    </row>
    <row r="5" spans="1:10" s="87" customFormat="1">
      <c r="A5" s="222"/>
      <c r="B5" s="86" t="s">
        <v>422</v>
      </c>
      <c r="C5" s="86" t="s">
        <v>422</v>
      </c>
      <c r="D5" s="86" t="s">
        <v>422</v>
      </c>
      <c r="E5" s="86" t="s">
        <v>422</v>
      </c>
      <c r="F5" s="86" t="s">
        <v>422</v>
      </c>
      <c r="G5" s="86" t="s">
        <v>422</v>
      </c>
      <c r="H5" s="86" t="s">
        <v>422</v>
      </c>
      <c r="I5" s="86" t="s">
        <v>422</v>
      </c>
      <c r="J5" s="86" t="s">
        <v>422</v>
      </c>
    </row>
    <row r="6" spans="1:10" s="88" customFormat="1" ht="31.5">
      <c r="A6" s="76" t="s">
        <v>443</v>
      </c>
      <c r="B6" s="107">
        <v>118330.21040499015</v>
      </c>
      <c r="C6" s="107">
        <v>15176482.687231898</v>
      </c>
      <c r="D6" s="107">
        <v>1321950.1647512566</v>
      </c>
      <c r="E6" s="107">
        <v>127394.25365014389</v>
      </c>
      <c r="F6" s="107">
        <v>1247321.7276033994</v>
      </c>
      <c r="G6" s="107">
        <v>623700.46</v>
      </c>
      <c r="H6" s="107">
        <v>10978995.328746164</v>
      </c>
      <c r="I6" s="107">
        <v>174321.37604900601</v>
      </c>
      <c r="J6" s="107">
        <v>29768496.208436854</v>
      </c>
    </row>
    <row r="7" spans="1:10" s="88" customFormat="1">
      <c r="A7" s="77" t="s">
        <v>444</v>
      </c>
      <c r="B7" s="107">
        <v>113279.45411358109</v>
      </c>
      <c r="C7" s="107">
        <v>15039829.921148608</v>
      </c>
      <c r="D7" s="107">
        <v>1100205.3847512566</v>
      </c>
      <c r="E7" s="107">
        <v>93880.803650143876</v>
      </c>
      <c r="F7" s="107">
        <v>1001412.9370845139</v>
      </c>
      <c r="G7" s="107">
        <v>591369.71</v>
      </c>
      <c r="H7" s="107">
        <v>9968007.4927180056</v>
      </c>
      <c r="I7" s="107">
        <v>164792.37285156475</v>
      </c>
      <c r="J7" s="107">
        <v>28072778.076317668</v>
      </c>
    </row>
    <row r="8" spans="1:10" s="88" customFormat="1" ht="31.5">
      <c r="A8" s="77" t="s">
        <v>701</v>
      </c>
      <c r="B8" s="107">
        <v>62433.303206741766</v>
      </c>
      <c r="C8" s="107">
        <v>2934887.3260909421</v>
      </c>
      <c r="D8" s="107">
        <v>828113.7791780401</v>
      </c>
      <c r="E8" s="107">
        <v>58660.03372511873</v>
      </c>
      <c r="F8" s="107">
        <v>862833.5056505145</v>
      </c>
      <c r="G8" s="107">
        <v>591097.69999999995</v>
      </c>
      <c r="H8" s="107">
        <v>5859159.6043407554</v>
      </c>
      <c r="I8" s="107">
        <v>28763.235398418336</v>
      </c>
      <c r="J8" s="107">
        <v>11225948.487590527</v>
      </c>
    </row>
    <row r="9" spans="1:10" s="88" customFormat="1" ht="47.25">
      <c r="A9" s="77" t="s">
        <v>498</v>
      </c>
      <c r="B9" s="107">
        <v>50846.150906839335</v>
      </c>
      <c r="C9" s="107">
        <v>12104942.595057663</v>
      </c>
      <c r="D9" s="107">
        <v>272091.60557321657</v>
      </c>
      <c r="E9" s="107">
        <v>35220.769925025161</v>
      </c>
      <c r="F9" s="107">
        <v>138579.43143399945</v>
      </c>
      <c r="G9" s="107">
        <v>272.01</v>
      </c>
      <c r="H9" s="107">
        <v>4108847.8883772497</v>
      </c>
      <c r="I9" s="107">
        <v>136029.13745314645</v>
      </c>
      <c r="J9" s="107">
        <v>16846829.588727139</v>
      </c>
    </row>
    <row r="10" spans="1:10" s="88" customFormat="1" ht="31.5">
      <c r="A10" s="77" t="s">
        <v>445</v>
      </c>
      <c r="B10" s="107">
        <v>5050.7562914090595</v>
      </c>
      <c r="C10" s="107">
        <v>136652.76608329179</v>
      </c>
      <c r="D10" s="107">
        <v>221744.78000000003</v>
      </c>
      <c r="E10" s="107">
        <v>33513.449999999997</v>
      </c>
      <c r="F10" s="107">
        <v>245908.79051888542</v>
      </c>
      <c r="G10" s="107">
        <v>32330.75</v>
      </c>
      <c r="H10" s="107">
        <v>1010987.8360281596</v>
      </c>
      <c r="I10" s="107">
        <v>9529.0031974412595</v>
      </c>
      <c r="J10" s="107">
        <v>1695718.1321191872</v>
      </c>
    </row>
    <row r="11" spans="1:10" s="88" customFormat="1" ht="31.5">
      <c r="A11" s="76" t="s">
        <v>446</v>
      </c>
      <c r="B11" s="107">
        <v>2115.0043488662895</v>
      </c>
      <c r="C11" s="107">
        <v>86485.910557095049</v>
      </c>
      <c r="D11" s="107">
        <v>66163.350000000006</v>
      </c>
      <c r="E11" s="107">
        <v>7100.34</v>
      </c>
      <c r="F11" s="107">
        <v>81724.551093541479</v>
      </c>
      <c r="G11" s="107">
        <v>23456.42</v>
      </c>
      <c r="H11" s="107">
        <v>587611.30829173652</v>
      </c>
      <c r="I11" s="107">
        <v>3160.1505337717076</v>
      </c>
      <c r="J11" s="107">
        <v>857817.03482501104</v>
      </c>
    </row>
    <row r="12" spans="1:10" s="88" customFormat="1" ht="47.25">
      <c r="A12" s="76" t="s">
        <v>447</v>
      </c>
      <c r="B12" s="107">
        <v>15768.304481880037</v>
      </c>
      <c r="C12" s="107">
        <v>2091814.3096669717</v>
      </c>
      <c r="D12" s="107">
        <v>402657.84613551531</v>
      </c>
      <c r="E12" s="107">
        <v>10440.45361952064</v>
      </c>
      <c r="F12" s="107">
        <v>116227.77177768179</v>
      </c>
      <c r="G12" s="107">
        <v>195286.31</v>
      </c>
      <c r="H12" s="107">
        <v>967516.21345758298</v>
      </c>
      <c r="I12" s="107">
        <v>5334.1581717699719</v>
      </c>
      <c r="J12" s="107">
        <v>3805045.3673109221</v>
      </c>
    </row>
    <row r="13" spans="1:10" s="88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</row>
    <row r="14" spans="1:10" s="88" customFormat="1" ht="31.5">
      <c r="A14" s="76" t="s">
        <v>711</v>
      </c>
      <c r="B14" s="107">
        <v>14478.784109375023</v>
      </c>
      <c r="C14" s="107">
        <v>5453986.2700294666</v>
      </c>
      <c r="D14" s="107">
        <v>387938.42769071687</v>
      </c>
      <c r="E14" s="107">
        <v>9017.5557003936956</v>
      </c>
      <c r="F14" s="107">
        <v>4580.2282909275018</v>
      </c>
      <c r="G14" s="107">
        <v>122984.0322</v>
      </c>
      <c r="H14" s="107">
        <v>1242013.665942888</v>
      </c>
      <c r="I14" s="107">
        <v>18961.643465428217</v>
      </c>
      <c r="J14" s="107">
        <v>7253960.6074291952</v>
      </c>
    </row>
    <row r="15" spans="1:10" s="89" customFormat="1">
      <c r="A15" s="78" t="s">
        <v>423</v>
      </c>
      <c r="B15" s="108">
        <v>150692.30334511149</v>
      </c>
      <c r="C15" s="108">
        <v>22808769.177485432</v>
      </c>
      <c r="D15" s="108">
        <v>2178709.7885774886</v>
      </c>
      <c r="E15" s="108">
        <v>153952.60297005821</v>
      </c>
      <c r="F15" s="108">
        <v>1449854.2787655503</v>
      </c>
      <c r="G15" s="108">
        <v>965427.22220000008</v>
      </c>
      <c r="H15" s="108">
        <v>13776136.516438371</v>
      </c>
      <c r="I15" s="108">
        <v>201777.32821997593</v>
      </c>
      <c r="J15" s="108">
        <v>41685319.218001992</v>
      </c>
    </row>
    <row r="16" spans="1:10" ht="12.75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2:10">
      <c r="B17" s="55"/>
      <c r="C17" s="55"/>
      <c r="D17" s="55"/>
      <c r="E17" s="55"/>
      <c r="F17" s="55"/>
      <c r="G17" s="55"/>
      <c r="H17" s="55"/>
      <c r="I17" s="55"/>
      <c r="J17" s="55"/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63" priority="2" operator="notEqual">
      <formula>0</formula>
    </cfRule>
  </conditionalFormatting>
  <conditionalFormatting sqref="B17:J17">
    <cfRule type="cellIs" dxfId="62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9"/>
  <sheetViews>
    <sheetView zoomScaleNormal="100" zoomScaleSheetLayoutView="40" workbookViewId="0">
      <pane xSplit="1" ySplit="5" topLeftCell="B6" activePane="bottomRight" state="frozen"/>
      <selection activeCell="O3" sqref="O3:P3"/>
      <selection pane="topRight" activeCell="O3" sqref="O3:P3"/>
      <selection pane="bottomLeft" activeCell="O3" sqref="O3:P3"/>
      <selection pane="bottomRight" sqref="A1:AE2"/>
    </sheetView>
  </sheetViews>
  <sheetFormatPr defaultColWidth="44" defaultRowHeight="15.75"/>
  <cols>
    <col min="1" max="1" width="25.7109375" style="128" customWidth="1"/>
    <col min="2" max="2" width="20.7109375" style="128" customWidth="1"/>
    <col min="3" max="3" width="23.7109375" style="128" customWidth="1"/>
    <col min="4" max="4" width="20.7109375" style="128" customWidth="1"/>
    <col min="5" max="5" width="23.7109375" style="128" customWidth="1"/>
    <col min="6" max="6" width="20.7109375" style="128" customWidth="1"/>
    <col min="7" max="7" width="23.7109375" style="128" customWidth="1"/>
    <col min="8" max="9" width="24.7109375" style="128" customWidth="1"/>
    <col min="10" max="10" width="17.7109375" style="128" customWidth="1"/>
    <col min="11" max="11" width="22.140625" style="128" customWidth="1"/>
    <col min="12" max="12" width="20.7109375" style="128" customWidth="1"/>
    <col min="13" max="13" width="23.5703125" style="128" customWidth="1"/>
    <col min="14" max="14" width="24.85546875" style="128" customWidth="1"/>
    <col min="15" max="15" width="14.7109375" style="128" customWidth="1"/>
    <col min="16" max="17" width="18.7109375" style="128" customWidth="1"/>
    <col min="18" max="18" width="11.7109375" style="128" customWidth="1"/>
    <col min="19" max="19" width="15.7109375" style="128" customWidth="1"/>
    <col min="20" max="20" width="18.85546875" style="128" customWidth="1"/>
    <col min="21" max="21" width="19.28515625" style="128" customWidth="1"/>
    <col min="22" max="22" width="15.7109375" style="128" customWidth="1"/>
    <col min="23" max="23" width="11.7109375" style="128" customWidth="1"/>
    <col min="24" max="24" width="15.7109375" style="128" customWidth="1"/>
    <col min="25" max="25" width="11.7109375" style="128" customWidth="1"/>
    <col min="26" max="26" width="15.7109375" style="128" customWidth="1"/>
    <col min="27" max="27" width="11.7109375" style="128" customWidth="1"/>
    <col min="28" max="28" width="15.7109375" style="128" customWidth="1"/>
    <col min="29" max="29" width="11.7109375" style="128" customWidth="1"/>
    <col min="30" max="30" width="15.7109375" style="128" customWidth="1"/>
    <col min="31" max="31" width="30.42578125" style="128" customWidth="1"/>
    <col min="32" max="16384" width="44" style="128"/>
  </cols>
  <sheetData>
    <row r="1" spans="1:33">
      <c r="A1" s="234" t="s">
        <v>835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127"/>
      <c r="AG1" s="127"/>
    </row>
    <row r="2" spans="1:33" ht="11.25" customHeight="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</row>
    <row r="3" spans="1:33" s="129" customFormat="1">
      <c r="A3" s="230" t="s">
        <v>715</v>
      </c>
      <c r="B3" s="230" t="s">
        <v>692</v>
      </c>
      <c r="C3" s="230"/>
      <c r="D3" s="230" t="s">
        <v>694</v>
      </c>
      <c r="E3" s="230"/>
      <c r="F3" s="230" t="s">
        <v>409</v>
      </c>
      <c r="G3" s="230"/>
      <c r="H3" s="220" t="s">
        <v>448</v>
      </c>
      <c r="I3" s="220"/>
      <c r="J3" s="220"/>
      <c r="K3" s="220"/>
      <c r="L3" s="220"/>
      <c r="M3" s="230" t="s">
        <v>814</v>
      </c>
      <c r="N3" s="230"/>
      <c r="O3" s="230" t="s">
        <v>436</v>
      </c>
      <c r="P3" s="236"/>
      <c r="Q3" s="236"/>
      <c r="R3" s="228" t="s">
        <v>437</v>
      </c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30" t="s">
        <v>456</v>
      </c>
    </row>
    <row r="4" spans="1:33" ht="28.5" customHeight="1">
      <c r="A4" s="230"/>
      <c r="B4" s="230" t="s">
        <v>693</v>
      </c>
      <c r="C4" s="230" t="s">
        <v>695</v>
      </c>
      <c r="D4" s="230" t="s">
        <v>489</v>
      </c>
      <c r="E4" s="230" t="s">
        <v>696</v>
      </c>
      <c r="F4" s="230" t="s">
        <v>489</v>
      </c>
      <c r="G4" s="230" t="s">
        <v>691</v>
      </c>
      <c r="H4" s="230" t="s">
        <v>500</v>
      </c>
      <c r="I4" s="230" t="s">
        <v>501</v>
      </c>
      <c r="J4" s="220" t="s">
        <v>739</v>
      </c>
      <c r="K4" s="220" t="s">
        <v>435</v>
      </c>
      <c r="L4" s="230" t="s">
        <v>453</v>
      </c>
      <c r="M4" s="230"/>
      <c r="N4" s="230"/>
      <c r="O4" s="230" t="s">
        <v>434</v>
      </c>
      <c r="P4" s="230" t="s">
        <v>435</v>
      </c>
      <c r="Q4" s="232"/>
      <c r="R4" s="226" t="s">
        <v>413</v>
      </c>
      <c r="S4" s="226"/>
      <c r="T4" s="222" t="s">
        <v>414</v>
      </c>
      <c r="U4" s="222"/>
      <c r="V4" s="222"/>
      <c r="W4" s="226" t="s">
        <v>415</v>
      </c>
      <c r="X4" s="226"/>
      <c r="Y4" s="226" t="s">
        <v>416</v>
      </c>
      <c r="Z4" s="226"/>
      <c r="AA4" s="226" t="s">
        <v>434</v>
      </c>
      <c r="AB4" s="226"/>
      <c r="AC4" s="233" t="s">
        <v>438</v>
      </c>
      <c r="AD4" s="233"/>
      <c r="AE4" s="231"/>
    </row>
    <row r="5" spans="1:33" s="129" customFormat="1" ht="94.5">
      <c r="A5" s="230"/>
      <c r="B5" s="230"/>
      <c r="C5" s="230"/>
      <c r="D5" s="230"/>
      <c r="E5" s="230"/>
      <c r="F5" s="230"/>
      <c r="G5" s="230"/>
      <c r="H5" s="230"/>
      <c r="I5" s="230"/>
      <c r="J5" s="220"/>
      <c r="K5" s="220"/>
      <c r="L5" s="230"/>
      <c r="M5" s="114" t="s">
        <v>770</v>
      </c>
      <c r="N5" s="114" t="s">
        <v>771</v>
      </c>
      <c r="O5" s="230"/>
      <c r="P5" s="114" t="s">
        <v>449</v>
      </c>
      <c r="Q5" s="114" t="s">
        <v>450</v>
      </c>
      <c r="R5" s="83" t="s">
        <v>421</v>
      </c>
      <c r="S5" s="83" t="s">
        <v>417</v>
      </c>
      <c r="T5" s="96" t="s">
        <v>490</v>
      </c>
      <c r="U5" s="96" t="s">
        <v>491</v>
      </c>
      <c r="V5" s="96" t="s">
        <v>417</v>
      </c>
      <c r="W5" s="83" t="s">
        <v>421</v>
      </c>
      <c r="X5" s="83" t="s">
        <v>417</v>
      </c>
      <c r="Y5" s="83" t="s">
        <v>421</v>
      </c>
      <c r="Z5" s="83" t="s">
        <v>417</v>
      </c>
      <c r="AA5" s="83" t="s">
        <v>421</v>
      </c>
      <c r="AB5" s="83" t="s">
        <v>417</v>
      </c>
      <c r="AC5" s="83" t="s">
        <v>421</v>
      </c>
      <c r="AD5" s="83" t="s">
        <v>417</v>
      </c>
      <c r="AE5" s="231"/>
    </row>
    <row r="6" spans="1:33" s="97" customFormat="1" ht="31.5">
      <c r="A6" s="76" t="s">
        <v>443</v>
      </c>
      <c r="B6" s="107">
        <v>396437</v>
      </c>
      <c r="C6" s="107">
        <v>57768</v>
      </c>
      <c r="D6" s="107">
        <v>1332303</v>
      </c>
      <c r="E6" s="107">
        <v>193514</v>
      </c>
      <c r="F6" s="107">
        <v>16427269382.426558</v>
      </c>
      <c r="G6" s="107">
        <v>1450067721.9753203</v>
      </c>
      <c r="H6" s="107">
        <v>109193821.48305157</v>
      </c>
      <c r="I6" s="107">
        <v>104608000.03305157</v>
      </c>
      <c r="J6" s="107">
        <v>14399637.380000001</v>
      </c>
      <c r="K6" s="107">
        <v>33082988.453499999</v>
      </c>
      <c r="L6" s="107">
        <v>51319204.260113575</v>
      </c>
      <c r="M6" s="107">
        <v>7075346.1353167007</v>
      </c>
      <c r="N6" s="107">
        <v>1354481.65</v>
      </c>
      <c r="O6" s="107">
        <v>101417036.14082684</v>
      </c>
      <c r="P6" s="107">
        <v>10722058.99</v>
      </c>
      <c r="Q6" s="107">
        <v>9952638.2100000009</v>
      </c>
      <c r="R6" s="107">
        <v>6032</v>
      </c>
      <c r="S6" s="107">
        <v>30521485.467936754</v>
      </c>
      <c r="T6" s="107">
        <v>3586</v>
      </c>
      <c r="U6" s="107">
        <v>0</v>
      </c>
      <c r="V6" s="107">
        <v>15545039.935595905</v>
      </c>
      <c r="W6" s="107">
        <v>850</v>
      </c>
      <c r="X6" s="107">
        <v>7324689.5699236998</v>
      </c>
      <c r="Y6" s="107">
        <v>8820</v>
      </c>
      <c r="Z6" s="107">
        <v>2671278.2480578995</v>
      </c>
      <c r="AA6" s="107">
        <v>19288</v>
      </c>
      <c r="AB6" s="107">
        <v>56062493.221514262</v>
      </c>
      <c r="AC6" s="107">
        <v>1906</v>
      </c>
      <c r="AD6" s="107">
        <v>7535512.0452903965</v>
      </c>
      <c r="AE6" s="107">
        <v>53978</v>
      </c>
    </row>
    <row r="7" spans="1:33" s="97" customFormat="1">
      <c r="A7" s="77" t="s">
        <v>444</v>
      </c>
      <c r="B7" s="107">
        <v>385528</v>
      </c>
      <c r="C7" s="107">
        <v>57635</v>
      </c>
      <c r="D7" s="107">
        <v>1280767</v>
      </c>
      <c r="E7" s="107">
        <v>177998</v>
      </c>
      <c r="F7" s="107">
        <v>16360765816.325378</v>
      </c>
      <c r="G7" s="107">
        <v>1418710266.4153202</v>
      </c>
      <c r="H7" s="107">
        <v>94080995.566431895</v>
      </c>
      <c r="I7" s="107">
        <v>89495174.116431892</v>
      </c>
      <c r="J7" s="107">
        <v>14073504.640000002</v>
      </c>
      <c r="K7" s="107">
        <v>24850895.863499999</v>
      </c>
      <c r="L7" s="107">
        <v>45294876.703493908</v>
      </c>
      <c r="M7" s="107">
        <v>6485953.6053167004</v>
      </c>
      <c r="N7" s="107">
        <v>886207.65</v>
      </c>
      <c r="O7" s="107">
        <v>91473342.084207192</v>
      </c>
      <c r="P7" s="107">
        <v>10395926.25</v>
      </c>
      <c r="Q7" s="107">
        <v>6443982.5699999984</v>
      </c>
      <c r="R7" s="107">
        <v>4057</v>
      </c>
      <c r="S7" s="107">
        <v>22129852.047936726</v>
      </c>
      <c r="T7" s="107">
        <v>3329</v>
      </c>
      <c r="U7" s="107">
        <v>0</v>
      </c>
      <c r="V7" s="107">
        <v>13873238.895595906</v>
      </c>
      <c r="W7" s="107">
        <v>833</v>
      </c>
      <c r="X7" s="107">
        <v>7272006.8099237001</v>
      </c>
      <c r="Y7" s="107">
        <v>8797</v>
      </c>
      <c r="Z7" s="107">
        <v>2619363.1580578997</v>
      </c>
      <c r="AA7" s="107">
        <v>17016</v>
      </c>
      <c r="AB7" s="107">
        <v>45894460.91151423</v>
      </c>
      <c r="AC7" s="107">
        <v>692</v>
      </c>
      <c r="AD7" s="107">
        <v>4666488.2352903998</v>
      </c>
      <c r="AE7" s="107">
        <v>53978</v>
      </c>
    </row>
    <row r="8" spans="1:33" s="97" customFormat="1" ht="31.5">
      <c r="A8" s="77" t="s">
        <v>497</v>
      </c>
      <c r="B8" s="107">
        <v>142333</v>
      </c>
      <c r="C8" s="107">
        <v>3540</v>
      </c>
      <c r="D8" s="107">
        <v>154114</v>
      </c>
      <c r="E8" s="107">
        <v>17994</v>
      </c>
      <c r="F8" s="107">
        <v>1713266331.6902621</v>
      </c>
      <c r="G8" s="107">
        <v>42163706.711500421</v>
      </c>
      <c r="H8" s="107">
        <v>57307405.314795107</v>
      </c>
      <c r="I8" s="107">
        <v>57042598.904795103</v>
      </c>
      <c r="J8" s="107">
        <v>848242.46</v>
      </c>
      <c r="K8" s="107">
        <v>12399933.401500002</v>
      </c>
      <c r="L8" s="107">
        <v>45294876.703493908</v>
      </c>
      <c r="M8" s="107">
        <v>1175575.3533161001</v>
      </c>
      <c r="N8" s="107">
        <v>534680.81999999995</v>
      </c>
      <c r="O8" s="107">
        <v>54776670.688335493</v>
      </c>
      <c r="P8" s="107">
        <v>821755.46</v>
      </c>
      <c r="Q8" s="107">
        <v>2710470.26</v>
      </c>
      <c r="R8" s="107">
        <v>4057</v>
      </c>
      <c r="S8" s="107">
        <v>22129852.047936726</v>
      </c>
      <c r="T8" s="107">
        <v>3329</v>
      </c>
      <c r="U8" s="107">
        <v>0</v>
      </c>
      <c r="V8" s="107">
        <v>13873238.895595906</v>
      </c>
      <c r="W8" s="107">
        <v>131</v>
      </c>
      <c r="X8" s="107">
        <v>903306.64049999998</v>
      </c>
      <c r="Y8" s="107">
        <v>7765</v>
      </c>
      <c r="Z8" s="107">
        <v>1520055.29</v>
      </c>
      <c r="AA8" s="107">
        <v>15282</v>
      </c>
      <c r="AB8" s="107">
        <v>38426452.874032639</v>
      </c>
      <c r="AC8" s="107">
        <v>376</v>
      </c>
      <c r="AD8" s="107">
        <v>2180117.6295220996</v>
      </c>
      <c r="AE8" s="107">
        <v>0</v>
      </c>
    </row>
    <row r="9" spans="1:33" s="97" customFormat="1" ht="47.25">
      <c r="A9" s="77" t="s">
        <v>499</v>
      </c>
      <c r="B9" s="107">
        <v>243195</v>
      </c>
      <c r="C9" s="107">
        <v>54095</v>
      </c>
      <c r="D9" s="107">
        <v>1126653</v>
      </c>
      <c r="E9" s="107">
        <v>160004</v>
      </c>
      <c r="F9" s="107">
        <v>14647499484.635117</v>
      </c>
      <c r="G9" s="107">
        <v>1376546559.7038195</v>
      </c>
      <c r="H9" s="107">
        <v>36773590.251636796</v>
      </c>
      <c r="I9" s="107">
        <v>32452575.211636797</v>
      </c>
      <c r="J9" s="107">
        <v>13225262.180000002</v>
      </c>
      <c r="K9" s="107">
        <v>12450962.461999997</v>
      </c>
      <c r="L9" s="107">
        <v>0</v>
      </c>
      <c r="M9" s="107">
        <v>5310378.252000602</v>
      </c>
      <c r="N9" s="107">
        <v>351526.83</v>
      </c>
      <c r="O9" s="107">
        <v>36696671.395871706</v>
      </c>
      <c r="P9" s="107">
        <v>9574170.7899999991</v>
      </c>
      <c r="Q9" s="107">
        <v>3733512.3099999996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702</v>
      </c>
      <c r="X9" s="107">
        <v>6368700.1694237003</v>
      </c>
      <c r="Y9" s="107">
        <v>1032</v>
      </c>
      <c r="Z9" s="107">
        <v>1099307.8680578999</v>
      </c>
      <c r="AA9" s="107">
        <v>1734</v>
      </c>
      <c r="AB9" s="107">
        <v>7468008.0374815995</v>
      </c>
      <c r="AC9" s="107">
        <v>316</v>
      </c>
      <c r="AD9" s="107">
        <v>2486370.6057683001</v>
      </c>
      <c r="AE9" s="107">
        <v>53978</v>
      </c>
    </row>
    <row r="10" spans="1:33" s="97" customFormat="1" ht="31.5">
      <c r="A10" s="77" t="s">
        <v>445</v>
      </c>
      <c r="B10" s="107">
        <v>10909</v>
      </c>
      <c r="C10" s="107">
        <v>133</v>
      </c>
      <c r="D10" s="107">
        <v>51536</v>
      </c>
      <c r="E10" s="107">
        <v>15516</v>
      </c>
      <c r="F10" s="107">
        <v>66503566.101179294</v>
      </c>
      <c r="G10" s="107">
        <v>31357455.559999999</v>
      </c>
      <c r="H10" s="107">
        <v>15112825.91661967</v>
      </c>
      <c r="I10" s="107">
        <v>15112825.91661967</v>
      </c>
      <c r="J10" s="107">
        <v>326132.74</v>
      </c>
      <c r="K10" s="107">
        <v>8232092.5899999999</v>
      </c>
      <c r="L10" s="107">
        <v>6024327.5566196712</v>
      </c>
      <c r="M10" s="107">
        <v>589392.53</v>
      </c>
      <c r="N10" s="107">
        <v>468274</v>
      </c>
      <c r="O10" s="107">
        <v>9943694.0566196702</v>
      </c>
      <c r="P10" s="107">
        <v>326132.74</v>
      </c>
      <c r="Q10" s="107">
        <v>3508655.64</v>
      </c>
      <c r="R10" s="107">
        <v>1975</v>
      </c>
      <c r="S10" s="107">
        <v>8391633.4200000241</v>
      </c>
      <c r="T10" s="107">
        <v>257</v>
      </c>
      <c r="U10" s="107">
        <v>0</v>
      </c>
      <c r="V10" s="107">
        <v>1671801.0400000003</v>
      </c>
      <c r="W10" s="107">
        <v>17</v>
      </c>
      <c r="X10" s="107">
        <v>52682.759999999995</v>
      </c>
      <c r="Y10" s="107">
        <v>23</v>
      </c>
      <c r="Z10" s="107">
        <v>51915.090000000004</v>
      </c>
      <c r="AA10" s="107">
        <v>2272</v>
      </c>
      <c r="AB10" s="107">
        <v>10168032.310000023</v>
      </c>
      <c r="AC10" s="107">
        <v>1214</v>
      </c>
      <c r="AD10" s="107">
        <v>2869023.8099999968</v>
      </c>
      <c r="AE10" s="107">
        <v>0</v>
      </c>
    </row>
    <row r="11" spans="1:33" s="97" customFormat="1" ht="31.5">
      <c r="A11" s="76" t="s">
        <v>446</v>
      </c>
      <c r="B11" s="107">
        <v>21468</v>
      </c>
      <c r="C11" s="107">
        <v>51</v>
      </c>
      <c r="D11" s="107">
        <v>21257</v>
      </c>
      <c r="E11" s="107">
        <v>51</v>
      </c>
      <c r="F11" s="107">
        <v>124320142.6652756</v>
      </c>
      <c r="G11" s="107">
        <v>617717.01509699994</v>
      </c>
      <c r="H11" s="107">
        <v>3445768.1083555808</v>
      </c>
      <c r="I11" s="107">
        <v>3445768.1083555808</v>
      </c>
      <c r="J11" s="107">
        <v>63</v>
      </c>
      <c r="K11" s="107">
        <v>52416.74</v>
      </c>
      <c r="L11" s="107">
        <v>3153253.9283555811</v>
      </c>
      <c r="M11" s="107">
        <v>60523.96</v>
      </c>
      <c r="N11" s="107">
        <v>4225.96</v>
      </c>
      <c r="O11" s="107">
        <v>3499755.5753555805</v>
      </c>
      <c r="P11" s="107">
        <v>0</v>
      </c>
      <c r="Q11" s="107">
        <v>41445.040000000001</v>
      </c>
      <c r="R11" s="107">
        <v>416</v>
      </c>
      <c r="S11" s="107">
        <v>1851859.1699999997</v>
      </c>
      <c r="T11" s="107">
        <v>225</v>
      </c>
      <c r="U11" s="107">
        <v>0</v>
      </c>
      <c r="V11" s="107">
        <v>811556.57999999984</v>
      </c>
      <c r="W11" s="107">
        <v>5</v>
      </c>
      <c r="X11" s="107">
        <v>10613.74</v>
      </c>
      <c r="Y11" s="107">
        <v>41</v>
      </c>
      <c r="Z11" s="107">
        <v>34997.330000000009</v>
      </c>
      <c r="AA11" s="107">
        <v>687</v>
      </c>
      <c r="AB11" s="107">
        <v>2709026.82</v>
      </c>
      <c r="AC11" s="107">
        <v>54</v>
      </c>
      <c r="AD11" s="107">
        <v>223527.15000000002</v>
      </c>
      <c r="AE11" s="107">
        <v>0</v>
      </c>
    </row>
    <row r="12" spans="1:33" s="97" customFormat="1" ht="47.25">
      <c r="A12" s="76" t="s">
        <v>447</v>
      </c>
      <c r="B12" s="107">
        <v>36219</v>
      </c>
      <c r="C12" s="107">
        <v>4987</v>
      </c>
      <c r="D12" s="107">
        <v>33417</v>
      </c>
      <c r="E12" s="107">
        <v>4658</v>
      </c>
      <c r="F12" s="107">
        <v>314568794.60500455</v>
      </c>
      <c r="G12" s="107">
        <v>43271074.216675229</v>
      </c>
      <c r="H12" s="107">
        <v>48817080.236659147</v>
      </c>
      <c r="I12" s="107">
        <v>6478423.8466591462</v>
      </c>
      <c r="J12" s="107">
        <v>29410639.829999998</v>
      </c>
      <c r="K12" s="107">
        <v>27163617.68</v>
      </c>
      <c r="L12" s="107">
        <v>167885.93949999998</v>
      </c>
      <c r="M12" s="107">
        <v>177527.55</v>
      </c>
      <c r="N12" s="107">
        <v>69201.8</v>
      </c>
      <c r="O12" s="107">
        <v>49868192.705143772</v>
      </c>
      <c r="P12" s="107">
        <v>29170335.699999999</v>
      </c>
      <c r="Q12" s="107">
        <v>10061184.037500001</v>
      </c>
      <c r="R12" s="107">
        <v>233</v>
      </c>
      <c r="S12" s="107">
        <v>1050356.75</v>
      </c>
      <c r="T12" s="107">
        <v>477</v>
      </c>
      <c r="U12" s="107">
        <v>58</v>
      </c>
      <c r="V12" s="107">
        <v>9660672.7385281082</v>
      </c>
      <c r="W12" s="107">
        <v>27</v>
      </c>
      <c r="X12" s="107">
        <v>235645.44999999998</v>
      </c>
      <c r="Y12" s="107">
        <v>25</v>
      </c>
      <c r="Z12" s="107">
        <v>39406.99</v>
      </c>
      <c r="AA12" s="107">
        <v>820</v>
      </c>
      <c r="AB12" s="107">
        <v>10986081.92852811</v>
      </c>
      <c r="AC12" s="107">
        <v>41</v>
      </c>
      <c r="AD12" s="107">
        <v>350137.1</v>
      </c>
      <c r="AE12" s="107">
        <v>0</v>
      </c>
    </row>
    <row r="13" spans="1:33" s="97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0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</row>
    <row r="14" spans="1:33" s="97" customFormat="1" ht="31.5">
      <c r="A14" s="76" t="s">
        <v>711</v>
      </c>
      <c r="B14" s="107">
        <v>132901</v>
      </c>
      <c r="C14" s="107">
        <v>8359</v>
      </c>
      <c r="D14" s="107">
        <v>604313.01086042065</v>
      </c>
      <c r="E14" s="107">
        <v>139395.15899738122</v>
      </c>
      <c r="F14" s="107">
        <v>8947507735.2051086</v>
      </c>
      <c r="G14" s="107">
        <v>1760033815.6749351</v>
      </c>
      <c r="H14" s="107">
        <v>18636597.024911601</v>
      </c>
      <c r="I14" s="107">
        <v>18636597.024911601</v>
      </c>
      <c r="J14" s="107">
        <v>2429046.0100000002</v>
      </c>
      <c r="K14" s="107">
        <v>7199331.8077710802</v>
      </c>
      <c r="L14" s="107">
        <v>0</v>
      </c>
      <c r="M14" s="107">
        <v>1005169.5710831</v>
      </c>
      <c r="N14" s="107">
        <v>120763.43000000002</v>
      </c>
      <c r="O14" s="107">
        <v>17481464.518797364</v>
      </c>
      <c r="P14" s="107">
        <v>333983.43</v>
      </c>
      <c r="Q14" s="107">
        <v>2815529.5722710793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33</v>
      </c>
      <c r="X14" s="107">
        <v>278525.87</v>
      </c>
      <c r="Y14" s="107">
        <v>3359</v>
      </c>
      <c r="Z14" s="107">
        <v>2480030.9266999993</v>
      </c>
      <c r="AA14" s="107">
        <v>3392</v>
      </c>
      <c r="AB14" s="107">
        <v>2758556.7966999994</v>
      </c>
      <c r="AC14" s="107">
        <v>352</v>
      </c>
      <c r="AD14" s="107">
        <v>422547.07870000001</v>
      </c>
      <c r="AE14" s="107">
        <v>359587</v>
      </c>
    </row>
    <row r="15" spans="1:33" s="130" customFormat="1">
      <c r="A15" s="78" t="s">
        <v>423</v>
      </c>
      <c r="B15" s="108">
        <v>587025</v>
      </c>
      <c r="C15" s="108">
        <v>71165</v>
      </c>
      <c r="D15" s="108">
        <v>1991290.0108604208</v>
      </c>
      <c r="E15" s="108">
        <v>337618.15899738122</v>
      </c>
      <c r="F15" s="108">
        <v>25813666054.901947</v>
      </c>
      <c r="G15" s="108">
        <v>3253990328.8820271</v>
      </c>
      <c r="H15" s="108">
        <v>180093266.85297793</v>
      </c>
      <c r="I15" s="108">
        <v>133168789.01297793</v>
      </c>
      <c r="J15" s="108">
        <v>46239386.220000006</v>
      </c>
      <c r="K15" s="108">
        <v>67498354.681271091</v>
      </c>
      <c r="L15" s="108">
        <v>54640344.127969153</v>
      </c>
      <c r="M15" s="108">
        <v>8318567.216399801</v>
      </c>
      <c r="N15" s="108">
        <v>1548672.84</v>
      </c>
      <c r="O15" s="108">
        <v>172266448.94012359</v>
      </c>
      <c r="P15" s="108">
        <v>40226378.119999997</v>
      </c>
      <c r="Q15" s="108">
        <v>22870796.85977108</v>
      </c>
      <c r="R15" s="108">
        <v>6681</v>
      </c>
      <c r="S15" s="108">
        <v>33423701.387936752</v>
      </c>
      <c r="T15" s="108">
        <v>4288</v>
      </c>
      <c r="U15" s="108">
        <v>58</v>
      </c>
      <c r="V15" s="108">
        <v>26017269.254124012</v>
      </c>
      <c r="W15" s="108">
        <v>915</v>
      </c>
      <c r="X15" s="108">
        <v>7849474.6299237004</v>
      </c>
      <c r="Y15" s="108">
        <v>12245</v>
      </c>
      <c r="Z15" s="108">
        <v>5225713.4947579</v>
      </c>
      <c r="AA15" s="108">
        <v>24187</v>
      </c>
      <c r="AB15" s="108">
        <v>72516158.766742364</v>
      </c>
      <c r="AC15" s="108">
        <v>2353</v>
      </c>
      <c r="AD15" s="108">
        <v>8531723.373990396</v>
      </c>
      <c r="AE15" s="108">
        <v>413565</v>
      </c>
    </row>
    <row r="16" spans="1:33">
      <c r="A16" s="61" t="s">
        <v>795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</row>
    <row r="17" spans="2:31"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</row>
    <row r="18" spans="2:31">
      <c r="H18" s="132"/>
      <c r="AB18" s="132"/>
    </row>
    <row r="19" spans="2:31">
      <c r="I19" s="133"/>
    </row>
  </sheetData>
  <mergeCells count="29">
    <mergeCell ref="A1:AE2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  <mergeCell ref="F4:F5"/>
    <mergeCell ref="F3:G3"/>
    <mergeCell ref="E4:E5"/>
    <mergeCell ref="H3:L3"/>
    <mergeCell ref="T4:V4"/>
    <mergeCell ref="Y4:Z4"/>
    <mergeCell ref="W4:X4"/>
    <mergeCell ref="AE3:AE5"/>
    <mergeCell ref="O4:O5"/>
    <mergeCell ref="P4:Q4"/>
    <mergeCell ref="R4:S4"/>
    <mergeCell ref="R3:AD3"/>
    <mergeCell ref="AC4:AD4"/>
  </mergeCells>
  <phoneticPr fontId="0" type="noConversion"/>
  <conditionalFormatting sqref="B16:AE16">
    <cfRule type="cellIs" dxfId="61" priority="7" operator="notEqual">
      <formula>0</formula>
    </cfRule>
  </conditionalFormatting>
  <conditionalFormatting sqref="B17:AE17">
    <cfRule type="cellIs" dxfId="60" priority="6" operator="notEqual">
      <formula>0</formula>
    </cfRule>
  </conditionalFormatting>
  <conditionalFormatting sqref="AB18">
    <cfRule type="cellIs" dxfId="59" priority="2" operator="notEqual">
      <formula>0</formula>
    </cfRule>
  </conditionalFormatting>
  <conditionalFormatting sqref="H18">
    <cfRule type="cellIs" dxfId="58" priority="3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6"/>
  <sheetViews>
    <sheetView zoomScaleNormal="100" zoomScaleSheetLayoutView="80" workbookViewId="0">
      <pane xSplit="1" ySplit="4" topLeftCell="B5" activePane="bottomRight" state="frozen"/>
      <selection activeCell="O3" sqref="O3:P3"/>
      <selection pane="topRight" activeCell="O3" sqref="O3:P3"/>
      <selection pane="bottomLeft" activeCell="O3" sqref="O3:P3"/>
      <selection pane="bottomRight" sqref="A1:N1"/>
    </sheetView>
  </sheetViews>
  <sheetFormatPr defaultColWidth="11.42578125" defaultRowHeight="15.75"/>
  <cols>
    <col min="1" max="1" width="25.7109375" style="103" customWidth="1"/>
    <col min="2" max="2" width="19.85546875" style="104" customWidth="1"/>
    <col min="3" max="3" width="17.85546875" style="104" customWidth="1"/>
    <col min="4" max="4" width="15.28515625" style="104" customWidth="1"/>
    <col min="5" max="5" width="25.7109375" style="104" customWidth="1"/>
    <col min="6" max="8" width="20.7109375" style="104" customWidth="1"/>
    <col min="9" max="9" width="20.5703125" style="104" customWidth="1"/>
    <col min="10" max="10" width="25.7109375" style="104" customWidth="1"/>
    <col min="11" max="11" width="14.5703125" style="104" customWidth="1"/>
    <col min="12" max="12" width="22" style="104" customWidth="1"/>
    <col min="13" max="14" width="19.28515625" style="104" customWidth="1"/>
    <col min="15" max="16384" width="11.42578125" style="104"/>
  </cols>
  <sheetData>
    <row r="1" spans="1:14" s="103" customFormat="1" ht="23.25" customHeight="1">
      <c r="A1" s="237" t="s">
        <v>836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9.75" customHeight="1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1:14" s="105" customFormat="1" ht="36" customHeight="1">
      <c r="A3" s="230" t="s">
        <v>715</v>
      </c>
      <c r="B3" s="230" t="s">
        <v>815</v>
      </c>
      <c r="C3" s="230" t="s">
        <v>689</v>
      </c>
      <c r="D3" s="230" t="s">
        <v>459</v>
      </c>
      <c r="E3" s="230"/>
      <c r="F3" s="230" t="s">
        <v>816</v>
      </c>
      <c r="G3" s="230" t="s">
        <v>740</v>
      </c>
      <c r="H3" s="230" t="s">
        <v>817</v>
      </c>
      <c r="I3" s="230" t="s">
        <v>492</v>
      </c>
      <c r="J3" s="230"/>
      <c r="K3" s="230" t="s">
        <v>494</v>
      </c>
      <c r="L3" s="230"/>
      <c r="M3" s="230" t="s">
        <v>818</v>
      </c>
      <c r="N3" s="230" t="s">
        <v>819</v>
      </c>
    </row>
    <row r="4" spans="1:14" s="88" customFormat="1" ht="78.75">
      <c r="A4" s="230"/>
      <c r="B4" s="230"/>
      <c r="C4" s="230"/>
      <c r="D4" s="106" t="s">
        <v>434</v>
      </c>
      <c r="E4" s="106" t="s">
        <v>502</v>
      </c>
      <c r="F4" s="230"/>
      <c r="G4" s="230"/>
      <c r="H4" s="230"/>
      <c r="I4" s="106" t="s">
        <v>434</v>
      </c>
      <c r="J4" s="106" t="s">
        <v>503</v>
      </c>
      <c r="K4" s="106" t="s">
        <v>434</v>
      </c>
      <c r="L4" s="106" t="s">
        <v>504</v>
      </c>
      <c r="M4" s="230"/>
      <c r="N4" s="230"/>
    </row>
    <row r="5" spans="1:14" s="88" customFormat="1" ht="31.5">
      <c r="A5" s="66" t="s">
        <v>443</v>
      </c>
      <c r="B5" s="107">
        <v>1617200.3583654771</v>
      </c>
      <c r="C5" s="107">
        <v>0</v>
      </c>
      <c r="D5" s="107">
        <v>2377597.1427533193</v>
      </c>
      <c r="E5" s="107">
        <v>0</v>
      </c>
      <c r="F5" s="107">
        <v>52126.588406900002</v>
      </c>
      <c r="G5" s="107">
        <v>16299.56</v>
      </c>
      <c r="H5" s="107">
        <v>575596.971488468</v>
      </c>
      <c r="I5" s="107">
        <v>1701477.8608919999</v>
      </c>
      <c r="J5" s="107">
        <v>0</v>
      </c>
      <c r="K5" s="107">
        <v>5050.4799999999996</v>
      </c>
      <c r="L5" s="107">
        <v>0</v>
      </c>
      <c r="M5" s="107">
        <v>659.83771604648405</v>
      </c>
      <c r="N5" s="107">
        <v>1057725.2448409237</v>
      </c>
    </row>
    <row r="6" spans="1:14" s="88" customFormat="1">
      <c r="A6" s="70" t="s">
        <v>444</v>
      </c>
      <c r="B6" s="107">
        <v>1615951.882685177</v>
      </c>
      <c r="C6" s="107">
        <v>0</v>
      </c>
      <c r="D6" s="107">
        <v>2377597.1427533193</v>
      </c>
      <c r="E6" s="107">
        <v>0</v>
      </c>
      <c r="F6" s="107">
        <v>52126.588406900002</v>
      </c>
      <c r="G6" s="107">
        <v>16299.56</v>
      </c>
      <c r="H6" s="107">
        <v>575596.971488468</v>
      </c>
      <c r="I6" s="107">
        <v>1701052.0561647846</v>
      </c>
      <c r="J6" s="107">
        <v>0</v>
      </c>
      <c r="K6" s="107">
        <v>5050.4799999999996</v>
      </c>
      <c r="L6" s="107">
        <v>0</v>
      </c>
      <c r="M6" s="107">
        <v>659.83771604648405</v>
      </c>
      <c r="N6" s="107">
        <v>1056968.7921201237</v>
      </c>
    </row>
    <row r="7" spans="1:14" s="88" customFormat="1" ht="31.5">
      <c r="A7" s="77" t="s">
        <v>497</v>
      </c>
      <c r="B7" s="107">
        <v>404985.81911615719</v>
      </c>
      <c r="C7" s="107">
        <v>0</v>
      </c>
      <c r="D7" s="107">
        <v>385651.29798066476</v>
      </c>
      <c r="E7" s="107">
        <v>0</v>
      </c>
      <c r="F7" s="107">
        <v>43879.628406899996</v>
      </c>
      <c r="G7" s="107">
        <v>0</v>
      </c>
      <c r="H7" s="107">
        <v>123478.787616218</v>
      </c>
      <c r="I7" s="107">
        <v>560155.18475994701</v>
      </c>
      <c r="J7" s="107">
        <v>0</v>
      </c>
      <c r="K7" s="107">
        <v>0</v>
      </c>
      <c r="L7" s="107">
        <v>0</v>
      </c>
      <c r="M7" s="107">
        <v>659.83771604648405</v>
      </c>
      <c r="N7" s="107">
        <v>321871.58732097375</v>
      </c>
    </row>
    <row r="8" spans="1:14" s="88" customFormat="1" ht="47.25">
      <c r="A8" s="77" t="s">
        <v>498</v>
      </c>
      <c r="B8" s="107">
        <v>1210966.06356902</v>
      </c>
      <c r="C8" s="107">
        <v>0</v>
      </c>
      <c r="D8" s="107">
        <v>1991945.8447726548</v>
      </c>
      <c r="E8" s="107">
        <v>0</v>
      </c>
      <c r="F8" s="107">
        <v>8246.9599999999991</v>
      </c>
      <c r="G8" s="107">
        <v>16299.56</v>
      </c>
      <c r="H8" s="107">
        <v>452118.18387224997</v>
      </c>
      <c r="I8" s="107">
        <v>1140896.8714048376</v>
      </c>
      <c r="J8" s="107">
        <v>0</v>
      </c>
      <c r="K8" s="107">
        <v>5050.4799999999996</v>
      </c>
      <c r="L8" s="107">
        <v>0</v>
      </c>
      <c r="M8" s="107">
        <v>0</v>
      </c>
      <c r="N8" s="107">
        <v>735097.20479915</v>
      </c>
    </row>
    <row r="9" spans="1:14" s="88" customFormat="1" ht="31.5">
      <c r="A9" s="77" t="s">
        <v>445</v>
      </c>
      <c r="B9" s="107">
        <v>1248.4756802999998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425.80472721499996</v>
      </c>
      <c r="J9" s="107">
        <v>0</v>
      </c>
      <c r="K9" s="107">
        <v>0</v>
      </c>
      <c r="L9" s="107">
        <v>0</v>
      </c>
      <c r="M9" s="107">
        <v>0</v>
      </c>
      <c r="N9" s="107">
        <v>756.45272080000007</v>
      </c>
    </row>
    <row r="10" spans="1:14" s="88" customFormat="1" ht="31.5">
      <c r="A10" s="76" t="s">
        <v>446</v>
      </c>
      <c r="B10" s="107">
        <v>31956.583709572798</v>
      </c>
      <c r="C10" s="107">
        <v>0</v>
      </c>
      <c r="D10" s="107">
        <v>3940.3805039258991</v>
      </c>
      <c r="E10" s="107">
        <v>0</v>
      </c>
      <c r="F10" s="107">
        <v>585.1</v>
      </c>
      <c r="G10" s="107">
        <v>0</v>
      </c>
      <c r="H10" s="107">
        <v>4865.7297952574809</v>
      </c>
      <c r="I10" s="107">
        <v>2151.6504784243311</v>
      </c>
      <c r="J10" s="107">
        <v>0</v>
      </c>
      <c r="K10" s="107">
        <v>0</v>
      </c>
      <c r="L10" s="107">
        <v>0</v>
      </c>
      <c r="M10" s="107">
        <v>71.192863053516021</v>
      </c>
      <c r="N10" s="107">
        <v>27588.867564959168</v>
      </c>
    </row>
    <row r="11" spans="1:14" s="88" customFormat="1" ht="47.25">
      <c r="A11" s="76" t="s">
        <v>447</v>
      </c>
      <c r="B11" s="107">
        <v>16553.115077499999</v>
      </c>
      <c r="C11" s="107">
        <v>0</v>
      </c>
      <c r="D11" s="107">
        <v>1153.3394768000001</v>
      </c>
      <c r="E11" s="107">
        <v>0</v>
      </c>
      <c r="F11" s="107">
        <v>75.903120499999972</v>
      </c>
      <c r="G11" s="107">
        <v>0</v>
      </c>
      <c r="H11" s="107">
        <v>0</v>
      </c>
      <c r="I11" s="107">
        <v>4993.8766409273576</v>
      </c>
      <c r="J11" s="107">
        <v>0</v>
      </c>
      <c r="K11" s="107">
        <v>0</v>
      </c>
      <c r="L11" s="107">
        <v>0</v>
      </c>
      <c r="M11" s="107">
        <v>432.14063849999997</v>
      </c>
      <c r="N11" s="107">
        <v>13414.531119699999</v>
      </c>
    </row>
    <row r="12" spans="1:14" s="88" customFormat="1" ht="31.5">
      <c r="A12" s="76" t="s">
        <v>710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</row>
    <row r="13" spans="1:14" s="88" customFormat="1" ht="31.5">
      <c r="A13" s="76" t="s">
        <v>711</v>
      </c>
      <c r="B13" s="107">
        <v>2029138.9053591487</v>
      </c>
      <c r="C13" s="107">
        <v>0</v>
      </c>
      <c r="D13" s="107">
        <v>2970199.852277251</v>
      </c>
      <c r="E13" s="107">
        <v>18734.89</v>
      </c>
      <c r="F13" s="107">
        <v>217013.46678828713</v>
      </c>
      <c r="G13" s="107">
        <v>0</v>
      </c>
      <c r="H13" s="107">
        <v>173023.41160612545</v>
      </c>
      <c r="I13" s="107">
        <v>337082.19146940671</v>
      </c>
      <c r="J13" s="107">
        <v>20074</v>
      </c>
      <c r="K13" s="107">
        <v>0</v>
      </c>
      <c r="L13" s="107">
        <v>0</v>
      </c>
      <c r="M13" s="107">
        <v>3212</v>
      </c>
      <c r="N13" s="107">
        <v>1433303.5087587361</v>
      </c>
    </row>
    <row r="14" spans="1:14" s="89" customFormat="1">
      <c r="A14" s="78" t="s">
        <v>423</v>
      </c>
      <c r="B14" s="108">
        <v>3694848.9625116987</v>
      </c>
      <c r="C14" s="108">
        <v>0</v>
      </c>
      <c r="D14" s="108">
        <v>5352890.7150112959</v>
      </c>
      <c r="E14" s="108">
        <v>18734.89</v>
      </c>
      <c r="F14" s="108">
        <v>269801.05831568711</v>
      </c>
      <c r="G14" s="108">
        <v>16299.56</v>
      </c>
      <c r="H14" s="108">
        <v>753486.11288985098</v>
      </c>
      <c r="I14" s="108">
        <v>2045705.5794807579</v>
      </c>
      <c r="J14" s="108">
        <v>20074</v>
      </c>
      <c r="K14" s="108">
        <v>5050.4799999999996</v>
      </c>
      <c r="L14" s="108">
        <v>0</v>
      </c>
      <c r="M14" s="108">
        <v>4375.1712176000001</v>
      </c>
      <c r="N14" s="108">
        <v>2532032.152284319</v>
      </c>
    </row>
    <row r="15" spans="1:14" ht="12.75">
      <c r="A15" s="61" t="s">
        <v>795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3:3">
      <c r="C17" s="109"/>
    </row>
    <row r="18" spans="3:3">
      <c r="C18" s="109"/>
    </row>
    <row r="19" spans="3:3">
      <c r="C19" s="109"/>
    </row>
    <row r="20" spans="3:3">
      <c r="C20" s="109"/>
    </row>
    <row r="21" spans="3:3">
      <c r="C21" s="109"/>
    </row>
    <row r="22" spans="3:3">
      <c r="C22" s="110"/>
    </row>
    <row r="23" spans="3:3">
      <c r="C23" s="110"/>
    </row>
    <row r="24" spans="3:3">
      <c r="C24" s="110"/>
    </row>
    <row r="25" spans="3:3">
      <c r="C25" s="111"/>
    </row>
    <row r="26" spans="3:3">
      <c r="C26" s="112"/>
    </row>
    <row r="27" spans="3:3">
      <c r="C27" s="110"/>
    </row>
    <row r="28" spans="3:3">
      <c r="C28" s="113"/>
    </row>
    <row r="29" spans="3:3">
      <c r="C29" s="109"/>
    </row>
    <row r="30" spans="3:3">
      <c r="C30" s="109"/>
    </row>
    <row r="31" spans="3:3">
      <c r="C31" s="109"/>
    </row>
    <row r="32" spans="3:3">
      <c r="C32" s="109"/>
    </row>
    <row r="33" spans="3:3">
      <c r="C33" s="109"/>
    </row>
    <row r="34" spans="3:3">
      <c r="C34" s="109"/>
    </row>
    <row r="35" spans="3:3">
      <c r="C35" s="109"/>
    </row>
    <row r="36" spans="3:3">
      <c r="C36" s="109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conditionalFormatting sqref="B15">
    <cfRule type="cellIs" dxfId="57" priority="4" operator="notEqual">
      <formula>0</formula>
    </cfRule>
  </conditionalFormatting>
  <conditionalFormatting sqref="B16">
    <cfRule type="cellIs" dxfId="56" priority="3" operator="notEqual">
      <formula>0</formula>
    </cfRule>
  </conditionalFormatting>
  <conditionalFormatting sqref="C15:N15">
    <cfRule type="cellIs" dxfId="55" priority="2" operator="notEqual">
      <formula>0</formula>
    </cfRule>
  </conditionalFormatting>
  <conditionalFormatting sqref="C16:N16">
    <cfRule type="cellIs" dxfId="54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6"/>
  <sheetViews>
    <sheetView zoomScaleNormal="100" zoomScaleSheetLayoutView="80" workbookViewId="0">
      <pane xSplit="1" ySplit="3" topLeftCell="D4" activePane="bottomRight" state="frozen"/>
      <selection activeCell="O3" sqref="O3:P3"/>
      <selection pane="topRight" activeCell="O3" sqref="O3:P3"/>
      <selection pane="bottomLeft" activeCell="O3" sqref="O3:P3"/>
      <selection pane="bottomRight" activeCell="J19" sqref="J19"/>
    </sheetView>
  </sheetViews>
  <sheetFormatPr defaultColWidth="25.5703125" defaultRowHeight="15.75"/>
  <cols>
    <col min="1" max="1" width="25.7109375" style="128" customWidth="1"/>
    <col min="2" max="3" width="16.7109375" style="136" customWidth="1"/>
    <col min="4" max="4" width="18.42578125" style="136" customWidth="1"/>
    <col min="5" max="7" width="16.7109375" style="136" customWidth="1"/>
    <col min="8" max="8" width="19.7109375" style="136" customWidth="1"/>
    <col min="9" max="9" width="15.7109375" style="136" customWidth="1"/>
    <col min="10" max="10" width="23.28515625" style="136" customWidth="1"/>
    <col min="11" max="11" width="15.7109375" style="136" customWidth="1"/>
    <col min="12" max="12" width="23" style="136" customWidth="1"/>
    <col min="13" max="13" width="15.7109375" style="136" customWidth="1"/>
    <col min="14" max="14" width="22" style="136" customWidth="1"/>
    <col min="15" max="15" width="16.7109375" style="136" customWidth="1"/>
    <col min="16" max="16" width="19.140625" style="136" customWidth="1"/>
    <col min="17" max="44" width="25.5703125" style="136" customWidth="1"/>
    <col min="45" max="16384" width="25.5703125" style="136"/>
  </cols>
  <sheetData>
    <row r="1" spans="1:16" s="128" customFormat="1" ht="30" customHeight="1">
      <c r="A1" s="239" t="s">
        <v>837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16" s="128" customFormat="1" ht="32.25" customHeight="1">
      <c r="A2" s="230" t="s">
        <v>715</v>
      </c>
      <c r="B2" s="230" t="s">
        <v>743</v>
      </c>
      <c r="C2" s="230" t="s">
        <v>820</v>
      </c>
      <c r="D2" s="230" t="s">
        <v>742</v>
      </c>
      <c r="E2" s="230" t="s">
        <v>702</v>
      </c>
      <c r="F2" s="230" t="s">
        <v>741</v>
      </c>
      <c r="G2" s="230" t="s">
        <v>703</v>
      </c>
      <c r="H2" s="230" t="s">
        <v>704</v>
      </c>
      <c r="I2" s="230" t="s">
        <v>411</v>
      </c>
      <c r="J2" s="230"/>
      <c r="K2" s="230" t="s">
        <v>495</v>
      </c>
      <c r="L2" s="230"/>
      <c r="M2" s="230" t="s">
        <v>496</v>
      </c>
      <c r="N2" s="230"/>
      <c r="O2" s="230" t="s">
        <v>707</v>
      </c>
      <c r="P2" s="230" t="s">
        <v>708</v>
      </c>
    </row>
    <row r="3" spans="1:16" s="128" customFormat="1" ht="94.5">
      <c r="A3" s="230"/>
      <c r="B3" s="230"/>
      <c r="C3" s="230"/>
      <c r="D3" s="230"/>
      <c r="E3" s="230"/>
      <c r="F3" s="230"/>
      <c r="G3" s="230"/>
      <c r="H3" s="230"/>
      <c r="I3" s="114" t="s">
        <v>434</v>
      </c>
      <c r="J3" s="106" t="s">
        <v>709</v>
      </c>
      <c r="K3" s="114" t="s">
        <v>434</v>
      </c>
      <c r="L3" s="106" t="s">
        <v>705</v>
      </c>
      <c r="M3" s="114" t="s">
        <v>434</v>
      </c>
      <c r="N3" s="106" t="s">
        <v>706</v>
      </c>
      <c r="O3" s="230"/>
      <c r="P3" s="230"/>
    </row>
    <row r="4" spans="1:16" s="134" customFormat="1" ht="31.5">
      <c r="A4" s="76" t="s">
        <v>443</v>
      </c>
      <c r="B4" s="107">
        <v>3</v>
      </c>
      <c r="C4" s="107">
        <v>3608946291.22509</v>
      </c>
      <c r="D4" s="107">
        <v>6169025.29</v>
      </c>
      <c r="E4" s="107">
        <v>2983848.79</v>
      </c>
      <c r="F4" s="107">
        <v>0</v>
      </c>
      <c r="G4" s="107">
        <v>170</v>
      </c>
      <c r="H4" s="107">
        <v>706448.57911463908</v>
      </c>
      <c r="I4" s="107">
        <v>5565103.6154599991</v>
      </c>
      <c r="J4" s="107">
        <v>0</v>
      </c>
      <c r="K4" s="107">
        <v>1888079.05</v>
      </c>
      <c r="L4" s="107">
        <v>0</v>
      </c>
      <c r="M4" s="107">
        <v>0</v>
      </c>
      <c r="N4" s="107">
        <v>0</v>
      </c>
      <c r="O4" s="107">
        <v>0</v>
      </c>
      <c r="P4" s="107">
        <v>0</v>
      </c>
    </row>
    <row r="5" spans="1:16" s="134" customFormat="1">
      <c r="A5" s="77" t="s">
        <v>444</v>
      </c>
      <c r="B5" s="107">
        <v>3</v>
      </c>
      <c r="C5" s="107">
        <v>3608946291.22509</v>
      </c>
      <c r="D5" s="107">
        <v>6169025.29</v>
      </c>
      <c r="E5" s="107">
        <v>2983848.79</v>
      </c>
      <c r="F5" s="107">
        <v>0</v>
      </c>
      <c r="G5" s="107">
        <v>170</v>
      </c>
      <c r="H5" s="107">
        <v>706448.57911463908</v>
      </c>
      <c r="I5" s="107">
        <v>5565103.6154599991</v>
      </c>
      <c r="J5" s="107">
        <v>0</v>
      </c>
      <c r="K5" s="107">
        <v>1888079.05</v>
      </c>
      <c r="L5" s="107">
        <v>0</v>
      </c>
      <c r="M5" s="107">
        <v>0</v>
      </c>
      <c r="N5" s="107">
        <v>0</v>
      </c>
      <c r="O5" s="107">
        <v>0</v>
      </c>
      <c r="P5" s="107">
        <v>0</v>
      </c>
    </row>
    <row r="6" spans="1:16" s="134" customFormat="1" ht="31.5">
      <c r="A6" s="77" t="s">
        <v>497</v>
      </c>
      <c r="B6" s="107">
        <v>0</v>
      </c>
      <c r="C6" s="107">
        <v>0</v>
      </c>
      <c r="D6" s="107">
        <v>0</v>
      </c>
      <c r="E6" s="107">
        <v>0</v>
      </c>
      <c r="F6" s="107">
        <v>0</v>
      </c>
      <c r="G6" s="107">
        <v>0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</row>
    <row r="7" spans="1:16" s="134" customFormat="1" ht="47.25">
      <c r="A7" s="77" t="s">
        <v>498</v>
      </c>
      <c r="B7" s="107">
        <v>3</v>
      </c>
      <c r="C7" s="107">
        <v>3608946291.22509</v>
      </c>
      <c r="D7" s="107">
        <v>6169025.29</v>
      </c>
      <c r="E7" s="107">
        <v>2983848.79</v>
      </c>
      <c r="F7" s="107">
        <v>0</v>
      </c>
      <c r="G7" s="107">
        <v>170</v>
      </c>
      <c r="H7" s="107">
        <v>706448.57911463908</v>
      </c>
      <c r="I7" s="107">
        <v>5565103.6154599991</v>
      </c>
      <c r="J7" s="107">
        <v>0</v>
      </c>
      <c r="K7" s="107">
        <v>1888079.05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</row>
    <row r="8" spans="1:16" s="134" customFormat="1" ht="31.5">
      <c r="A8" s="77" t="s">
        <v>445</v>
      </c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</row>
    <row r="9" spans="1:16" s="134" customFormat="1" ht="31.5">
      <c r="A9" s="76" t="s">
        <v>446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</row>
    <row r="10" spans="1:16" s="134" customFormat="1" ht="47.25">
      <c r="A10" s="76" t="s">
        <v>447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</row>
    <row r="11" spans="1:16" s="134" customFormat="1" ht="31.5">
      <c r="A11" s="76" t="s">
        <v>710</v>
      </c>
      <c r="B11" s="107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</row>
    <row r="12" spans="1:16" s="134" customFormat="1" ht="31.5">
      <c r="A12" s="76" t="s">
        <v>711</v>
      </c>
      <c r="B12" s="107">
        <v>2</v>
      </c>
      <c r="C12" s="107">
        <v>3442313170.6450877</v>
      </c>
      <c r="D12" s="107">
        <v>4955172</v>
      </c>
      <c r="E12" s="107">
        <v>2667859.0099999998</v>
      </c>
      <c r="F12" s="107">
        <v>252595.56</v>
      </c>
      <c r="G12" s="107">
        <v>930</v>
      </c>
      <c r="H12" s="107">
        <v>362151.17</v>
      </c>
      <c r="I12" s="107">
        <v>5681459.4846491367</v>
      </c>
      <c r="J12" s="107">
        <v>0</v>
      </c>
      <c r="K12" s="107">
        <v>1011560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</row>
    <row r="13" spans="1:16" s="135" customFormat="1">
      <c r="A13" s="78" t="s">
        <v>423</v>
      </c>
      <c r="B13" s="108">
        <v>5</v>
      </c>
      <c r="C13" s="108">
        <v>7051259461.8701782</v>
      </c>
      <c r="D13" s="108">
        <v>11124197.289999999</v>
      </c>
      <c r="E13" s="108">
        <v>5651707.7999999998</v>
      </c>
      <c r="F13" s="108">
        <v>252595.56</v>
      </c>
      <c r="G13" s="108">
        <v>1100</v>
      </c>
      <c r="H13" s="108">
        <v>1068599.7491146391</v>
      </c>
      <c r="I13" s="108">
        <v>11246563.100109136</v>
      </c>
      <c r="J13" s="108">
        <v>0</v>
      </c>
      <c r="K13" s="108">
        <v>2899639.05</v>
      </c>
      <c r="L13" s="108">
        <v>0</v>
      </c>
      <c r="M13" s="108">
        <v>0</v>
      </c>
      <c r="N13" s="108">
        <v>0</v>
      </c>
      <c r="O13" s="108">
        <v>0</v>
      </c>
      <c r="P13" s="108">
        <v>0</v>
      </c>
    </row>
    <row r="14" spans="1:16" ht="12.75">
      <c r="A14" s="61" t="s">
        <v>795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1:16"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  <row r="16" spans="1:16">
      <c r="C16" s="132"/>
      <c r="D16" s="132"/>
      <c r="E16" s="137"/>
      <c r="H16" s="132"/>
    </row>
  </sheetData>
  <mergeCells count="14">
    <mergeCell ref="A1:P1"/>
    <mergeCell ref="A2:A3"/>
    <mergeCell ref="I2:J2"/>
    <mergeCell ref="B2:B3"/>
    <mergeCell ref="C2:C3"/>
    <mergeCell ref="D2:D3"/>
    <mergeCell ref="E2:E3"/>
    <mergeCell ref="F2:F3"/>
    <mergeCell ref="G2:G3"/>
    <mergeCell ref="H2:H3"/>
    <mergeCell ref="K2:L2"/>
    <mergeCell ref="M2:N2"/>
    <mergeCell ref="O2:O3"/>
    <mergeCell ref="P2:P3"/>
  </mergeCells>
  <phoneticPr fontId="0" type="noConversion"/>
  <conditionalFormatting sqref="B14">
    <cfRule type="cellIs" dxfId="53" priority="7" operator="notEqual">
      <formula>0</formula>
    </cfRule>
  </conditionalFormatting>
  <conditionalFormatting sqref="B15">
    <cfRule type="cellIs" dxfId="52" priority="6" operator="notEqual">
      <formula>0</formula>
    </cfRule>
  </conditionalFormatting>
  <conditionalFormatting sqref="C14:P14">
    <cfRule type="cellIs" dxfId="51" priority="5" operator="notEqual">
      <formula>0</formula>
    </cfRule>
  </conditionalFormatting>
  <conditionalFormatting sqref="C15:P15">
    <cfRule type="cellIs" dxfId="50" priority="4" operator="notEqual">
      <formula>0</formula>
    </cfRule>
  </conditionalFormatting>
  <conditionalFormatting sqref="C16">
    <cfRule type="cellIs" dxfId="49" priority="3" operator="notEqual">
      <formula>0</formula>
    </cfRule>
  </conditionalFormatting>
  <conditionalFormatting sqref="D16">
    <cfRule type="cellIs" dxfId="48" priority="2" operator="notEqual">
      <formula>0</formula>
    </cfRule>
  </conditionalFormatting>
  <conditionalFormatting sqref="H16">
    <cfRule type="cellIs" dxfId="47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zoomScaleNormal="100" zoomScaleSheetLayoutView="100" workbookViewId="0">
      <selection sqref="A1:E1"/>
    </sheetView>
  </sheetViews>
  <sheetFormatPr defaultRowHeight="61.5"/>
  <cols>
    <col min="1" max="1" width="38.85546875" style="120" customWidth="1"/>
    <col min="2" max="2" width="17.7109375" style="120" customWidth="1"/>
    <col min="3" max="3" width="11.28515625" style="120" customWidth="1"/>
    <col min="4" max="4" width="16.5703125" style="120" customWidth="1"/>
    <col min="5" max="5" width="12.7109375" style="120" bestFit="1" customWidth="1"/>
    <col min="6" max="16384" width="9.140625" style="120"/>
  </cols>
  <sheetData>
    <row r="1" spans="1:5" s="115" customFormat="1" ht="33.75" customHeight="1">
      <c r="A1" s="240" t="s">
        <v>838</v>
      </c>
      <c r="B1" s="240"/>
      <c r="C1" s="240"/>
      <c r="D1" s="240"/>
      <c r="E1" s="240"/>
    </row>
    <row r="2" spans="1:5" s="115" customFormat="1" ht="15.75">
      <c r="A2" s="116"/>
      <c r="E2" s="193" t="s">
        <v>778</v>
      </c>
    </row>
    <row r="3" spans="1:5" s="115" customFormat="1" ht="15.75" customHeight="1">
      <c r="A3" s="241" t="s">
        <v>715</v>
      </c>
      <c r="B3" s="241" t="s">
        <v>474</v>
      </c>
      <c r="C3" s="241"/>
      <c r="D3" s="241"/>
      <c r="E3" s="241"/>
    </row>
    <row r="4" spans="1:5" s="115" customFormat="1" ht="47.25">
      <c r="A4" s="241"/>
      <c r="B4" s="117" t="s">
        <v>697</v>
      </c>
      <c r="C4" s="118" t="s">
        <v>698</v>
      </c>
      <c r="D4" s="118" t="s">
        <v>699</v>
      </c>
      <c r="E4" s="118" t="s">
        <v>700</v>
      </c>
    </row>
    <row r="5" spans="1:5" s="115" customFormat="1" ht="15.75">
      <c r="A5" s="80" t="s">
        <v>443</v>
      </c>
      <c r="B5" s="138">
        <v>4</v>
      </c>
      <c r="C5" s="138">
        <v>1409038.35</v>
      </c>
      <c r="D5" s="138">
        <v>0</v>
      </c>
      <c r="E5" s="138">
        <v>353650</v>
      </c>
    </row>
    <row r="6" spans="1:5" s="115" customFormat="1" ht="15.75">
      <c r="A6" s="81" t="s">
        <v>444</v>
      </c>
      <c r="B6" s="138">
        <v>4</v>
      </c>
      <c r="C6" s="138">
        <v>1409038.35</v>
      </c>
      <c r="D6" s="138">
        <v>0</v>
      </c>
      <c r="E6" s="138">
        <v>353650</v>
      </c>
    </row>
    <row r="7" spans="1:5" s="115" customFormat="1" ht="15.75">
      <c r="A7" s="81" t="s">
        <v>497</v>
      </c>
      <c r="B7" s="138">
        <v>0</v>
      </c>
      <c r="C7" s="138">
        <v>0</v>
      </c>
      <c r="D7" s="138">
        <v>0</v>
      </c>
      <c r="E7" s="138">
        <v>0</v>
      </c>
    </row>
    <row r="8" spans="1:5" s="115" customFormat="1" ht="31.5">
      <c r="A8" s="81" t="s">
        <v>499</v>
      </c>
      <c r="B8" s="138">
        <v>4</v>
      </c>
      <c r="C8" s="138">
        <v>1409038.35</v>
      </c>
      <c r="D8" s="138">
        <v>0</v>
      </c>
      <c r="E8" s="138">
        <v>353650</v>
      </c>
    </row>
    <row r="9" spans="1:5" s="115" customFormat="1" ht="15.75">
      <c r="A9" s="81" t="s">
        <v>445</v>
      </c>
      <c r="B9" s="138">
        <v>0</v>
      </c>
      <c r="C9" s="138">
        <v>0</v>
      </c>
      <c r="D9" s="138">
        <v>0</v>
      </c>
      <c r="E9" s="138">
        <v>0</v>
      </c>
    </row>
    <row r="10" spans="1:5" s="115" customFormat="1" ht="15.75">
      <c r="A10" s="80" t="s">
        <v>446</v>
      </c>
      <c r="B10" s="138">
        <v>0</v>
      </c>
      <c r="C10" s="138">
        <v>0</v>
      </c>
      <c r="D10" s="138">
        <v>0</v>
      </c>
      <c r="E10" s="138">
        <v>0</v>
      </c>
    </row>
    <row r="11" spans="1:5" s="115" customFormat="1" ht="31.5">
      <c r="A11" s="80" t="s">
        <v>447</v>
      </c>
      <c r="B11" s="138">
        <v>0</v>
      </c>
      <c r="C11" s="138">
        <v>0</v>
      </c>
      <c r="D11" s="138">
        <v>0</v>
      </c>
      <c r="E11" s="138">
        <v>0</v>
      </c>
    </row>
    <row r="12" spans="1:5" s="115" customFormat="1" ht="15.75">
      <c r="A12" s="80" t="s">
        <v>710</v>
      </c>
      <c r="B12" s="138">
        <v>0</v>
      </c>
      <c r="C12" s="138">
        <v>0</v>
      </c>
      <c r="D12" s="138">
        <v>0</v>
      </c>
      <c r="E12" s="138">
        <v>0</v>
      </c>
    </row>
    <row r="13" spans="1:5" s="115" customFormat="1" ht="15.75">
      <c r="A13" s="80" t="s">
        <v>711</v>
      </c>
      <c r="B13" s="138">
        <v>0</v>
      </c>
      <c r="C13" s="138">
        <v>0</v>
      </c>
      <c r="D13" s="138">
        <v>0</v>
      </c>
      <c r="E13" s="138">
        <v>0</v>
      </c>
    </row>
    <row r="14" spans="1:5" s="119" customFormat="1" ht="15.75">
      <c r="A14" s="79" t="s">
        <v>474</v>
      </c>
      <c r="B14" s="139">
        <v>4</v>
      </c>
      <c r="C14" s="139">
        <v>1409038.35</v>
      </c>
      <c r="D14" s="139">
        <v>0</v>
      </c>
      <c r="E14" s="139">
        <v>353650</v>
      </c>
    </row>
    <row r="15" spans="1:5" s="180" customFormat="1" ht="11.25" customHeight="1">
      <c r="A15" s="242" t="s">
        <v>795</v>
      </c>
      <c r="B15" s="242"/>
      <c r="C15" s="242"/>
      <c r="D15" s="242"/>
      <c r="E15" s="242"/>
    </row>
    <row r="16" spans="1:5" s="180" customFormat="1" ht="11.25">
      <c r="A16" s="243"/>
      <c r="B16" s="243"/>
      <c r="C16" s="243"/>
      <c r="D16" s="243"/>
      <c r="E16" s="243"/>
    </row>
    <row r="17" spans="1:5" ht="18" customHeight="1">
      <c r="A17" s="243"/>
      <c r="B17" s="243"/>
      <c r="C17" s="243"/>
      <c r="D17" s="243"/>
      <c r="E17" s="243"/>
    </row>
  </sheetData>
  <sheetProtection insertColumns="0"/>
  <mergeCells count="4">
    <mergeCell ref="A1:E1"/>
    <mergeCell ref="A3:A4"/>
    <mergeCell ref="B3:E3"/>
    <mergeCell ref="A15:E17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ОПЗ!Print_Titles</vt:lpstr>
      <vt:lpstr>'Премии, Обезщетения'!Print_Titles</vt:lpstr>
      <vt:lpstr>Разходи!Print_Titles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Mircho Stoyanov</cp:lastModifiedBy>
  <cp:lastPrinted>2020-06-03T13:11:34Z</cp:lastPrinted>
  <dcterms:created xsi:type="dcterms:W3CDTF">2002-02-28T09:17:57Z</dcterms:created>
  <dcterms:modified xsi:type="dcterms:W3CDTF">2020-09-14T11:12:16Z</dcterms:modified>
</cp:coreProperties>
</file>