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0\ENGL\"/>
    </mc:Choice>
  </mc:AlternateContent>
  <bookViews>
    <workbookView xWindow="0" yWindow="0" windowWidth="21600" windowHeight="9630" tabRatio="887"/>
  </bookViews>
  <sheets>
    <sheet name="Table №1-PIC " sheetId="24" r:id="rId1"/>
    <sheet name="Table №2-PIC" sheetId="25" r:id="rId2"/>
    <sheet name="Table №2.1-PIC" sheetId="26" r:id="rId3"/>
    <sheet name="Table № 2.2-PIC" sheetId="27" r:id="rId4"/>
    <sheet name="Table №2.2.1-PIC" sheetId="28" r:id="rId5"/>
    <sheet name="Table №2.2.2-PIC" sheetId="29" r:id="rId6"/>
    <sheet name="Table №2.2.3-PIC" sheetId="30" r:id="rId7"/>
    <sheet name="Table №1-PF" sheetId="11" r:id="rId8"/>
    <sheet name="Table №1.1-PF" sheetId="12" r:id="rId9"/>
    <sheet name="Table №1.2-PF" sheetId="13" r:id="rId10"/>
    <sheet name="Table №1.2.1-PF" sheetId="14" r:id="rId11"/>
    <sheet name="Table №1.2.2-PF" sheetId="15" r:id="rId12"/>
    <sheet name="Table № 2-PF" sheetId="16" r:id="rId13"/>
    <sheet name="Table №2.1-PF" sheetId="17" r:id="rId14"/>
    <sheet name="Table №2.2-PF" sheetId="18" r:id="rId15"/>
    <sheet name="Table №2.2.1-PF " sheetId="19" r:id="rId16"/>
    <sheet name="Chart №1 " sheetId="20" r:id="rId17"/>
    <sheet name="Chart №2" sheetId="21" r:id="rId18"/>
    <sheet name="Chart №3" sheetId="22" r:id="rId19"/>
    <sheet name="Chart №4" sheetId="23" r:id="rId20"/>
  </sheets>
  <definedNames>
    <definedName name="_xlnm.Print_Area" localSheetId="3">'Table № 2.2-PIC'!$A$1:$I$14</definedName>
    <definedName name="_xlnm.Print_Area" localSheetId="12">'Table № 2-PF'!$A$1:$H$15</definedName>
    <definedName name="_xlnm.Print_Area" localSheetId="8">'Table №1.1-PF'!$A$1:$H$14</definedName>
    <definedName name="_xlnm.Print_Area" localSheetId="10">'Table №1.2.1-PF'!$A$1:$F$14</definedName>
    <definedName name="_xlnm.Print_Area" localSheetId="11">'Table №1.2.2-PF'!$A$1:$F$13</definedName>
    <definedName name="_xlnm.Print_Area" localSheetId="9">'Table №1.2-PF'!$A$1:$F$13</definedName>
    <definedName name="_xlnm.Print_Area" localSheetId="7">'Table №1-PF'!$A$1:$H$17</definedName>
    <definedName name="_xlnm.Print_Area" localSheetId="0">'Table №1-PIC '!$A$1:$U$13</definedName>
    <definedName name="_xlnm.Print_Area" localSheetId="13">'Table №2.1-PF'!$A$1:$H$14</definedName>
    <definedName name="_xlnm.Print_Area" localSheetId="2">'Table №2.1-PIC'!$A$1:$F$15</definedName>
    <definedName name="_xlnm.Print_Area" localSheetId="15">'Table №2.2.1-PF '!$A$1:$F$14</definedName>
    <definedName name="_xlnm.Print_Area" localSheetId="4">'Table №2.2.1-PIC'!$A$1:$I$14</definedName>
    <definedName name="_xlnm.Print_Area" localSheetId="5">'Table №2.2.2-PIC'!$A$1:$AG$8</definedName>
    <definedName name="_xlnm.Print_Area" localSheetId="6">'Table №2.2.3-PIC'!$A$1:$AG$8</definedName>
    <definedName name="_xlnm.Print_Area" localSheetId="14">'Table №2.2-PF'!$A$1:$F$13</definedName>
    <definedName name="_xlnm.Print_Area" localSheetId="1">'Table №2-PIC'!$A$1:$M$16</definedName>
  </definedNames>
  <calcPr calcId="162913"/>
</workbook>
</file>

<file path=xl/calcChain.xml><?xml version="1.0" encoding="utf-8"?>
<calcChain xmlns="http://schemas.openxmlformats.org/spreadsheetml/2006/main">
  <c r="F14" i="19" l="1"/>
  <c r="E13" i="19"/>
  <c r="AG8" i="30" l="1"/>
  <c r="AF8" i="30"/>
  <c r="AE8" i="30"/>
  <c r="AD8" i="30"/>
  <c r="AC8" i="30"/>
  <c r="AB8" i="30"/>
  <c r="AA8" i="30"/>
  <c r="Z8" i="30"/>
  <c r="Y8" i="30"/>
  <c r="X8" i="30"/>
  <c r="W8" i="30"/>
  <c r="V8" i="30"/>
  <c r="U8" i="30"/>
  <c r="T8" i="30"/>
  <c r="S8" i="30"/>
  <c r="R8" i="30"/>
  <c r="Q8" i="30"/>
  <c r="P8" i="30"/>
  <c r="O8" i="30"/>
  <c r="N8" i="30"/>
  <c r="M8" i="30"/>
  <c r="L8" i="30"/>
  <c r="K8" i="30"/>
  <c r="J8" i="30"/>
  <c r="I8" i="30"/>
  <c r="H8" i="30"/>
  <c r="G8" i="30"/>
  <c r="F8" i="30"/>
  <c r="E8" i="30"/>
  <c r="D8" i="30"/>
  <c r="C8" i="30"/>
  <c r="B8" i="30"/>
  <c r="AG8" i="29"/>
  <c r="AF8" i="29"/>
  <c r="AE8" i="29"/>
  <c r="AD8" i="29"/>
  <c r="AG7" i="29"/>
  <c r="AF7" i="29"/>
  <c r="AE7" i="29"/>
  <c r="AD7" i="29"/>
  <c r="AG6" i="29"/>
  <c r="AF6" i="29"/>
  <c r="AE6" i="29"/>
  <c r="AD6" i="29"/>
  <c r="AG5" i="29"/>
  <c r="AF5" i="29"/>
  <c r="AE5" i="29"/>
  <c r="AD5" i="29"/>
  <c r="F15" i="26"/>
  <c r="U12" i="24"/>
  <c r="T12" i="24"/>
  <c r="U11" i="24"/>
  <c r="T11" i="24"/>
  <c r="U10" i="24"/>
  <c r="T10" i="24"/>
  <c r="U9" i="24"/>
  <c r="T9" i="24"/>
  <c r="U8" i="24"/>
  <c r="T8" i="24"/>
  <c r="U7" i="24"/>
  <c r="T7" i="24"/>
  <c r="U6" i="24"/>
  <c r="T6" i="24"/>
</calcChain>
</file>

<file path=xl/sharedStrings.xml><?xml version="1.0" encoding="utf-8"?>
<sst xmlns="http://schemas.openxmlformats.org/spreadsheetml/2006/main" count="369" uniqueCount="87">
  <si>
    <t>(%)</t>
  </si>
  <si>
    <t xml:space="preserve">PIC "DOVERIE" PLC </t>
  </si>
  <si>
    <t>PIC "SAGLASIE" PLC</t>
  </si>
  <si>
    <t>PIC "TOPLINA" PLC</t>
  </si>
  <si>
    <t>TOTAL</t>
  </si>
  <si>
    <t>(in thousands of BGN)</t>
  </si>
  <si>
    <t>"PENSION INSURANCE INSTITUTE" PLC</t>
  </si>
  <si>
    <t>UPF</t>
  </si>
  <si>
    <t>PPF</t>
  </si>
  <si>
    <t>VPF</t>
  </si>
  <si>
    <t>VPFOS</t>
  </si>
  <si>
    <t>PIC "DSK-RODINA" PLC</t>
  </si>
  <si>
    <t xml:space="preserve">PIC "ALLIANZ BULGARIA" PLC </t>
  </si>
  <si>
    <t xml:space="preserve">"PIC-FUTURE" PLC </t>
  </si>
  <si>
    <t>Members' Dynamics* of the Supplementary Pension Funds Managed by the Pension Insurance Companies</t>
  </si>
  <si>
    <t>Market Share of Pension Insurance Companies by Number of Members in the Supplementary Pension Funds under Management</t>
  </si>
  <si>
    <t xml:space="preserve">Net Assets' Dynamics of the Supplementary Pension Funds Managed by the Pension Insurance Companies                                                                         </t>
  </si>
  <si>
    <t>"PENSIONNOOSIGURITELEN INSTITUT" PLC</t>
  </si>
  <si>
    <t>PI"CCB-SILA"PLC</t>
  </si>
  <si>
    <t xml:space="preserve">PIC "DOVERIE" PLC               </t>
  </si>
  <si>
    <t xml:space="preserve">PIC "SAGLASIE" PLC           </t>
  </si>
  <si>
    <t xml:space="preserve">PIC "DSK-RODINA" PLC          </t>
  </si>
  <si>
    <t xml:space="preserve">PI"CCB-SILA"PLC                       </t>
  </si>
  <si>
    <t xml:space="preserve">"PIC-FUTURE" PLC                        </t>
  </si>
  <si>
    <t xml:space="preserve">PIC "TOPLINA" PLC                   </t>
  </si>
  <si>
    <t xml:space="preserve">"PENSION INSURANCE INSTITUTE" PLC                     </t>
  </si>
  <si>
    <t xml:space="preserve">"NN PIC" PLC </t>
  </si>
  <si>
    <t xml:space="preserve">"NN PIC" PLC                                       </t>
  </si>
  <si>
    <t>Net Financial Result</t>
  </si>
  <si>
    <t>Financial Result before Tax</t>
  </si>
  <si>
    <t>Costs of Managing PIC's Own Funds</t>
  </si>
  <si>
    <t>Total Costs</t>
  </si>
  <si>
    <t>Income from Managing PIC's Own Funds</t>
  </si>
  <si>
    <t>Income from Fees and Charges</t>
  </si>
  <si>
    <t>Total Income</t>
  </si>
  <si>
    <t xml:space="preserve">"PIC-FUTURE" PLC  </t>
  </si>
  <si>
    <t xml:space="preserve">PI "CCB-SILA" PLC    </t>
  </si>
  <si>
    <t xml:space="preserve">PIC "ALLIANZ-BULGARIA" PLC </t>
  </si>
  <si>
    <t xml:space="preserve">PIC "DSK-RODINA" PLC </t>
  </si>
  <si>
    <t>Financial Results of the Pension Insurance Companies</t>
  </si>
  <si>
    <t>Total for Pension Funds</t>
  </si>
  <si>
    <t>PIC</t>
  </si>
  <si>
    <t xml:space="preserve">Balance Sheet Assets of the Pension Insurance Companies and of the Pension Funds under Management  </t>
  </si>
  <si>
    <t>Market Share by Type of Pension Funds</t>
  </si>
  <si>
    <t>Pension Insurance Companies Income from Fees and Charges</t>
  </si>
  <si>
    <t xml:space="preserve">Relative Share of Income from Fees and Charges in Total Income of Pension Insurance Companies </t>
  </si>
  <si>
    <t>Investment Management Fees</t>
  </si>
  <si>
    <t>Charges on Insurance Contributions</t>
  </si>
  <si>
    <t xml:space="preserve">PI "CCB-SILA" PLC             </t>
  </si>
  <si>
    <t xml:space="preserve">"NN PIC" PLC              </t>
  </si>
  <si>
    <t xml:space="preserve">PIC "DSK-RODINA" PLC   </t>
  </si>
  <si>
    <t xml:space="preserve">PIC "SAGLASIE" PLC    </t>
  </si>
  <si>
    <t xml:space="preserve">PIC "DOVERIE" PLC  </t>
  </si>
  <si>
    <t>"NN PIC" PLC</t>
  </si>
  <si>
    <t xml:space="preserve">PIC                                                     Year                                                  </t>
  </si>
  <si>
    <t>One-off Entry Fee, Charge for Member Transfers and Other Fees</t>
  </si>
  <si>
    <t xml:space="preserve">PIC                                                           Year                                     </t>
  </si>
  <si>
    <t>*Note: One person can be insured in more than one type of pension fund</t>
  </si>
  <si>
    <t xml:space="preserve">PIC                                                                   Year                                                      </t>
  </si>
  <si>
    <t xml:space="preserve">PIC                                                                        Year                                                </t>
  </si>
  <si>
    <t xml:space="preserve">PIC                                                                           Year                                                   </t>
  </si>
  <si>
    <t>Pension Insurance Company (PIC)</t>
  </si>
  <si>
    <t>Supplementary Pension Funds 
(SPF)
PIC                                                                                      .</t>
  </si>
  <si>
    <t xml:space="preserve">PIC                                                                  SPF, Year                                                  </t>
  </si>
  <si>
    <t xml:space="preserve">PIC                                                                 SPF, Year                                                      </t>
  </si>
  <si>
    <t xml:space="preserve">                             Pension Insurance Company, SPF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</si>
  <si>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 xml:space="preserve">                     Pension Insurance Company, SPF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</si>
  <si>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>PIC                                                                      SPF</t>
  </si>
  <si>
    <t>PIC                                                                    SPF</t>
  </si>
  <si>
    <t xml:space="preserve">PIC                                                                     SPF                                             </t>
  </si>
  <si>
    <t xml:space="preserve">Market Share of the Pension Insurance Companies by 
Net Assets of the Supplementary Pension Funds under Management                            </t>
  </si>
  <si>
    <t>PIC                                                                       SPF</t>
  </si>
  <si>
    <t xml:space="preserve">PIC                                                                           SPF                                       </t>
  </si>
  <si>
    <t>Market Share by Type of Supplementary Pension Fund</t>
  </si>
  <si>
    <t>First
Half
2019</t>
  </si>
  <si>
    <t>First Half 2019</t>
  </si>
  <si>
    <t xml:space="preserve">                                                            Period                         Financial Results </t>
  </si>
  <si>
    <t>First
Half
2020</t>
  </si>
  <si>
    <t>Pension Insurance Companies' Market Share in Balance Sheet Assets of Pension Funds as of 30.06.2020</t>
  </si>
  <si>
    <t>First Half 2020</t>
  </si>
  <si>
    <t>Pension Insurance Companies Income from Fees and Charges (by Type) for the First Half of 2020</t>
  </si>
  <si>
    <t>Structure of Pension Insurance Companies Income from Fees and Charges (by Type) for the First Half of 2020</t>
  </si>
  <si>
    <t>Number of Members in the Supplementary Pension Funds by Pension Insurance Company as of 30.06.2020</t>
  </si>
  <si>
    <t>Market Share of Pension Insurance Companies by Number of Members in the Supplementary Pension Funds under Management as of 30.06.2020</t>
  </si>
  <si>
    <t>Number of Newly Insured Person in Supplementary Pension Funds
 for the First Half of 2020</t>
  </si>
  <si>
    <t>Net assets of the Supplementary Pension Funds 
Managed by the Pension Insurance Companies as of 30.06.2020</t>
  </si>
  <si>
    <t>Market Share of Pension Insurance Companies by 
Net Assets of the Supplementary Pension Funds under Management as of 30.06.2020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</si>
</sst>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dd/mm/yyyy"/>
    <numFmt numFmtId="169" formatCode="#,##0;\-#,##0;&quot;–&quot;"/>
    <numFmt numFmtId="170" formatCode="#,##0.00;\-#,##0.00;&quot;–&quot;"/>
    <numFmt numFmtId="171" formatCode="#,##0;\-#,##0;\-"/>
  </numFmts>
  <fonts count="17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3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/>
    <xf numFmtId="0" fontId="10" fillId="0" borderId="0"/>
    <xf numFmtId="9" fontId="2" fillId="0" borderId="0" applyFont="0" applyFill="0" applyBorder="0" applyAlignment="0" applyProtection="0"/>
    <xf numFmtId="0" fontId="4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6" fillId="0" borderId="0"/>
  </cellStyleXfs>
  <cellXfs count="20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164" fontId="5" fillId="0" borderId="1" xfId="2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3" fontId="0" fillId="0" borderId="0" xfId="0" applyNumberFormat="1"/>
    <xf numFmtId="0" fontId="5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4" xfId="0" applyFont="1" applyFill="1" applyBorder="1" applyAlignment="1">
      <alignment vertical="center" wrapText="1"/>
    </xf>
    <xf numFmtId="3" fontId="3" fillId="0" borderId="4" xfId="0" applyNumberFormat="1" applyFont="1" applyBorder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/>
    </xf>
    <xf numFmtId="164" fontId="5" fillId="0" borderId="1" xfId="2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Border="1"/>
    <xf numFmtId="2" fontId="5" fillId="0" borderId="0" xfId="0" applyNumberFormat="1" applyFont="1"/>
    <xf numFmtId="2" fontId="5" fillId="0" borderId="0" xfId="0" applyNumberFormat="1" applyFont="1" applyBorder="1"/>
    <xf numFmtId="0" fontId="6" fillId="0" borderId="0" xfId="0" applyFont="1" applyBorder="1" applyAlignment="1">
      <alignment horizontal="center"/>
    </xf>
    <xf numFmtId="4" fontId="5" fillId="0" borderId="0" xfId="0" applyNumberFormat="1" applyFont="1"/>
    <xf numFmtId="2" fontId="5" fillId="0" borderId="0" xfId="0" applyNumberFormat="1" applyFont="1" applyBorder="1" applyAlignment="1"/>
    <xf numFmtId="4" fontId="5" fillId="0" borderId="0" xfId="0" applyNumberFormat="1" applyFont="1" applyBorder="1" applyAlignment="1">
      <alignment horizontal="right"/>
    </xf>
    <xf numFmtId="164" fontId="5" fillId="0" borderId="0" xfId="2" applyFont="1" applyBorder="1" applyAlignment="1">
      <alignment vertical="center"/>
    </xf>
    <xf numFmtId="165" fontId="5" fillId="0" borderId="0" xfId="0" applyNumberFormat="1" applyFont="1" applyBorder="1"/>
    <xf numFmtId="0" fontId="5" fillId="0" borderId="0" xfId="3" applyFont="1" applyBorder="1" applyAlignment="1">
      <alignment horizontal="center" vertical="center" wrapText="1"/>
    </xf>
    <xf numFmtId="3" fontId="5" fillId="0" borderId="0" xfId="0" applyNumberFormat="1" applyFont="1" applyBorder="1" applyAlignment="1"/>
    <xf numFmtId="164" fontId="5" fillId="0" borderId="0" xfId="1" applyFont="1" applyBorder="1" applyAlignment="1">
      <alignment vertical="center"/>
    </xf>
    <xf numFmtId="2" fontId="5" fillId="0" borderId="0" xfId="0" applyNumberFormat="1" applyFont="1" applyBorder="1" applyAlignment="1">
      <alignment horizontal="right"/>
    </xf>
    <xf numFmtId="4" fontId="5" fillId="0" borderId="0" xfId="0" applyNumberFormat="1" applyFont="1" applyBorder="1"/>
    <xf numFmtId="3" fontId="5" fillId="0" borderId="0" xfId="4" applyNumberFormat="1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164" fontId="5" fillId="0" borderId="1" xfId="2" applyFont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right"/>
    </xf>
    <xf numFmtId="4" fontId="5" fillId="0" borderId="0" xfId="0" applyNumberFormat="1" applyFont="1" applyBorder="1" applyAlignment="1">
      <alignment vertical="center" wrapText="1"/>
    </xf>
    <xf numFmtId="4" fontId="5" fillId="0" borderId="0" xfId="5" applyNumberFormat="1" applyFont="1" applyBorder="1" applyAlignment="1">
      <alignment vertical="center" wrapText="1"/>
    </xf>
    <xf numFmtId="4" fontId="5" fillId="0" borderId="0" xfId="1" applyNumberFormat="1" applyFont="1" applyBorder="1" applyAlignment="1">
      <alignment horizontal="right" vertical="center" wrapText="1"/>
    </xf>
    <xf numFmtId="167" fontId="5" fillId="0" borderId="0" xfId="0" applyNumberFormat="1" applyFont="1" applyBorder="1" applyAlignment="1">
      <alignment vertical="center" wrapText="1"/>
    </xf>
    <xf numFmtId="167" fontId="5" fillId="0" borderId="0" xfId="0" applyNumberFormat="1" applyFont="1" applyFill="1" applyBorder="1" applyAlignment="1">
      <alignment horizontal="right"/>
    </xf>
    <xf numFmtId="166" fontId="5" fillId="0" borderId="0" xfId="5" applyNumberFormat="1" applyFont="1" applyBorder="1" applyAlignment="1">
      <alignment horizontal="right"/>
    </xf>
    <xf numFmtId="3" fontId="5" fillId="0" borderId="0" xfId="0" applyNumberFormat="1" applyFont="1" applyBorder="1" applyAlignment="1">
      <alignment wrapText="1"/>
    </xf>
    <xf numFmtId="4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164" fontId="5" fillId="0" borderId="1" xfId="2" applyFont="1" applyFill="1" applyBorder="1" applyAlignment="1">
      <alignment horizontal="left" wrapText="1"/>
    </xf>
    <xf numFmtId="164" fontId="5" fillId="0" borderId="0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3" fillId="0" borderId="5" xfId="0" applyFont="1" applyFill="1" applyBorder="1" applyAlignment="1">
      <alignment wrapText="1"/>
    </xf>
    <xf numFmtId="0" fontId="11" fillId="0" borderId="0" xfId="0" applyFont="1" applyAlignment="1"/>
    <xf numFmtId="0" fontId="11" fillId="0" borderId="0" xfId="0" applyFont="1" applyBorder="1" applyAlignment="1"/>
    <xf numFmtId="0" fontId="8" fillId="0" borderId="0" xfId="0" applyFont="1" applyFill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right" wrapText="1" shrinkToFi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/>
    <xf numFmtId="0" fontId="0" fillId="0" borderId="0" xfId="0" applyFill="1" applyBorder="1" applyAlignment="1"/>
    <xf numFmtId="0" fontId="5" fillId="0" borderId="2" xfId="0" applyFont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wrapText="1" shrinkToFit="1"/>
    </xf>
    <xf numFmtId="0" fontId="5" fillId="0" borderId="14" xfId="0" applyFont="1" applyBorder="1" applyAlignment="1">
      <alignment horizontal="center" vertical="center" wrapText="1"/>
    </xf>
    <xf numFmtId="0" fontId="12" fillId="0" borderId="0" xfId="6" applyFont="1" applyFill="1" applyAlignment="1"/>
    <xf numFmtId="3" fontId="12" fillId="0" borderId="0" xfId="6" applyNumberFormat="1" applyFont="1" applyFill="1" applyAlignment="1"/>
    <xf numFmtId="0" fontId="12" fillId="0" borderId="0" xfId="6" applyFont="1" applyFill="1" applyAlignment="1">
      <alignment horizontal="center"/>
    </xf>
    <xf numFmtId="0" fontId="13" fillId="0" borderId="1" xfId="0" applyFont="1" applyBorder="1" applyAlignment="1">
      <alignment wrapText="1"/>
    </xf>
    <xf numFmtId="0" fontId="12" fillId="0" borderId="0" xfId="6" applyFont="1" applyFill="1" applyBorder="1" applyAlignment="1"/>
    <xf numFmtId="3" fontId="12" fillId="0" borderId="0" xfId="6" applyNumberFormat="1" applyFont="1" applyFill="1" applyBorder="1" applyAlignment="1"/>
    <xf numFmtId="0" fontId="3" fillId="0" borderId="0" xfId="6" applyFont="1" applyFill="1" applyBorder="1" applyAlignment="1"/>
    <xf numFmtId="0" fontId="5" fillId="0" borderId="1" xfId="6" applyFont="1" applyFill="1" applyBorder="1" applyAlignment="1">
      <alignment wrapText="1"/>
    </xf>
    <xf numFmtId="0" fontId="6" fillId="0" borderId="1" xfId="6" applyFont="1" applyFill="1" applyBorder="1" applyAlignment="1"/>
    <xf numFmtId="0" fontId="5" fillId="0" borderId="1" xfId="0" applyFont="1" applyFill="1" applyBorder="1" applyAlignment="1">
      <alignment wrapText="1"/>
    </xf>
    <xf numFmtId="0" fontId="12" fillId="0" borderId="0" xfId="6" applyFont="1" applyFill="1" applyAlignment="1">
      <alignment wrapText="1"/>
    </xf>
    <xf numFmtId="0" fontId="12" fillId="0" borderId="0" xfId="6" applyFont="1" applyFill="1" applyBorder="1" applyAlignment="1">
      <alignment wrapText="1"/>
    </xf>
    <xf numFmtId="3" fontId="12" fillId="0" borderId="0" xfId="6" applyNumberFormat="1" applyFont="1" applyFill="1" applyBorder="1" applyAlignment="1">
      <alignment wrapText="1"/>
    </xf>
    <xf numFmtId="0" fontId="14" fillId="0" borderId="0" xfId="0" applyFont="1" applyFill="1"/>
    <xf numFmtId="0" fontId="0" fillId="0" borderId="0" xfId="0" applyFill="1"/>
    <xf numFmtId="14" fontId="0" fillId="0" borderId="0" xfId="0" applyNumberFormat="1" applyFill="1"/>
    <xf numFmtId="3" fontId="0" fillId="0" borderId="0" xfId="0" applyNumberFormat="1" applyFill="1"/>
    <xf numFmtId="4" fontId="0" fillId="0" borderId="0" xfId="0" applyNumberFormat="1" applyFill="1"/>
    <xf numFmtId="4" fontId="0" fillId="0" borderId="0" xfId="0" applyNumberFormat="1"/>
    <xf numFmtId="0" fontId="6" fillId="0" borderId="1" xfId="0" applyFont="1" applyBorder="1" applyAlignment="1">
      <alignment horizontal="left" wrapText="1"/>
    </xf>
    <xf numFmtId="0" fontId="12" fillId="0" borderId="0" xfId="6" applyFont="1" applyAlignment="1"/>
    <xf numFmtId="0" fontId="3" fillId="0" borderId="1" xfId="6" applyFont="1" applyBorder="1" applyAlignment="1"/>
    <xf numFmtId="0" fontId="3" fillId="0" borderId="0" xfId="6" applyFont="1" applyBorder="1" applyAlignment="1"/>
    <xf numFmtId="0" fontId="3" fillId="0" borderId="1" xfId="0" applyFont="1" applyFill="1" applyBorder="1" applyAlignment="1">
      <alignment wrapText="1"/>
    </xf>
    <xf numFmtId="0" fontId="12" fillId="0" borderId="0" xfId="6" applyFont="1" applyBorder="1" applyAlignment="1"/>
    <xf numFmtId="0" fontId="5" fillId="0" borderId="15" xfId="0" applyFont="1" applyBorder="1" applyAlignment="1">
      <alignment horizontal="center" wrapText="1"/>
    </xf>
    <xf numFmtId="0" fontId="12" fillId="0" borderId="0" xfId="6" applyFont="1" applyAlignment="1">
      <alignment wrapText="1"/>
    </xf>
    <xf numFmtId="0" fontId="3" fillId="0" borderId="0" xfId="0" applyFont="1" applyFill="1" applyAlignment="1">
      <alignment wrapText="1"/>
    </xf>
    <xf numFmtId="4" fontId="12" fillId="0" borderId="0" xfId="6" applyNumberFormat="1" applyFont="1" applyAlignment="1"/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justify" wrapText="1"/>
    </xf>
    <xf numFmtId="169" fontId="4" fillId="0" borderId="1" xfId="8" applyNumberFormat="1" applyFont="1" applyFill="1" applyBorder="1" applyAlignment="1">
      <alignment horizontal="right"/>
    </xf>
    <xf numFmtId="170" fontId="4" fillId="0" borderId="1" xfId="8" applyNumberFormat="1" applyFont="1" applyFill="1" applyBorder="1" applyAlignment="1">
      <alignment horizontal="right"/>
    </xf>
    <xf numFmtId="170" fontId="4" fillId="2" borderId="1" xfId="8" applyNumberFormat="1" applyFont="1" applyFill="1" applyBorder="1" applyAlignment="1">
      <alignment horizontal="right"/>
    </xf>
    <xf numFmtId="170" fontId="4" fillId="0" borderId="1" xfId="0" applyNumberFormat="1" applyFont="1" applyFill="1" applyBorder="1" applyAlignment="1">
      <alignment horizontal="right"/>
    </xf>
    <xf numFmtId="3" fontId="9" fillId="0" borderId="1" xfId="8" applyNumberFormat="1" applyFont="1" applyFill="1" applyBorder="1" applyAlignment="1">
      <alignment horizontal="right" wrapText="1"/>
    </xf>
    <xf numFmtId="4" fontId="4" fillId="0" borderId="1" xfId="8" applyNumberFormat="1" applyFont="1" applyFill="1" applyBorder="1" applyAlignment="1">
      <alignment horizontal="right"/>
    </xf>
    <xf numFmtId="4" fontId="4" fillId="2" borderId="1" xfId="8" applyNumberFormat="1" applyFont="1" applyFill="1" applyBorder="1" applyAlignment="1">
      <alignment horizontal="right"/>
    </xf>
    <xf numFmtId="3" fontId="4" fillId="0" borderId="1" xfId="8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Fill="1" applyBorder="1"/>
    <xf numFmtId="2" fontId="4" fillId="0" borderId="1" xfId="2" applyNumberFormat="1" applyFont="1" applyBorder="1" applyAlignment="1"/>
    <xf numFmtId="3" fontId="4" fillId="0" borderId="1" xfId="0" applyNumberFormat="1" applyFont="1" applyFill="1" applyBorder="1" applyAlignment="1">
      <alignment horizontal="right"/>
    </xf>
    <xf numFmtId="171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0" fontId="4" fillId="0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3" fontId="4" fillId="0" borderId="1" xfId="7" applyNumberFormat="1" applyFont="1" applyFill="1" applyBorder="1" applyAlignment="1"/>
    <xf numFmtId="3" fontId="4" fillId="0" borderId="1" xfId="8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12" fillId="0" borderId="0" xfId="0" applyFont="1" applyBorder="1" applyAlignment="1">
      <alignment horizontal="left"/>
    </xf>
    <xf numFmtId="0" fontId="4" fillId="0" borderId="1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distributed" wrapText="1"/>
    </xf>
    <xf numFmtId="0" fontId="5" fillId="0" borderId="9" xfId="0" applyFont="1" applyFill="1" applyBorder="1" applyAlignment="1">
      <alignment vertical="distributed" wrapText="1"/>
    </xf>
    <xf numFmtId="0" fontId="5" fillId="0" borderId="8" xfId="0" applyFont="1" applyFill="1" applyBorder="1" applyAlignment="1">
      <alignment horizontal="right" wrapText="1"/>
    </xf>
    <xf numFmtId="0" fontId="0" fillId="0" borderId="8" xfId="0" applyFill="1" applyBorder="1" applyAlignment="1">
      <alignment horizontal="right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8" fillId="2" borderId="0" xfId="2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168" fontId="5" fillId="0" borderId="15" xfId="0" applyNumberFormat="1" applyFont="1" applyFill="1" applyBorder="1" applyAlignment="1">
      <alignment horizontal="center" vertical="center" wrapText="1"/>
    </xf>
    <xf numFmtId="168" fontId="5" fillId="0" borderId="6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wrapText="1"/>
    </xf>
    <xf numFmtId="164" fontId="5" fillId="0" borderId="8" xfId="2" applyFont="1" applyBorder="1" applyAlignment="1">
      <alignment horizontal="right" vertical="center" wrapText="1"/>
    </xf>
    <xf numFmtId="0" fontId="0" fillId="0" borderId="8" xfId="0" applyBorder="1" applyAlignment="1">
      <alignment horizontal="right" wrapText="1"/>
    </xf>
    <xf numFmtId="0" fontId="5" fillId="0" borderId="8" xfId="0" applyFont="1" applyBorder="1" applyAlignment="1">
      <alignment horizontal="right" wrapText="1"/>
    </xf>
    <xf numFmtId="0" fontId="0" fillId="0" borderId="8" xfId="0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justify" wrapText="1"/>
    </xf>
    <xf numFmtId="0" fontId="14" fillId="0" borderId="10" xfId="0" applyFont="1" applyBorder="1" applyAlignment="1">
      <alignment horizontal="left" vertical="justify" wrapText="1"/>
    </xf>
    <xf numFmtId="0" fontId="14" fillId="0" borderId="7" xfId="0" applyFont="1" applyBorder="1"/>
    <xf numFmtId="0" fontId="14" fillId="0" borderId="2" xfId="0" applyFont="1" applyBorder="1"/>
    <xf numFmtId="0" fontId="5" fillId="0" borderId="7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14" fillId="0" borderId="7" xfId="0" applyFont="1" applyBorder="1" applyAlignment="1">
      <alignment vertical="center" wrapText="1"/>
    </xf>
    <xf numFmtId="0" fontId="14" fillId="0" borderId="7" xfId="0" applyFont="1" applyBorder="1" applyAlignment="1">
      <alignment wrapText="1"/>
    </xf>
    <xf numFmtId="0" fontId="5" fillId="0" borderId="5" xfId="6" applyFont="1" applyBorder="1" applyAlignment="1">
      <alignment horizontal="center" vertical="center" wrapText="1"/>
    </xf>
    <xf numFmtId="0" fontId="5" fillId="0" borderId="7" xfId="6" applyFont="1" applyBorder="1" applyAlignment="1">
      <alignment horizontal="center" vertical="center" wrapText="1"/>
    </xf>
    <xf numFmtId="0" fontId="5" fillId="0" borderId="2" xfId="6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5" fillId="0" borderId="0" xfId="0" applyFont="1" applyFill="1" applyBorder="1" applyAlignment="1">
      <alignment horizontal="right" wrapText="1"/>
    </xf>
    <xf numFmtId="164" fontId="3" fillId="0" borderId="0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10" xfId="0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0" fontId="3" fillId="0" borderId="0" xfId="2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8" xfId="0" applyBorder="1" applyAlignment="1"/>
    <xf numFmtId="164" fontId="3" fillId="0" borderId="11" xfId="2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13" xfId="0" applyFill="1" applyBorder="1" applyAlignment="1"/>
    <xf numFmtId="0" fontId="5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right" wrapText="1"/>
    </xf>
    <xf numFmtId="3" fontId="3" fillId="0" borderId="0" xfId="2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5" fillId="0" borderId="0" xfId="0" applyFont="1" applyBorder="1" applyAlignment="1">
      <alignment horizontal="right" wrapText="1"/>
    </xf>
  </cellXfs>
  <cellStyles count="63">
    <cellStyle name="Comma" xfId="1" builtinId="3"/>
    <cellStyle name="Comma_УПФ0603" xfId="2"/>
    <cellStyle name="Normal" xfId="0" builtinId="0"/>
    <cellStyle name="Normal 14" xfId="30"/>
    <cellStyle name="Normal 15" xfId="33"/>
    <cellStyle name="Normal 16" xfId="36"/>
    <cellStyle name="Normal 18" xfId="41"/>
    <cellStyle name="Normal 19" xfId="44"/>
    <cellStyle name="Normal 2 10" xfId="45"/>
    <cellStyle name="Normal 2 11" xfId="48"/>
    <cellStyle name="Normal 2 12" xfId="51"/>
    <cellStyle name="Normal 2 13" xfId="54"/>
    <cellStyle name="Normal 2 14" xfId="56"/>
    <cellStyle name="Normal 2 15" xfId="58"/>
    <cellStyle name="Normal 2 16" xfId="60"/>
    <cellStyle name="Normal 2 17" xfId="62"/>
    <cellStyle name="Normal 2 2" xfId="8"/>
    <cellStyle name="Normal 2 2 2" xfId="9"/>
    <cellStyle name="Normal 2 2 2 2" xfId="17"/>
    <cellStyle name="Normal 2 3" xfId="26"/>
    <cellStyle name="Normal 2 4" xfId="28"/>
    <cellStyle name="Normal 2 5" xfId="31"/>
    <cellStyle name="Normal 2 6" xfId="34"/>
    <cellStyle name="Normal 2 7" xfId="37"/>
    <cellStyle name="Normal 2 8" xfId="39"/>
    <cellStyle name="Normal 2 9" xfId="42"/>
    <cellStyle name="Normal 20" xfId="47"/>
    <cellStyle name="Normal 21" xfId="50"/>
    <cellStyle name="Normal 22" xfId="53"/>
    <cellStyle name="Normal 3" xfId="10"/>
    <cellStyle name="Normal 3 2" xfId="18"/>
    <cellStyle name="Normal 4" xfId="11"/>
    <cellStyle name="Normal 4 2" xfId="19"/>
    <cellStyle name="Normal 5" xfId="12"/>
    <cellStyle name="Normal 5 2" xfId="20"/>
    <cellStyle name="Normal 6" xfId="13"/>
    <cellStyle name="Normal 6 2" xfId="21"/>
    <cellStyle name="Normal 79" xfId="14"/>
    <cellStyle name="Normal 79 2" xfId="22"/>
    <cellStyle name="Normal 8" xfId="15"/>
    <cellStyle name="Normal 8 2" xfId="23"/>
    <cellStyle name="Normal 9" xfId="24"/>
    <cellStyle name="Normal_Gragh_02_U" xfId="3"/>
    <cellStyle name="Normal_Graph_1_3" xfId="6"/>
    <cellStyle name="Normal_Graph_1_3 2" xfId="7"/>
    <cellStyle name="Normal_Таблица №2-ОФ" xfId="4"/>
    <cellStyle name="Percent" xfId="5" builtinId="5"/>
    <cellStyle name="Percent 2 10" xfId="43"/>
    <cellStyle name="Percent 2 11" xfId="46"/>
    <cellStyle name="Percent 2 12" xfId="49"/>
    <cellStyle name="Percent 2 13" xfId="52"/>
    <cellStyle name="Percent 2 14" xfId="55"/>
    <cellStyle name="Percent 2 15" xfId="57"/>
    <cellStyle name="Percent 2 16" xfId="59"/>
    <cellStyle name="Percent 2 17" xfId="61"/>
    <cellStyle name="Percent 2 2" xfId="16"/>
    <cellStyle name="Percent 2 3" xfId="27"/>
    <cellStyle name="Percent 2 4" xfId="25"/>
    <cellStyle name="Percent 2 5" xfId="29"/>
    <cellStyle name="Percent 2 6" xfId="32"/>
    <cellStyle name="Percent 2 7" xfId="35"/>
    <cellStyle name="Percent 2 8" xfId="38"/>
    <cellStyle name="Percent 2 9" xfId="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Pension Insurance Companies by Number of Members in the Supplementary Pension Funds under Management as of 30.06.2020</a:t>
            </a:r>
          </a:p>
        </c:rich>
      </c:tx>
      <c:layout>
        <c:manualLayout>
          <c:xMode val="edge"/>
          <c:yMode val="edge"/>
          <c:x val="0.1209927611168562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26197862805918"/>
          <c:y val="0.40677966101694957"/>
          <c:w val="0.52912788693553969"/>
          <c:h val="0.34519774011299426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9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5A1-4A85-9B69-A1867E4AC062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5A1-4A85-9B69-A1867E4AC062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5A1-4A85-9B69-A1867E4AC062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5A1-4A85-9B69-A1867E4AC062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5A1-4A85-9B69-A1867E4AC062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5A1-4A85-9B69-A1867E4AC062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5A1-4A85-9B69-A1867E4AC062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5A1-4A85-9B69-A1867E4AC062}"/>
              </c:ext>
            </c:extLst>
          </c:dPt>
          <c:dLbls>
            <c:dLbl>
              <c:idx val="0"/>
              <c:layout>
                <c:manualLayout>
                  <c:x val="1.7131317737299378E-2"/>
                  <c:y val="-2.90432848436318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5A1-4A85-9B69-A1867E4AC062}"/>
                </c:ext>
              </c:extLst>
            </c:dLbl>
            <c:dLbl>
              <c:idx val="1"/>
              <c:layout>
                <c:manualLayout>
                  <c:x val="2.5362039155653628E-2"/>
                  <c:y val="2.3509764669246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5A1-4A85-9B69-A1867E4AC062}"/>
                </c:ext>
              </c:extLst>
            </c:dLbl>
            <c:dLbl>
              <c:idx val="2"/>
              <c:layout>
                <c:manualLayout>
                  <c:x val="-8.5414532593973941E-2"/>
                  <c:y val="4.05149695271141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5A1-4A85-9B69-A1867E4AC062}"/>
                </c:ext>
              </c:extLst>
            </c:dLbl>
            <c:dLbl>
              <c:idx val="3"/>
              <c:layout>
                <c:manualLayout>
                  <c:x val="-1.3840896568383982E-2"/>
                  <c:y val="3.46762756350371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5A1-4A85-9B69-A1867E4AC062}"/>
                </c:ext>
              </c:extLst>
            </c:dLbl>
            <c:dLbl>
              <c:idx val="4"/>
              <c:layout>
                <c:manualLayout>
                  <c:x val="-2.997467612308545E-2"/>
                  <c:y val="-4.2923617598647733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5A1-4A85-9B69-A1867E4AC062}"/>
                </c:ext>
              </c:extLst>
            </c:dLbl>
            <c:dLbl>
              <c:idx val="5"/>
              <c:layout>
                <c:manualLayout>
                  <c:x val="-1.4977349651355628E-2"/>
                  <c:y val="-4.14956181324792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5A1-4A85-9B69-A1867E4AC062}"/>
                </c:ext>
              </c:extLst>
            </c:dLbl>
            <c:dLbl>
              <c:idx val="6"/>
              <c:layout>
                <c:manualLayout>
                  <c:x val="-9.7291338582677165E-3"/>
                  <c:y val="-7.70058242363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5A1-4A85-9B69-A1867E4AC062}"/>
                </c:ext>
              </c:extLst>
            </c:dLbl>
            <c:dLbl>
              <c:idx val="7"/>
              <c:layout>
                <c:manualLayout>
                  <c:x val="5.6710181916915611E-2"/>
                  <c:y val="-0.1002448478420248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5A1-4A85-9B69-A1867E4AC062}"/>
                </c:ext>
              </c:extLst>
            </c:dLbl>
            <c:dLbl>
              <c:idx val="8"/>
              <c:layout>
                <c:manualLayout>
                  <c:x val="0.17337159923975021"/>
                  <c:y val="-2.72683940103590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5A1-4A85-9B69-A1867E4AC06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№1.2.1-PF'!$A$4:$A$12</c:f>
              <c:strCache>
                <c:ptCount val="9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"NN PIC" PLC </c:v>
                </c:pt>
                <c:pt idx="5">
                  <c:v>PI"CCB-SILA"PLC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"PENSIONNOOSIGURITELEN INSTITUT" PLC</c:v>
                </c:pt>
              </c:strCache>
            </c:strRef>
          </c:cat>
          <c:val>
            <c:numRef>
              <c:f>'Table №1.2.1-PF'!$F$4:$F$12</c:f>
              <c:numCache>
                <c:formatCode>0.00</c:formatCode>
                <c:ptCount val="9"/>
                <c:pt idx="0">
                  <c:v>24.9</c:v>
                </c:pt>
                <c:pt idx="1">
                  <c:v>10.54</c:v>
                </c:pt>
                <c:pt idx="2">
                  <c:v>16.440000000000001</c:v>
                </c:pt>
                <c:pt idx="3">
                  <c:v>21.86</c:v>
                </c:pt>
                <c:pt idx="4">
                  <c:v>8.58</c:v>
                </c:pt>
                <c:pt idx="5">
                  <c:v>8.76</c:v>
                </c:pt>
                <c:pt idx="6">
                  <c:v>4.6500000000000004</c:v>
                </c:pt>
                <c:pt idx="7">
                  <c:v>2.4700000000000002</c:v>
                </c:pt>
                <c:pt idx="8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5A1-4A85-9B69-A1867E4AC06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 Pension Insurance Companies by Net Assets of the Supplementary Pension Funds under Management as of 30.06.2020</a:t>
            </a:r>
          </a:p>
        </c:rich>
      </c:tx>
      <c:layout>
        <c:manualLayout>
          <c:xMode val="edge"/>
          <c:yMode val="edge"/>
          <c:x val="0.10031023784901758"/>
          <c:y val="4.745762711864416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027231988969339"/>
          <c:y val="0.42203389830508481"/>
          <c:w val="0.58772836952774832"/>
          <c:h val="0.3807909604519774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0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DD1-4AF5-8258-D30E919DEFDB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DD1-4AF5-8258-D30E919DEFDB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DD1-4AF5-8258-D30E919DEFDB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DD1-4AF5-8258-D30E919DEFDB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DD1-4AF5-8258-D30E919DEFDB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DD1-4AF5-8258-D30E919DEFDB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DD1-4AF5-8258-D30E919DEFDB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DD1-4AF5-8258-D30E919DEFDB}"/>
              </c:ext>
            </c:extLst>
          </c:dPt>
          <c:dLbls>
            <c:dLbl>
              <c:idx val="0"/>
              <c:layout>
                <c:manualLayout>
                  <c:x val="2.3309150149334781E-2"/>
                  <c:y val="-6.42933271125012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DD1-4AF5-8258-D30E919DEFDB}"/>
                </c:ext>
              </c:extLst>
            </c:dLbl>
            <c:dLbl>
              <c:idx val="1"/>
              <c:layout>
                <c:manualLayout>
                  <c:x val="4.8444875104158951E-3"/>
                  <c:y val="4.7623470794964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DD1-4AF5-8258-D30E919DEFDB}"/>
                </c:ext>
              </c:extLst>
            </c:dLbl>
            <c:dLbl>
              <c:idx val="2"/>
              <c:layout>
                <c:manualLayout>
                  <c:x val="-8.0903353988714177E-2"/>
                  <c:y val="4.851247831309227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DD1-4AF5-8258-D30E919DEFDB}"/>
                </c:ext>
              </c:extLst>
            </c:dLbl>
            <c:dLbl>
              <c:idx val="3"/>
              <c:layout>
                <c:manualLayout>
                  <c:x val="-9.1824431977026808E-3"/>
                  <c:y val="4.79919925263579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DD1-4AF5-8258-D30E919DEFDB}"/>
                </c:ext>
              </c:extLst>
            </c:dLbl>
            <c:dLbl>
              <c:idx val="4"/>
              <c:layout>
                <c:manualLayout>
                  <c:x val="-1.468100872085922E-2"/>
                  <c:y val="2.106321455580766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DD1-4AF5-8258-D30E919DEFDB}"/>
                </c:ext>
              </c:extLst>
            </c:dLbl>
            <c:dLbl>
              <c:idx val="5"/>
              <c:layout>
                <c:manualLayout>
                  <c:x val="-3.6699427566383613E-2"/>
                  <c:y val="-2.58653854708839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DD1-4AF5-8258-D30E919DEFDB}"/>
                </c:ext>
              </c:extLst>
            </c:dLbl>
            <c:dLbl>
              <c:idx val="6"/>
              <c:layout>
                <c:manualLayout>
                  <c:x val="-5.1435318258433831E-2"/>
                  <c:y val="-5.02967213844033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DD1-4AF5-8258-D30E919DEFDB}"/>
                </c:ext>
              </c:extLst>
            </c:dLbl>
            <c:dLbl>
              <c:idx val="7"/>
              <c:layout>
                <c:manualLayout>
                  <c:x val="4.2888188976377951E-2"/>
                  <c:y val="-0.1068013427219718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DD1-4AF5-8258-D30E919DEFDB}"/>
                </c:ext>
              </c:extLst>
            </c:dLbl>
            <c:dLbl>
              <c:idx val="8"/>
              <c:layout>
                <c:manualLayout>
                  <c:x val="0.14213782242736908"/>
                  <c:y val="-5.77603906229104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DD1-4AF5-8258-D30E919DEFD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№2.1-PF'!$A$5:$A$10,'Table №2.1-PF'!$A$11:$A$13)</c:f>
              <c:strCache>
                <c:ptCount val="9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"NN PIC" PLC </c:v>
                </c:pt>
                <c:pt idx="5">
                  <c:v>PI"CCB-SILA"PLC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 INSURANCE INSTITUTE" PLC</c:v>
                </c:pt>
              </c:strCache>
            </c:strRef>
          </c:cat>
          <c:val>
            <c:numRef>
              <c:f>'Table №2.1-PF'!$H$5:$H$13</c:f>
              <c:numCache>
                <c:formatCode>0.00</c:formatCode>
                <c:ptCount val="9"/>
                <c:pt idx="0">
                  <c:v>24.62</c:v>
                </c:pt>
                <c:pt idx="1">
                  <c:v>11.01</c:v>
                </c:pt>
                <c:pt idx="2">
                  <c:v>16.96</c:v>
                </c:pt>
                <c:pt idx="3">
                  <c:v>22.47</c:v>
                </c:pt>
                <c:pt idx="4">
                  <c:v>10.6</c:v>
                </c:pt>
                <c:pt idx="5">
                  <c:v>9.3699999999999992</c:v>
                </c:pt>
                <c:pt idx="6">
                  <c:v>2.39</c:v>
                </c:pt>
                <c:pt idx="7">
                  <c:v>1.51</c:v>
                </c:pt>
                <c:pt idx="8">
                  <c:v>1.07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D1-4AF5-8258-D30E919DEFDB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Number of  Insured Person by Type of  Pension Insurance Fund as of 30.06.2020 </a:t>
            </a:r>
          </a:p>
        </c:rich>
      </c:tx>
      <c:layout>
        <c:manualLayout>
          <c:xMode val="edge"/>
          <c:yMode val="edge"/>
          <c:x val="0.1551189245087902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2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649431230610154"/>
          <c:y val="0.24406779661016967"/>
          <c:w val="0.66597724922440615"/>
          <c:h val="0.60169491525423802"/>
        </c:manualLayout>
      </c:layout>
      <c:pie3DChart>
        <c:varyColors val="1"/>
        <c:ser>
          <c:idx val="0"/>
          <c:order val="0"/>
          <c:explosion val="4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21E1-4EB4-ADCA-A757B80C51F7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21E1-4EB4-ADCA-A757B80C51F7}"/>
              </c:ext>
            </c:extLst>
          </c:dPt>
          <c:dPt>
            <c:idx val="2"/>
            <c:bubble3D val="0"/>
            <c:explosion val="11"/>
            <c:extLst>
              <c:ext xmlns:c16="http://schemas.microsoft.com/office/drawing/2014/chart" uri="{C3380CC4-5D6E-409C-BE32-E72D297353CC}">
                <c16:uniqueId val="{00000002-21E1-4EB4-ADCA-A757B80C51F7}"/>
              </c:ext>
            </c:extLst>
          </c:dPt>
          <c:dPt>
            <c:idx val="3"/>
            <c:bubble3D val="0"/>
            <c:explosion val="24"/>
            <c:extLst>
              <c:ext xmlns:c16="http://schemas.microsoft.com/office/drawing/2014/chart" uri="{C3380CC4-5D6E-409C-BE32-E72D297353CC}">
                <c16:uniqueId val="{00000003-21E1-4EB4-ADCA-A757B80C51F7}"/>
              </c:ext>
            </c:extLst>
          </c:dPt>
          <c:dLbls>
            <c:dLbl>
              <c:idx val="0"/>
              <c:layout>
                <c:manualLayout>
                  <c:x val="5.2395725611857978E-2"/>
                  <c:y val="6.7796610169491541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1E1-4EB4-ADCA-A757B80C51F7}"/>
                </c:ext>
              </c:extLst>
            </c:dLbl>
            <c:dLbl>
              <c:idx val="1"/>
              <c:layout>
                <c:manualLayout>
                  <c:x val="-2.3440193036883834E-2"/>
                  <c:y val="0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1E1-4EB4-ADCA-A757B80C51F7}"/>
                </c:ext>
              </c:extLst>
            </c:dLbl>
            <c:dLbl>
              <c:idx val="2"/>
              <c:layout>
                <c:manualLayout>
                  <c:x val="-1.7915829486831437E-2"/>
                  <c:y val="-6.30392413702339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1E1-4EB4-ADCA-A757B80C51F7}"/>
                </c:ext>
              </c:extLst>
            </c:dLbl>
            <c:dLbl>
              <c:idx val="3"/>
              <c:layout>
                <c:manualLayout>
                  <c:x val="2.0682523267838669E-2"/>
                  <c:y val="-4.2937853107344631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1E1-4EB4-ADCA-A757B80C51F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№1.2.1-PF'!$B$14:$E$14</c:f>
              <c:numCache>
                <c:formatCode>0.00</c:formatCode>
                <c:ptCount val="4"/>
                <c:pt idx="0">
                  <c:v>79.930000000000007</c:v>
                </c:pt>
                <c:pt idx="1">
                  <c:v>6.49</c:v>
                </c:pt>
                <c:pt idx="2">
                  <c:v>13.38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E1-4EB4-ADCA-A757B80C51F7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Net Assets by Type of Pension Insurance Fund as of 30.06.2020</a:t>
            </a:r>
          </a:p>
        </c:rich>
      </c:tx>
      <c:layout>
        <c:manualLayout>
          <c:xMode val="edge"/>
          <c:yMode val="edge"/>
          <c:x val="0.2099276111685625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236814891416754"/>
          <c:y val="0.30508474576271244"/>
          <c:w val="0.73526370217166459"/>
          <c:h val="0.47966101694915281"/>
        </c:manualLayout>
      </c:layout>
      <c:pie3DChart>
        <c:varyColors val="1"/>
        <c:ser>
          <c:idx val="0"/>
          <c:order val="0"/>
          <c:explosion val="54"/>
          <c:dPt>
            <c:idx val="0"/>
            <c:bubble3D val="0"/>
            <c:explosion val="41"/>
            <c:extLst>
              <c:ext xmlns:c16="http://schemas.microsoft.com/office/drawing/2014/chart" uri="{C3380CC4-5D6E-409C-BE32-E72D297353CC}">
                <c16:uniqueId val="{00000000-0A2F-43F2-B391-144E6E202E89}"/>
              </c:ext>
            </c:extLst>
          </c:dPt>
          <c:dPt>
            <c:idx val="1"/>
            <c:bubble3D val="0"/>
            <c:explosion val="12"/>
            <c:extLst>
              <c:ext xmlns:c16="http://schemas.microsoft.com/office/drawing/2014/chart" uri="{C3380CC4-5D6E-409C-BE32-E72D297353CC}">
                <c16:uniqueId val="{00000001-0A2F-43F2-B391-144E6E202E89}"/>
              </c:ext>
            </c:extLst>
          </c:dPt>
          <c:dPt>
            <c:idx val="2"/>
            <c:bubble3D val="0"/>
            <c:explosion val="32"/>
            <c:extLst>
              <c:ext xmlns:c16="http://schemas.microsoft.com/office/drawing/2014/chart" uri="{C3380CC4-5D6E-409C-BE32-E72D297353CC}">
                <c16:uniqueId val="{00000002-0A2F-43F2-B391-144E6E202E89}"/>
              </c:ext>
            </c:extLst>
          </c:dPt>
          <c:dPt>
            <c:idx val="3"/>
            <c:bubble3D val="0"/>
            <c:explosion val="41"/>
            <c:extLst>
              <c:ext xmlns:c16="http://schemas.microsoft.com/office/drawing/2014/chart" uri="{C3380CC4-5D6E-409C-BE32-E72D297353CC}">
                <c16:uniqueId val="{00000003-0A2F-43F2-B391-144E6E202E89}"/>
              </c:ext>
            </c:extLst>
          </c:dPt>
          <c:dLbls>
            <c:dLbl>
              <c:idx val="0"/>
              <c:layout>
                <c:manualLayout>
                  <c:x val="3.9793826185377294E-2"/>
                  <c:y val="3.75041594376974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A2F-43F2-B391-144E6E202E89}"/>
                </c:ext>
              </c:extLst>
            </c:dLbl>
            <c:dLbl>
              <c:idx val="1"/>
              <c:layout>
                <c:manualLayout>
                  <c:x val="-5.6931006685177775E-2"/>
                  <c:y val="-3.40225098981271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A2F-43F2-B391-144E6E202E89}"/>
                </c:ext>
              </c:extLst>
            </c:dLbl>
            <c:dLbl>
              <c:idx val="2"/>
              <c:layout>
                <c:manualLayout>
                  <c:x val="-1.099398252571065E-2"/>
                  <c:y val="-4.0694336936696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A2F-43F2-B391-144E6E202E89}"/>
                </c:ext>
              </c:extLst>
            </c:dLbl>
            <c:dLbl>
              <c:idx val="3"/>
              <c:layout>
                <c:manualLayout>
                  <c:x val="2.0675210426282922E-2"/>
                  <c:y val="-3.6286297855637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A2F-43F2-B391-144E6E202E8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№2.2.1-PF 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№2.2.1-PF '!$B$14:$E$14</c:f>
              <c:numCache>
                <c:formatCode>#,##0.00</c:formatCode>
                <c:ptCount val="4"/>
                <c:pt idx="0">
                  <c:v>85.04</c:v>
                </c:pt>
                <c:pt idx="1">
                  <c:v>7.59</c:v>
                </c:pt>
                <c:pt idx="2">
                  <c:v>7.26</c:v>
                </c:pt>
                <c:pt idx="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2F-43F2-B391-144E6E202E89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1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41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10915650"/>
          <a:ext cx="359092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4255" cy="56474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464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464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4255" cy="56474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5"/>
  <sheetViews>
    <sheetView showGridLines="0" tabSelected="1" zoomScale="90" zoomScaleNormal="90" zoomScaleSheetLayoutView="55" workbookViewId="0">
      <selection sqref="A1:U1"/>
    </sheetView>
  </sheetViews>
  <sheetFormatPr defaultRowHeight="15"/>
  <cols>
    <col min="1" max="1" width="46" style="63" customWidth="1"/>
    <col min="2" max="2" width="8.7109375" style="65" customWidth="1"/>
    <col min="3" max="3" width="8.7109375" style="63" customWidth="1"/>
    <col min="4" max="4" width="8.7109375" style="65" customWidth="1"/>
    <col min="5" max="5" width="8.7109375" style="63" customWidth="1"/>
    <col min="6" max="6" width="8.7109375" style="65" customWidth="1"/>
    <col min="7" max="7" width="8.7109375" style="63" customWidth="1"/>
    <col min="8" max="8" width="8.7109375" style="65" customWidth="1"/>
    <col min="9" max="9" width="8.7109375" style="63" customWidth="1"/>
    <col min="10" max="10" width="8.7109375" style="65" customWidth="1"/>
    <col min="11" max="11" width="8.7109375" style="63" customWidth="1"/>
    <col min="12" max="12" width="8.7109375" style="65" customWidth="1"/>
    <col min="13" max="13" width="8.7109375" style="63" customWidth="1"/>
    <col min="14" max="14" width="8.7109375" style="65" customWidth="1"/>
    <col min="15" max="17" width="8.7109375" style="63" customWidth="1"/>
    <col min="18" max="18" width="9" style="63" customWidth="1"/>
    <col min="19" max="19" width="8.85546875" style="63" customWidth="1"/>
    <col min="20" max="21" width="8.42578125" style="63" customWidth="1"/>
    <col min="22" max="22" width="10.28515625" style="64" customWidth="1"/>
    <col min="23" max="24" width="10.28515625" style="63"/>
    <col min="25" max="16384" width="9.140625" style="63"/>
  </cols>
  <sheetData>
    <row r="1" spans="1:58" ht="23.25" customHeight="1">
      <c r="A1" s="126" t="s">
        <v>39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</row>
    <row r="2" spans="1:58" ht="12.75" customHeight="1">
      <c r="A2" s="139" t="s">
        <v>5</v>
      </c>
      <c r="B2" s="139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58" s="73" customFormat="1" ht="83.25" customHeight="1">
      <c r="A3" s="93" t="s">
        <v>61</v>
      </c>
      <c r="B3" s="129" t="s">
        <v>1</v>
      </c>
      <c r="C3" s="130"/>
      <c r="D3" s="127" t="s">
        <v>2</v>
      </c>
      <c r="E3" s="128"/>
      <c r="F3" s="127" t="s">
        <v>38</v>
      </c>
      <c r="G3" s="128"/>
      <c r="H3" s="127" t="s">
        <v>37</v>
      </c>
      <c r="I3" s="128"/>
      <c r="J3" s="127" t="s">
        <v>53</v>
      </c>
      <c r="K3" s="128"/>
      <c r="L3" s="127" t="s">
        <v>36</v>
      </c>
      <c r="M3" s="128"/>
      <c r="N3" s="127" t="s">
        <v>35</v>
      </c>
      <c r="O3" s="128"/>
      <c r="P3" s="141" t="s">
        <v>3</v>
      </c>
      <c r="Q3" s="142"/>
      <c r="R3" s="131" t="s">
        <v>17</v>
      </c>
      <c r="S3" s="132"/>
      <c r="T3" s="127" t="s">
        <v>4</v>
      </c>
      <c r="U3" s="128"/>
      <c r="V3" s="75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</row>
    <row r="4" spans="1:58" s="76" customFormat="1" ht="21.75" customHeight="1">
      <c r="A4" s="137" t="s">
        <v>76</v>
      </c>
      <c r="B4" s="135" t="s">
        <v>74</v>
      </c>
      <c r="C4" s="135" t="s">
        <v>77</v>
      </c>
      <c r="D4" s="135" t="s">
        <v>74</v>
      </c>
      <c r="E4" s="135" t="s">
        <v>77</v>
      </c>
      <c r="F4" s="135" t="s">
        <v>74</v>
      </c>
      <c r="G4" s="135" t="s">
        <v>77</v>
      </c>
      <c r="H4" s="135" t="s">
        <v>74</v>
      </c>
      <c r="I4" s="135" t="s">
        <v>77</v>
      </c>
      <c r="J4" s="135" t="s">
        <v>74</v>
      </c>
      <c r="K4" s="135" t="s">
        <v>77</v>
      </c>
      <c r="L4" s="135" t="s">
        <v>74</v>
      </c>
      <c r="M4" s="135" t="s">
        <v>77</v>
      </c>
      <c r="N4" s="135" t="s">
        <v>74</v>
      </c>
      <c r="O4" s="135" t="s">
        <v>77</v>
      </c>
      <c r="P4" s="135" t="s">
        <v>74</v>
      </c>
      <c r="Q4" s="135" t="s">
        <v>77</v>
      </c>
      <c r="R4" s="135" t="s">
        <v>74</v>
      </c>
      <c r="S4" s="135" t="s">
        <v>77</v>
      </c>
      <c r="T4" s="135" t="s">
        <v>74</v>
      </c>
      <c r="U4" s="135" t="s">
        <v>77</v>
      </c>
    </row>
    <row r="5" spans="1:58" s="73" customFormat="1" ht="36.75" customHeight="1">
      <c r="A5" s="138"/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75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</row>
    <row r="6" spans="1:58" s="69" customFormat="1" ht="34.5" customHeight="1">
      <c r="A6" s="71" t="s">
        <v>34</v>
      </c>
      <c r="B6" s="124">
        <v>21911</v>
      </c>
      <c r="C6" s="124">
        <v>23339</v>
      </c>
      <c r="D6" s="124">
        <v>16280</v>
      </c>
      <c r="E6" s="124">
        <v>13898</v>
      </c>
      <c r="F6" s="124">
        <v>15103</v>
      </c>
      <c r="G6" s="124">
        <v>16064</v>
      </c>
      <c r="H6" s="124">
        <v>20745</v>
      </c>
      <c r="I6" s="124">
        <v>19230</v>
      </c>
      <c r="J6" s="124">
        <v>9150</v>
      </c>
      <c r="K6" s="124">
        <v>10500</v>
      </c>
      <c r="L6" s="124">
        <v>11763</v>
      </c>
      <c r="M6" s="124">
        <v>13679</v>
      </c>
      <c r="N6" s="124">
        <v>2532</v>
      </c>
      <c r="O6" s="124">
        <v>2713</v>
      </c>
      <c r="P6" s="124">
        <v>1624</v>
      </c>
      <c r="Q6" s="124">
        <v>1804</v>
      </c>
      <c r="R6" s="124">
        <v>1155</v>
      </c>
      <c r="S6" s="124">
        <v>1160</v>
      </c>
      <c r="T6" s="124">
        <f>B6+D6+F6+H6+J6+L6+N6+P6+R6</f>
        <v>100263</v>
      </c>
      <c r="U6" s="124">
        <f>C6+E6+G6+I6+K6+M6+O6+Q6+S6</f>
        <v>102387</v>
      </c>
    </row>
    <row r="7" spans="1:58" s="69" customFormat="1" ht="21.75" customHeight="1">
      <c r="A7" s="72" t="s">
        <v>33</v>
      </c>
      <c r="B7" s="124">
        <v>20006</v>
      </c>
      <c r="C7" s="124">
        <v>20954</v>
      </c>
      <c r="D7" s="124">
        <v>8957</v>
      </c>
      <c r="E7" s="124">
        <v>9427</v>
      </c>
      <c r="F7" s="124">
        <v>13295</v>
      </c>
      <c r="G7" s="124">
        <v>14740</v>
      </c>
      <c r="H7" s="124">
        <v>20019</v>
      </c>
      <c r="I7" s="124">
        <v>17923</v>
      </c>
      <c r="J7" s="124">
        <v>8905</v>
      </c>
      <c r="K7" s="124">
        <v>8863</v>
      </c>
      <c r="L7" s="124">
        <v>7687</v>
      </c>
      <c r="M7" s="124">
        <v>8030</v>
      </c>
      <c r="N7" s="124">
        <v>2430</v>
      </c>
      <c r="O7" s="124">
        <v>2579</v>
      </c>
      <c r="P7" s="124">
        <v>1371</v>
      </c>
      <c r="Q7" s="124">
        <v>1475</v>
      </c>
      <c r="R7" s="124">
        <v>1142</v>
      </c>
      <c r="S7" s="124">
        <v>1152</v>
      </c>
      <c r="T7" s="124">
        <f t="shared" ref="T7:U12" si="0">B7+D7+F7+H7+J7+L7+N7+P7+R7</f>
        <v>83812</v>
      </c>
      <c r="U7" s="124">
        <f t="shared" si="0"/>
        <v>85143</v>
      </c>
    </row>
    <row r="8" spans="1:58" s="69" customFormat="1" ht="21.75" customHeight="1">
      <c r="A8" s="72" t="s">
        <v>32</v>
      </c>
      <c r="B8" s="124">
        <v>639</v>
      </c>
      <c r="C8" s="124">
        <v>597</v>
      </c>
      <c r="D8" s="124">
        <v>3899</v>
      </c>
      <c r="E8" s="124">
        <v>1717</v>
      </c>
      <c r="F8" s="124">
        <v>1108</v>
      </c>
      <c r="G8" s="124">
        <v>111</v>
      </c>
      <c r="H8" s="124">
        <v>385</v>
      </c>
      <c r="I8" s="124">
        <v>505</v>
      </c>
      <c r="J8" s="124">
        <v>131</v>
      </c>
      <c r="K8" s="124">
        <v>494</v>
      </c>
      <c r="L8" s="124">
        <v>2677</v>
      </c>
      <c r="M8" s="124">
        <v>2835</v>
      </c>
      <c r="N8" s="124">
        <v>62</v>
      </c>
      <c r="O8" s="124">
        <v>119</v>
      </c>
      <c r="P8" s="124">
        <v>164</v>
      </c>
      <c r="Q8" s="124">
        <v>150</v>
      </c>
      <c r="R8" s="124">
        <v>11</v>
      </c>
      <c r="S8" s="124">
        <v>6</v>
      </c>
      <c r="T8" s="124">
        <f t="shared" si="0"/>
        <v>9076</v>
      </c>
      <c r="U8" s="124">
        <f t="shared" si="0"/>
        <v>6534</v>
      </c>
    </row>
    <row r="9" spans="1:58" s="69" customFormat="1" ht="21.75" customHeight="1">
      <c r="A9" s="71" t="s">
        <v>31</v>
      </c>
      <c r="B9" s="124">
        <v>13042</v>
      </c>
      <c r="C9" s="124">
        <v>14087</v>
      </c>
      <c r="D9" s="124">
        <v>9943</v>
      </c>
      <c r="E9" s="124">
        <v>12321</v>
      </c>
      <c r="F9" s="124">
        <v>9157</v>
      </c>
      <c r="G9" s="124">
        <v>9724</v>
      </c>
      <c r="H9" s="124">
        <v>11290</v>
      </c>
      <c r="I9" s="124">
        <v>8109</v>
      </c>
      <c r="J9" s="124">
        <v>7529</v>
      </c>
      <c r="K9" s="124">
        <v>8057</v>
      </c>
      <c r="L9" s="124">
        <v>9806</v>
      </c>
      <c r="M9" s="124">
        <v>15705</v>
      </c>
      <c r="N9" s="124">
        <v>2150</v>
      </c>
      <c r="O9" s="124">
        <v>2215</v>
      </c>
      <c r="P9" s="124">
        <v>1708</v>
      </c>
      <c r="Q9" s="124">
        <v>1908</v>
      </c>
      <c r="R9" s="124">
        <v>960</v>
      </c>
      <c r="S9" s="124">
        <v>837</v>
      </c>
      <c r="T9" s="124">
        <f t="shared" si="0"/>
        <v>65585</v>
      </c>
      <c r="U9" s="124">
        <f t="shared" si="0"/>
        <v>72963</v>
      </c>
    </row>
    <row r="10" spans="1:58" s="69" customFormat="1" ht="21.75" customHeight="1">
      <c r="A10" s="70" t="s">
        <v>30</v>
      </c>
      <c r="B10" s="124">
        <v>260</v>
      </c>
      <c r="C10" s="124">
        <v>676</v>
      </c>
      <c r="D10" s="124">
        <v>1195</v>
      </c>
      <c r="E10" s="124">
        <v>1439</v>
      </c>
      <c r="F10" s="124">
        <v>196</v>
      </c>
      <c r="G10" s="124">
        <v>351</v>
      </c>
      <c r="H10" s="124">
        <v>103</v>
      </c>
      <c r="I10" s="124">
        <v>672</v>
      </c>
      <c r="J10" s="124">
        <v>49</v>
      </c>
      <c r="K10" s="124">
        <v>675</v>
      </c>
      <c r="L10" s="124">
        <v>2808</v>
      </c>
      <c r="M10" s="124">
        <v>9677</v>
      </c>
      <c r="N10" s="124">
        <v>9</v>
      </c>
      <c r="O10" s="124">
        <v>108</v>
      </c>
      <c r="P10" s="124">
        <v>18</v>
      </c>
      <c r="Q10" s="124">
        <v>43</v>
      </c>
      <c r="R10" s="124">
        <v>6</v>
      </c>
      <c r="S10" s="124">
        <v>3</v>
      </c>
      <c r="T10" s="124">
        <f t="shared" si="0"/>
        <v>4644</v>
      </c>
      <c r="U10" s="124">
        <f t="shared" si="0"/>
        <v>13644</v>
      </c>
    </row>
    <row r="11" spans="1:58" s="67" customFormat="1" ht="30" customHeight="1">
      <c r="A11" s="66" t="s">
        <v>29</v>
      </c>
      <c r="B11" s="124">
        <v>8869</v>
      </c>
      <c r="C11" s="124">
        <v>9252</v>
      </c>
      <c r="D11" s="124">
        <v>6337</v>
      </c>
      <c r="E11" s="124">
        <v>1577</v>
      </c>
      <c r="F11" s="124">
        <v>5946</v>
      </c>
      <c r="G11" s="124">
        <v>6340</v>
      </c>
      <c r="H11" s="124">
        <v>9455</v>
      </c>
      <c r="I11" s="124">
        <v>11121</v>
      </c>
      <c r="J11" s="124">
        <v>1621</v>
      </c>
      <c r="K11" s="124">
        <v>2443</v>
      </c>
      <c r="L11" s="124">
        <v>1957</v>
      </c>
      <c r="M11" s="124">
        <v>-2026</v>
      </c>
      <c r="N11" s="124">
        <v>382</v>
      </c>
      <c r="O11" s="124">
        <v>498</v>
      </c>
      <c r="P11" s="124">
        <v>-84</v>
      </c>
      <c r="Q11" s="124">
        <v>-104</v>
      </c>
      <c r="R11" s="124">
        <v>195</v>
      </c>
      <c r="S11" s="124">
        <v>323</v>
      </c>
      <c r="T11" s="124">
        <f t="shared" si="0"/>
        <v>34678</v>
      </c>
      <c r="U11" s="124">
        <f t="shared" si="0"/>
        <v>29424</v>
      </c>
      <c r="V11" s="68"/>
    </row>
    <row r="12" spans="1:58" ht="25.5" customHeight="1">
      <c r="A12" s="66" t="s">
        <v>28</v>
      </c>
      <c r="B12" s="124">
        <v>8869</v>
      </c>
      <c r="C12" s="124">
        <v>9252</v>
      </c>
      <c r="D12" s="124">
        <v>6337</v>
      </c>
      <c r="E12" s="124">
        <v>1577</v>
      </c>
      <c r="F12" s="124">
        <v>5351</v>
      </c>
      <c r="G12" s="124">
        <v>5706</v>
      </c>
      <c r="H12" s="124">
        <v>8585</v>
      </c>
      <c r="I12" s="124">
        <v>10215</v>
      </c>
      <c r="J12" s="124">
        <v>1621</v>
      </c>
      <c r="K12" s="124">
        <v>2443</v>
      </c>
      <c r="L12" s="124">
        <v>1956</v>
      </c>
      <c r="M12" s="124">
        <v>-2028</v>
      </c>
      <c r="N12" s="124">
        <v>382</v>
      </c>
      <c r="O12" s="124">
        <v>498</v>
      </c>
      <c r="P12" s="124">
        <v>-84</v>
      </c>
      <c r="Q12" s="124">
        <v>-104</v>
      </c>
      <c r="R12" s="124">
        <v>195</v>
      </c>
      <c r="S12" s="124">
        <v>323</v>
      </c>
      <c r="T12" s="124">
        <f t="shared" si="0"/>
        <v>33212</v>
      </c>
      <c r="U12" s="124">
        <f t="shared" si="0"/>
        <v>27882</v>
      </c>
    </row>
    <row r="13" spans="1:58">
      <c r="C13" s="65"/>
      <c r="E13" s="65"/>
      <c r="G13" s="65"/>
      <c r="I13" s="65"/>
      <c r="K13" s="65"/>
      <c r="M13" s="65"/>
      <c r="O13" s="65"/>
      <c r="P13" s="65"/>
      <c r="Q13" s="65"/>
      <c r="R13" s="65"/>
      <c r="S13" s="65"/>
      <c r="T13" s="65"/>
      <c r="U13" s="65"/>
    </row>
    <row r="14" spans="1:58" ht="15.75">
      <c r="A14" s="133"/>
      <c r="B14" s="134"/>
      <c r="C14" s="134"/>
      <c r="D14" s="134"/>
    </row>
    <row r="15" spans="1:58" ht="15.75">
      <c r="A15" s="17"/>
    </row>
  </sheetData>
  <mergeCells count="34">
    <mergeCell ref="J4:J5"/>
    <mergeCell ref="K4:K5"/>
    <mergeCell ref="L4:L5"/>
    <mergeCell ref="A2:U2"/>
    <mergeCell ref="H3:I3"/>
    <mergeCell ref="P3:Q3"/>
    <mergeCell ref="P4:P5"/>
    <mergeCell ref="Q4:Q5"/>
    <mergeCell ref="S4:S5"/>
    <mergeCell ref="A14:D14"/>
    <mergeCell ref="M4:M5"/>
    <mergeCell ref="R4:R5"/>
    <mergeCell ref="U4:U5"/>
    <mergeCell ref="O4:O5"/>
    <mergeCell ref="N4:N5"/>
    <mergeCell ref="T4:T5"/>
    <mergeCell ref="F4:F5"/>
    <mergeCell ref="G4:G5"/>
    <mergeCell ref="I4:I5"/>
    <mergeCell ref="A4:A5"/>
    <mergeCell ref="B4:B5"/>
    <mergeCell ref="C4:C5"/>
    <mergeCell ref="D4:D5"/>
    <mergeCell ref="E4:E5"/>
    <mergeCell ref="H4:H5"/>
    <mergeCell ref="A1:U1"/>
    <mergeCell ref="J3:K3"/>
    <mergeCell ref="L3:M3"/>
    <mergeCell ref="N3:O3"/>
    <mergeCell ref="B3:C3"/>
    <mergeCell ref="D3:E3"/>
    <mergeCell ref="R3:S3"/>
    <mergeCell ref="F3:G3"/>
    <mergeCell ref="T3:U3"/>
  </mergeCells>
  <printOptions horizontalCentered="1" verticalCentered="1"/>
  <pageMargins left="0.62992125984251968" right="0.62992125984251968" top="0.59" bottom="0.6" header="0.26" footer="0.25"/>
  <pageSetup paperSize="9" scale="59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F13"/>
  <sheetViews>
    <sheetView showGridLines="0" zoomScale="80" zoomScaleNormal="8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</cols>
  <sheetData>
    <row r="1" spans="1:6" ht="40.5" customHeight="1">
      <c r="A1" s="159" t="s">
        <v>82</v>
      </c>
      <c r="B1" s="160"/>
      <c r="C1" s="160"/>
      <c r="D1" s="160"/>
      <c r="E1" s="160"/>
      <c r="F1" s="186"/>
    </row>
    <row r="2" spans="1:6" ht="15.75" customHeight="1">
      <c r="A2" s="55"/>
      <c r="B2" s="54"/>
      <c r="C2" s="54"/>
      <c r="D2" s="54"/>
      <c r="E2" s="54"/>
      <c r="F2" s="59"/>
    </row>
    <row r="3" spans="1:6" ht="50.25" customHeight="1">
      <c r="A3" s="62" t="s">
        <v>67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5.1" customHeight="1">
      <c r="A4" s="2" t="s">
        <v>1</v>
      </c>
      <c r="B4" s="106">
        <v>980482</v>
      </c>
      <c r="C4" s="106">
        <v>69636</v>
      </c>
      <c r="D4" s="106">
        <v>144658</v>
      </c>
      <c r="E4" s="97">
        <v>0</v>
      </c>
      <c r="F4" s="106">
        <v>1194776</v>
      </c>
    </row>
    <row r="5" spans="1:6" ht="35.1" customHeight="1">
      <c r="A5" s="2" t="s">
        <v>2</v>
      </c>
      <c r="B5" s="106">
        <v>409348</v>
      </c>
      <c r="C5" s="106">
        <v>44789</v>
      </c>
      <c r="D5" s="106">
        <v>51723</v>
      </c>
      <c r="E5" s="97">
        <v>0</v>
      </c>
      <c r="F5" s="106">
        <v>505860</v>
      </c>
    </row>
    <row r="6" spans="1:6" ht="35.1" customHeight="1">
      <c r="A6" s="2" t="s">
        <v>11</v>
      </c>
      <c r="B6" s="106">
        <v>615758</v>
      </c>
      <c r="C6" s="106">
        <v>45049</v>
      </c>
      <c r="D6" s="106">
        <v>118452</v>
      </c>
      <c r="E6" s="106">
        <v>9829</v>
      </c>
      <c r="F6" s="106">
        <v>789088</v>
      </c>
    </row>
    <row r="7" spans="1:6" ht="35.1" customHeight="1">
      <c r="A7" s="2" t="s">
        <v>12</v>
      </c>
      <c r="B7" s="106">
        <v>786125</v>
      </c>
      <c r="C7" s="106">
        <v>48656</v>
      </c>
      <c r="D7" s="106">
        <v>214262</v>
      </c>
      <c r="E7" s="97">
        <v>0</v>
      </c>
      <c r="F7" s="106">
        <v>1049043</v>
      </c>
    </row>
    <row r="8" spans="1:6" ht="35.1" customHeight="1">
      <c r="A8" s="2" t="s">
        <v>26</v>
      </c>
      <c r="B8" s="106">
        <v>345351</v>
      </c>
      <c r="C8" s="106">
        <v>24160</v>
      </c>
      <c r="D8" s="106">
        <v>42246</v>
      </c>
      <c r="E8" s="97">
        <v>0</v>
      </c>
      <c r="F8" s="106">
        <v>411757</v>
      </c>
    </row>
    <row r="9" spans="1:6" ht="35.1" customHeight="1">
      <c r="A9" s="2" t="s">
        <v>18</v>
      </c>
      <c r="B9" s="106">
        <v>330526</v>
      </c>
      <c r="C9" s="106">
        <v>34062</v>
      </c>
      <c r="D9" s="106">
        <v>55700</v>
      </c>
      <c r="E9" s="97">
        <v>0</v>
      </c>
      <c r="F9" s="106">
        <v>420288</v>
      </c>
    </row>
    <row r="10" spans="1:6" ht="35.1" customHeight="1">
      <c r="A10" s="2" t="s">
        <v>13</v>
      </c>
      <c r="B10" s="106">
        <v>203155</v>
      </c>
      <c r="C10" s="106">
        <v>16056</v>
      </c>
      <c r="D10" s="106">
        <v>3942</v>
      </c>
      <c r="E10" s="97">
        <v>0</v>
      </c>
      <c r="F10" s="106">
        <v>223153</v>
      </c>
    </row>
    <row r="11" spans="1:6" ht="35.1" customHeight="1">
      <c r="A11" s="2" t="s">
        <v>3</v>
      </c>
      <c r="B11" s="106">
        <v>88465</v>
      </c>
      <c r="C11" s="106">
        <v>19455</v>
      </c>
      <c r="D11" s="106">
        <v>10843</v>
      </c>
      <c r="E11" s="97">
        <v>0</v>
      </c>
      <c r="F11" s="106">
        <v>118763</v>
      </c>
    </row>
    <row r="12" spans="1:6" ht="35.1" customHeight="1">
      <c r="A12" s="46" t="s">
        <v>17</v>
      </c>
      <c r="B12" s="106">
        <v>76568</v>
      </c>
      <c r="C12" s="106">
        <v>9403</v>
      </c>
      <c r="D12" s="106">
        <v>460</v>
      </c>
      <c r="E12" s="97">
        <v>0</v>
      </c>
      <c r="F12" s="106">
        <v>86431</v>
      </c>
    </row>
    <row r="13" spans="1:6" ht="35.1" customHeight="1">
      <c r="A13" s="2" t="s">
        <v>4</v>
      </c>
      <c r="B13" s="106">
        <v>3835778</v>
      </c>
      <c r="C13" s="106">
        <v>311266</v>
      </c>
      <c r="D13" s="106">
        <v>642286</v>
      </c>
      <c r="E13" s="106">
        <v>9829</v>
      </c>
      <c r="F13" s="106">
        <v>4799159</v>
      </c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BK29"/>
  <sheetViews>
    <sheetView showGridLines="0" zoomScale="80" zoomScaleNormal="80" workbookViewId="0">
      <selection sqref="A1:F1"/>
    </sheetView>
  </sheetViews>
  <sheetFormatPr defaultRowHeight="15.75"/>
  <cols>
    <col min="1" max="1" width="51.28515625" style="17" customWidth="1"/>
    <col min="2" max="5" width="12.7109375" style="17" customWidth="1"/>
    <col min="6" max="6" width="12" style="17" bestFit="1" customWidth="1"/>
    <col min="7" max="8" width="9.42578125" style="17" bestFit="1" customWidth="1"/>
    <col min="9" max="15" width="9.140625" style="17"/>
    <col min="16" max="19" width="9.42578125" style="17" bestFit="1" customWidth="1"/>
    <col min="20" max="16384" width="9.140625" style="17"/>
  </cols>
  <sheetData>
    <row r="1" spans="1:63" ht="52.5" customHeight="1">
      <c r="A1" s="188" t="s">
        <v>83</v>
      </c>
      <c r="B1" s="189"/>
      <c r="C1" s="189"/>
      <c r="D1" s="189"/>
      <c r="E1" s="190"/>
      <c r="F1" s="191"/>
    </row>
    <row r="2" spans="1:63">
      <c r="A2" s="155" t="s">
        <v>0</v>
      </c>
      <c r="B2" s="156"/>
      <c r="C2" s="156"/>
      <c r="D2" s="156"/>
      <c r="E2" s="156"/>
      <c r="F2" s="187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</row>
    <row r="3" spans="1:63" ht="51" customHeight="1">
      <c r="A3" s="94" t="s">
        <v>68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</row>
    <row r="4" spans="1:63" ht="30" customHeight="1">
      <c r="A4" s="2" t="s">
        <v>1</v>
      </c>
      <c r="B4" s="107">
        <v>25.56</v>
      </c>
      <c r="C4" s="107">
        <v>22.37</v>
      </c>
      <c r="D4" s="107">
        <v>22.52</v>
      </c>
      <c r="E4" s="97">
        <v>0</v>
      </c>
      <c r="F4" s="105">
        <v>24.9</v>
      </c>
      <c r="G4" s="19"/>
      <c r="H4" s="20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</row>
    <row r="5" spans="1:63" ht="30" customHeight="1">
      <c r="A5" s="2" t="s">
        <v>2</v>
      </c>
      <c r="B5" s="107">
        <v>10.67</v>
      </c>
      <c r="C5" s="107">
        <v>14.39</v>
      </c>
      <c r="D5" s="107">
        <v>8.0500000000000007</v>
      </c>
      <c r="E5" s="97">
        <v>0</v>
      </c>
      <c r="F5" s="105">
        <v>10.54</v>
      </c>
      <c r="G5" s="19"/>
      <c r="H5" s="20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</row>
    <row r="6" spans="1:63" ht="30" customHeight="1">
      <c r="A6" s="2" t="s">
        <v>11</v>
      </c>
      <c r="B6" s="107">
        <v>16.05</v>
      </c>
      <c r="C6" s="107">
        <v>14.47</v>
      </c>
      <c r="D6" s="107">
        <v>18.440000000000001</v>
      </c>
      <c r="E6" s="107">
        <v>100</v>
      </c>
      <c r="F6" s="105">
        <v>16.440000000000001</v>
      </c>
      <c r="G6" s="19"/>
      <c r="H6" s="20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</row>
    <row r="7" spans="1:63" ht="30" customHeight="1">
      <c r="A7" s="2" t="s">
        <v>12</v>
      </c>
      <c r="B7" s="107">
        <v>20.49</v>
      </c>
      <c r="C7" s="107">
        <v>15.63</v>
      </c>
      <c r="D7" s="107">
        <v>33.36</v>
      </c>
      <c r="E7" s="97">
        <v>0</v>
      </c>
      <c r="F7" s="105">
        <v>21.86</v>
      </c>
      <c r="G7" s="19"/>
      <c r="H7" s="20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</row>
    <row r="8" spans="1:63" ht="30" customHeight="1">
      <c r="A8" s="2" t="s">
        <v>26</v>
      </c>
      <c r="B8" s="107">
        <v>9</v>
      </c>
      <c r="C8" s="107">
        <v>7.76</v>
      </c>
      <c r="D8" s="107">
        <v>6.58</v>
      </c>
      <c r="E8" s="97">
        <v>0</v>
      </c>
      <c r="F8" s="105">
        <v>8.58</v>
      </c>
      <c r="G8" s="19"/>
      <c r="H8" s="19"/>
    </row>
    <row r="9" spans="1:63" ht="30" customHeight="1">
      <c r="A9" s="2" t="s">
        <v>18</v>
      </c>
      <c r="B9" s="107">
        <v>8.6199999999999992</v>
      </c>
      <c r="C9" s="107">
        <v>10.95</v>
      </c>
      <c r="D9" s="107">
        <v>8.67</v>
      </c>
      <c r="E9" s="97">
        <v>0</v>
      </c>
      <c r="F9" s="105">
        <v>8.76</v>
      </c>
      <c r="G9" s="19"/>
      <c r="H9" s="19"/>
    </row>
    <row r="10" spans="1:63" ht="30" customHeight="1">
      <c r="A10" s="2" t="s">
        <v>13</v>
      </c>
      <c r="B10" s="107">
        <v>5.3</v>
      </c>
      <c r="C10" s="107">
        <v>5.16</v>
      </c>
      <c r="D10" s="107">
        <v>0.62</v>
      </c>
      <c r="E10" s="97">
        <v>0</v>
      </c>
      <c r="F10" s="105">
        <v>4.6500000000000004</v>
      </c>
      <c r="G10" s="19"/>
      <c r="H10" s="19"/>
    </row>
    <row r="11" spans="1:63" ht="30" customHeight="1">
      <c r="A11" s="2" t="s">
        <v>3</v>
      </c>
      <c r="B11" s="107">
        <v>2.31</v>
      </c>
      <c r="C11" s="107">
        <v>6.25</v>
      </c>
      <c r="D11" s="107">
        <v>1.69</v>
      </c>
      <c r="E11" s="97">
        <v>0</v>
      </c>
      <c r="F11" s="105">
        <v>2.4700000000000002</v>
      </c>
      <c r="G11" s="19"/>
      <c r="H11" s="19"/>
    </row>
    <row r="12" spans="1:63" ht="30" customHeight="1">
      <c r="A12" s="46" t="s">
        <v>17</v>
      </c>
      <c r="B12" s="107">
        <v>2</v>
      </c>
      <c r="C12" s="107">
        <v>3.02</v>
      </c>
      <c r="D12" s="107">
        <v>7.0000000000000007E-2</v>
      </c>
      <c r="E12" s="97">
        <v>0</v>
      </c>
      <c r="F12" s="105">
        <v>1.8</v>
      </c>
      <c r="G12" s="19"/>
      <c r="H12" s="19"/>
    </row>
    <row r="13" spans="1:63" ht="30" customHeight="1">
      <c r="A13" s="2" t="s">
        <v>4</v>
      </c>
      <c r="B13" s="107">
        <v>100</v>
      </c>
      <c r="C13" s="107">
        <v>100</v>
      </c>
      <c r="D13" s="107">
        <v>100</v>
      </c>
      <c r="E13" s="107">
        <v>100</v>
      </c>
      <c r="F13" s="105">
        <v>100</v>
      </c>
      <c r="G13" s="19"/>
      <c r="H13" s="19"/>
    </row>
    <row r="14" spans="1:63" ht="39" customHeight="1">
      <c r="A14" s="49" t="s">
        <v>73</v>
      </c>
      <c r="B14" s="107">
        <v>79.930000000000007</v>
      </c>
      <c r="C14" s="107">
        <v>6.49</v>
      </c>
      <c r="D14" s="107">
        <v>13.38</v>
      </c>
      <c r="E14" s="107">
        <v>0.2</v>
      </c>
      <c r="F14" s="107">
        <v>100.00000000000001</v>
      </c>
      <c r="G14" s="19"/>
      <c r="H14" s="19"/>
    </row>
    <row r="15" spans="1:63">
      <c r="A15" s="21"/>
      <c r="B15" s="22"/>
      <c r="C15" s="22"/>
      <c r="D15" s="22"/>
      <c r="E15" s="22"/>
      <c r="F15" s="5"/>
      <c r="G15" s="19"/>
      <c r="H15" s="19"/>
      <c r="I15" s="19"/>
      <c r="J15" s="19"/>
    </row>
    <row r="16" spans="1:63">
      <c r="B16" s="23"/>
      <c r="C16" s="23"/>
      <c r="D16" s="23"/>
      <c r="E16" s="23"/>
      <c r="F16" s="24"/>
      <c r="G16" s="5"/>
      <c r="H16" s="19"/>
      <c r="I16" s="19"/>
      <c r="J16" s="19"/>
    </row>
    <row r="17" spans="1:19" s="5" customFormat="1" ht="17.100000000000001" customHeight="1">
      <c r="A17" s="25"/>
      <c r="B17" s="24"/>
      <c r="C17" s="24"/>
      <c r="D17" s="24"/>
      <c r="E17" s="24"/>
      <c r="F17" s="24"/>
      <c r="G17" s="26"/>
      <c r="J17" s="13"/>
      <c r="M17" s="24"/>
      <c r="N17" s="24"/>
      <c r="O17" s="24"/>
      <c r="P17" s="24"/>
    </row>
    <row r="18" spans="1:19">
      <c r="A18" s="25"/>
      <c r="B18" s="27"/>
      <c r="C18" s="27"/>
      <c r="D18" s="27"/>
      <c r="E18" s="27"/>
      <c r="F18" s="24"/>
      <c r="G18" s="26"/>
      <c r="H18" s="18"/>
      <c r="I18" s="18"/>
      <c r="J18" s="18"/>
      <c r="K18" s="18"/>
      <c r="L18" s="18"/>
      <c r="M18" s="24"/>
      <c r="N18" s="24"/>
      <c r="O18" s="24"/>
      <c r="P18" s="24"/>
    </row>
    <row r="19" spans="1:19">
      <c r="A19" s="25"/>
      <c r="B19" s="28"/>
      <c r="C19" s="28"/>
      <c r="D19" s="28"/>
      <c r="E19" s="28"/>
      <c r="F19" s="27"/>
      <c r="G19" s="26"/>
      <c r="H19" s="18"/>
      <c r="I19" s="18"/>
      <c r="J19" s="18"/>
      <c r="K19" s="18"/>
      <c r="L19" s="18"/>
      <c r="M19" s="18"/>
      <c r="N19" s="18"/>
      <c r="O19" s="18"/>
      <c r="P19" s="18"/>
    </row>
    <row r="20" spans="1:19">
      <c r="A20" s="25"/>
      <c r="B20" s="10"/>
      <c r="C20" s="10"/>
      <c r="D20" s="10"/>
      <c r="E20" s="10"/>
      <c r="F20" s="24"/>
      <c r="G20" s="26"/>
      <c r="H20" s="18"/>
      <c r="I20" s="18"/>
      <c r="J20" s="18"/>
      <c r="K20" s="18"/>
      <c r="L20" s="18"/>
      <c r="M20" s="24"/>
      <c r="N20" s="24"/>
      <c r="O20" s="24"/>
      <c r="P20" s="24"/>
    </row>
    <row r="21" spans="1:19">
      <c r="A21" s="25"/>
      <c r="B21" s="10"/>
      <c r="C21" s="10"/>
      <c r="D21" s="10"/>
      <c r="E21" s="10"/>
      <c r="F21" s="24"/>
      <c r="G21" s="26"/>
      <c r="H21" s="18"/>
      <c r="I21" s="18"/>
      <c r="J21" s="18"/>
      <c r="K21" s="18"/>
      <c r="L21" s="18"/>
      <c r="M21" s="24"/>
      <c r="N21" s="24"/>
      <c r="O21" s="24"/>
      <c r="P21" s="24"/>
    </row>
    <row r="22" spans="1:19">
      <c r="A22" s="25"/>
      <c r="B22" s="10"/>
      <c r="C22" s="10"/>
      <c r="D22" s="10"/>
      <c r="E22" s="10"/>
      <c r="F22" s="24"/>
      <c r="G22" s="26"/>
      <c r="H22" s="18"/>
      <c r="I22" s="18"/>
      <c r="J22" s="18"/>
      <c r="K22" s="18"/>
      <c r="L22" s="18"/>
      <c r="M22" s="24"/>
      <c r="N22" s="24"/>
      <c r="O22" s="24"/>
      <c r="P22" s="24"/>
    </row>
    <row r="23" spans="1:19">
      <c r="A23" s="25"/>
      <c r="B23" s="10"/>
      <c r="C23" s="10"/>
      <c r="D23" s="10"/>
      <c r="E23" s="10"/>
      <c r="F23" s="24"/>
      <c r="G23" s="20"/>
      <c r="H23" s="18"/>
      <c r="I23" s="18"/>
      <c r="J23" s="18"/>
      <c r="K23" s="18"/>
      <c r="L23" s="18"/>
      <c r="M23" s="24"/>
      <c r="N23" s="24"/>
      <c r="O23" s="24"/>
      <c r="P23" s="24"/>
    </row>
    <row r="24" spans="1:19">
      <c r="A24" s="25"/>
      <c r="B24" s="10"/>
      <c r="C24" s="10"/>
      <c r="D24" s="10"/>
      <c r="E24" s="10"/>
      <c r="F24" s="24"/>
      <c r="G24" s="24"/>
      <c r="H24" s="18"/>
      <c r="I24" s="18"/>
      <c r="J24" s="18"/>
      <c r="K24" s="18"/>
      <c r="L24" s="18"/>
      <c r="M24" s="24"/>
      <c r="N24" s="24"/>
      <c r="O24" s="24"/>
      <c r="P24" s="24"/>
    </row>
    <row r="25" spans="1:19">
      <c r="A25" s="29"/>
      <c r="B25" s="30"/>
      <c r="C25" s="30"/>
      <c r="D25" s="30"/>
      <c r="E25" s="30"/>
      <c r="F25" s="18"/>
      <c r="G25" s="24"/>
      <c r="H25" s="24"/>
      <c r="I25" s="24"/>
      <c r="J25" s="20"/>
      <c r="K25" s="18"/>
      <c r="L25" s="18"/>
      <c r="M25" s="18"/>
      <c r="N25" s="18"/>
      <c r="O25" s="18"/>
      <c r="P25" s="24"/>
      <c r="Q25" s="24"/>
      <c r="R25" s="24"/>
      <c r="S25" s="24"/>
    </row>
    <row r="26" spans="1:19">
      <c r="A26" s="5"/>
      <c r="B26" s="18"/>
      <c r="C26" s="18"/>
      <c r="D26" s="18"/>
      <c r="E26" s="18"/>
      <c r="F26" s="18"/>
      <c r="G26" s="18"/>
      <c r="H26" s="24"/>
      <c r="I26" s="24"/>
      <c r="J26" s="18"/>
      <c r="K26" s="18"/>
      <c r="L26" s="18"/>
      <c r="M26" s="18"/>
      <c r="N26" s="18"/>
      <c r="O26" s="18"/>
      <c r="P26" s="24"/>
      <c r="Q26" s="24"/>
      <c r="R26" s="24"/>
      <c r="S26" s="24"/>
    </row>
    <row r="27" spans="1:19">
      <c r="A27" s="5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>
      <c r="A28" s="18"/>
      <c r="B28" s="18"/>
      <c r="C28" s="18"/>
      <c r="D28" s="18"/>
      <c r="E28" s="18"/>
      <c r="G28" s="18"/>
      <c r="H28" s="18"/>
      <c r="I28" s="18"/>
      <c r="J28" s="18"/>
      <c r="K28" s="18"/>
      <c r="L28" s="18"/>
      <c r="M28" s="18"/>
      <c r="N28" s="18"/>
      <c r="O28" s="18"/>
      <c r="P28" s="31"/>
      <c r="Q28" s="31"/>
      <c r="R28" s="31"/>
      <c r="S28" s="31"/>
    </row>
    <row r="29" spans="1:19">
      <c r="A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F15"/>
  <sheetViews>
    <sheetView showGridLines="0" zoomScale="80" zoomScaleNormal="80" zoomScaleSheetLayoutView="40" workbookViewId="0">
      <selection sqref="A1:F1"/>
    </sheetView>
  </sheetViews>
  <sheetFormatPr defaultRowHeight="12.75"/>
  <cols>
    <col min="1" max="1" width="55.5703125" customWidth="1"/>
    <col min="2" max="5" width="10.7109375" customWidth="1"/>
    <col min="6" max="6" width="11.28515625" customWidth="1"/>
  </cols>
  <sheetData>
    <row r="1" spans="1:6" ht="40.5" customHeight="1">
      <c r="A1" s="159" t="s">
        <v>84</v>
      </c>
      <c r="B1" s="160"/>
      <c r="C1" s="160"/>
      <c r="D1" s="160"/>
      <c r="E1" s="160"/>
      <c r="F1" s="186"/>
    </row>
    <row r="2" spans="1:6" ht="21.75" customHeight="1">
      <c r="A2" s="55"/>
      <c r="B2" s="57"/>
      <c r="C2" s="57"/>
      <c r="D2" s="57"/>
      <c r="E2" s="57"/>
      <c r="F2" s="58"/>
    </row>
    <row r="3" spans="1:6" ht="50.25" customHeight="1">
      <c r="A3" s="94" t="s">
        <v>69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5.1" customHeight="1">
      <c r="A4" s="2" t="s">
        <v>1</v>
      </c>
      <c r="B4" s="108">
        <v>5944</v>
      </c>
      <c r="C4" s="108">
        <v>829</v>
      </c>
      <c r="D4" s="108">
        <v>1482</v>
      </c>
      <c r="E4" s="97">
        <v>0</v>
      </c>
      <c r="F4" s="108">
        <v>8255</v>
      </c>
    </row>
    <row r="5" spans="1:6" ht="35.1" customHeight="1">
      <c r="A5" s="2" t="s">
        <v>2</v>
      </c>
      <c r="B5" s="108">
        <v>6186</v>
      </c>
      <c r="C5" s="108">
        <v>1218</v>
      </c>
      <c r="D5" s="108">
        <v>609</v>
      </c>
      <c r="E5" s="97">
        <v>0</v>
      </c>
      <c r="F5" s="108">
        <v>8013</v>
      </c>
    </row>
    <row r="6" spans="1:6" ht="35.1" customHeight="1">
      <c r="A6" s="2" t="s">
        <v>11</v>
      </c>
      <c r="B6" s="108">
        <v>4846</v>
      </c>
      <c r="C6" s="108">
        <v>538</v>
      </c>
      <c r="D6" s="108">
        <v>5521</v>
      </c>
      <c r="E6" s="109">
        <v>1272</v>
      </c>
      <c r="F6" s="108">
        <v>12177</v>
      </c>
    </row>
    <row r="7" spans="1:6" ht="35.1" customHeight="1">
      <c r="A7" s="2" t="s">
        <v>12</v>
      </c>
      <c r="B7" s="108">
        <v>6318</v>
      </c>
      <c r="C7" s="108">
        <v>441</v>
      </c>
      <c r="D7" s="108">
        <v>1420</v>
      </c>
      <c r="E7" s="97">
        <v>0</v>
      </c>
      <c r="F7" s="108">
        <v>8179</v>
      </c>
    </row>
    <row r="8" spans="1:6" ht="35.1" customHeight="1">
      <c r="A8" s="2" t="s">
        <v>26</v>
      </c>
      <c r="B8" s="108">
        <v>5019</v>
      </c>
      <c r="C8" s="108">
        <v>507</v>
      </c>
      <c r="D8" s="108">
        <v>667</v>
      </c>
      <c r="E8" s="97">
        <v>0</v>
      </c>
      <c r="F8" s="108">
        <v>6193</v>
      </c>
    </row>
    <row r="9" spans="1:6" ht="35.1" customHeight="1">
      <c r="A9" s="2" t="s">
        <v>18</v>
      </c>
      <c r="B9" s="108">
        <v>5620</v>
      </c>
      <c r="C9" s="108">
        <v>764</v>
      </c>
      <c r="D9" s="108">
        <v>843</v>
      </c>
      <c r="E9" s="97">
        <v>0</v>
      </c>
      <c r="F9" s="108">
        <v>7227</v>
      </c>
    </row>
    <row r="10" spans="1:6" ht="35.1" customHeight="1">
      <c r="A10" s="2" t="s">
        <v>13</v>
      </c>
      <c r="B10" s="108">
        <v>2611</v>
      </c>
      <c r="C10" s="108">
        <v>374</v>
      </c>
      <c r="D10" s="103">
        <v>4</v>
      </c>
      <c r="E10" s="97">
        <v>0</v>
      </c>
      <c r="F10" s="108">
        <v>2989</v>
      </c>
    </row>
    <row r="11" spans="1:6" ht="35.1" customHeight="1">
      <c r="A11" s="2" t="s">
        <v>3</v>
      </c>
      <c r="B11" s="108">
        <v>4969</v>
      </c>
      <c r="C11" s="108">
        <v>850</v>
      </c>
      <c r="D11" s="108">
        <v>87</v>
      </c>
      <c r="E11" s="97">
        <v>0</v>
      </c>
      <c r="F11" s="108">
        <v>5906</v>
      </c>
    </row>
    <row r="12" spans="1:6" ht="35.1" customHeight="1">
      <c r="A12" s="46" t="s">
        <v>6</v>
      </c>
      <c r="B12" s="108">
        <v>2526</v>
      </c>
      <c r="C12" s="108">
        <v>314</v>
      </c>
      <c r="D12" s="108">
        <v>3</v>
      </c>
      <c r="E12" s="97">
        <v>0</v>
      </c>
      <c r="F12" s="108">
        <v>2843</v>
      </c>
    </row>
    <row r="13" spans="1:6" ht="35.1" customHeight="1">
      <c r="A13" s="2" t="s">
        <v>4</v>
      </c>
      <c r="B13" s="108">
        <v>44039</v>
      </c>
      <c r="C13" s="108">
        <v>5835</v>
      </c>
      <c r="D13" s="108">
        <v>10636</v>
      </c>
      <c r="E13" s="109">
        <v>1272</v>
      </c>
      <c r="F13" s="108">
        <v>61782</v>
      </c>
    </row>
    <row r="15" spans="1:6">
      <c r="B15" s="4"/>
      <c r="C15" s="4"/>
      <c r="D15" s="4"/>
      <c r="E15" s="4"/>
      <c r="F15" s="4"/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H16"/>
  <sheetViews>
    <sheetView showGridLines="0" zoomScale="80" zoomScaleNormal="80" workbookViewId="0">
      <selection sqref="A1:H2"/>
    </sheetView>
  </sheetViews>
  <sheetFormatPr defaultRowHeight="12.75"/>
  <cols>
    <col min="1" max="1" width="54.7109375" customWidth="1"/>
    <col min="2" max="8" width="12.140625" customWidth="1"/>
  </cols>
  <sheetData>
    <row r="1" spans="1:8" ht="33.75" customHeight="1">
      <c r="A1" s="197" t="s">
        <v>16</v>
      </c>
      <c r="B1" s="197"/>
      <c r="C1" s="197"/>
      <c r="D1" s="197"/>
      <c r="E1" s="197"/>
      <c r="F1" s="197"/>
      <c r="G1" s="197"/>
      <c r="H1" s="197"/>
    </row>
    <row r="2" spans="1:8" ht="32.25" customHeight="1">
      <c r="A2" s="197"/>
      <c r="B2" s="197"/>
      <c r="C2" s="197"/>
      <c r="D2" s="197"/>
      <c r="E2" s="197"/>
      <c r="F2" s="197"/>
      <c r="G2" s="197"/>
      <c r="H2" s="197"/>
    </row>
    <row r="3" spans="1:8" ht="28.5" customHeight="1">
      <c r="A3" s="196" t="s">
        <v>5</v>
      </c>
      <c r="B3" s="196"/>
      <c r="C3" s="196"/>
      <c r="D3" s="196"/>
      <c r="E3" s="196"/>
      <c r="F3" s="196"/>
      <c r="G3" s="196"/>
      <c r="H3" s="196"/>
    </row>
    <row r="4" spans="1:8" ht="30" customHeight="1">
      <c r="A4" s="157" t="s">
        <v>59</v>
      </c>
      <c r="B4" s="119">
        <v>2019</v>
      </c>
      <c r="C4" s="193">
        <v>2020</v>
      </c>
      <c r="D4" s="194"/>
      <c r="E4" s="194"/>
      <c r="F4" s="194"/>
      <c r="G4" s="194"/>
      <c r="H4" s="195"/>
    </row>
    <row r="5" spans="1:8" ht="30" customHeight="1">
      <c r="A5" s="192"/>
      <c r="B5" s="120">
        <v>12</v>
      </c>
      <c r="C5" s="121">
        <v>1</v>
      </c>
      <c r="D5" s="121">
        <v>2</v>
      </c>
      <c r="E5" s="121">
        <v>3</v>
      </c>
      <c r="F5" s="121">
        <v>4</v>
      </c>
      <c r="G5" s="121">
        <v>5</v>
      </c>
      <c r="H5" s="121">
        <v>6</v>
      </c>
    </row>
    <row r="6" spans="1:8" ht="30" customHeight="1">
      <c r="A6" s="2" t="s">
        <v>1</v>
      </c>
      <c r="B6" s="104">
        <v>3833523</v>
      </c>
      <c r="C6" s="104">
        <v>3858813</v>
      </c>
      <c r="D6" s="104">
        <v>3858204</v>
      </c>
      <c r="E6" s="104">
        <v>3695762</v>
      </c>
      <c r="F6" s="104">
        <v>3757642</v>
      </c>
      <c r="G6" s="104">
        <v>3831003</v>
      </c>
      <c r="H6" s="104">
        <v>3903959</v>
      </c>
    </row>
    <row r="7" spans="1:8" ht="30" customHeight="1">
      <c r="A7" s="2" t="s">
        <v>2</v>
      </c>
      <c r="B7" s="104">
        <v>1743210</v>
      </c>
      <c r="C7" s="104">
        <v>1773255</v>
      </c>
      <c r="D7" s="104">
        <v>1755349</v>
      </c>
      <c r="E7" s="104">
        <v>1679544</v>
      </c>
      <c r="F7" s="104">
        <v>1672326</v>
      </c>
      <c r="G7" s="104">
        <v>1688167</v>
      </c>
      <c r="H7" s="104">
        <v>1744913</v>
      </c>
    </row>
    <row r="8" spans="1:8" ht="30" customHeight="1">
      <c r="A8" s="2" t="s">
        <v>11</v>
      </c>
      <c r="B8" s="104">
        <v>2577695</v>
      </c>
      <c r="C8" s="104">
        <v>2607703</v>
      </c>
      <c r="D8" s="104">
        <v>2633701</v>
      </c>
      <c r="E8" s="104">
        <v>2524927</v>
      </c>
      <c r="F8" s="104">
        <v>2579923</v>
      </c>
      <c r="G8" s="104">
        <v>2646168</v>
      </c>
      <c r="H8" s="104">
        <v>2688583</v>
      </c>
    </row>
    <row r="9" spans="1:8" ht="30" customHeight="1">
      <c r="A9" s="2" t="s">
        <v>12</v>
      </c>
      <c r="B9" s="104">
        <v>3569494</v>
      </c>
      <c r="C9" s="104">
        <v>3596963</v>
      </c>
      <c r="D9" s="104">
        <v>3556614</v>
      </c>
      <c r="E9" s="104">
        <v>3332872</v>
      </c>
      <c r="F9" s="104">
        <v>3389617</v>
      </c>
      <c r="G9" s="104">
        <v>3472657</v>
      </c>
      <c r="H9" s="104">
        <v>3563314</v>
      </c>
    </row>
    <row r="10" spans="1:8" ht="30" customHeight="1">
      <c r="A10" s="2" t="s">
        <v>26</v>
      </c>
      <c r="B10" s="104">
        <v>1669815</v>
      </c>
      <c r="C10" s="104">
        <v>1684023</v>
      </c>
      <c r="D10" s="104">
        <v>1678490</v>
      </c>
      <c r="E10" s="104">
        <v>1577388</v>
      </c>
      <c r="F10" s="104">
        <v>1596545</v>
      </c>
      <c r="G10" s="104">
        <v>1640013</v>
      </c>
      <c r="H10" s="104">
        <v>1680366</v>
      </c>
    </row>
    <row r="11" spans="1:8" ht="30" customHeight="1">
      <c r="A11" s="2" t="s">
        <v>18</v>
      </c>
      <c r="B11" s="104">
        <v>1460132</v>
      </c>
      <c r="C11" s="104">
        <v>1471842</v>
      </c>
      <c r="D11" s="104">
        <v>1469773</v>
      </c>
      <c r="E11" s="104">
        <v>1436326</v>
      </c>
      <c r="F11" s="104">
        <v>1452333</v>
      </c>
      <c r="G11" s="104">
        <v>1463949</v>
      </c>
      <c r="H11" s="104">
        <v>1486025</v>
      </c>
    </row>
    <row r="12" spans="1:8" ht="30" customHeight="1">
      <c r="A12" s="2" t="s">
        <v>13</v>
      </c>
      <c r="B12" s="104">
        <v>366638</v>
      </c>
      <c r="C12" s="104">
        <v>365770</v>
      </c>
      <c r="D12" s="104">
        <v>363791</v>
      </c>
      <c r="E12" s="104">
        <v>360519</v>
      </c>
      <c r="F12" s="104">
        <v>367096</v>
      </c>
      <c r="G12" s="104">
        <v>369796</v>
      </c>
      <c r="H12" s="104">
        <v>379000</v>
      </c>
    </row>
    <row r="13" spans="1:8" ht="30" customHeight="1">
      <c r="A13" s="2" t="s">
        <v>3</v>
      </c>
      <c r="B13" s="104">
        <v>232755</v>
      </c>
      <c r="C13" s="104">
        <v>233749</v>
      </c>
      <c r="D13" s="104">
        <v>235563</v>
      </c>
      <c r="E13" s="104">
        <v>229949</v>
      </c>
      <c r="F13" s="104">
        <v>230665</v>
      </c>
      <c r="G13" s="104">
        <v>235217</v>
      </c>
      <c r="H13" s="104">
        <v>240117</v>
      </c>
    </row>
    <row r="14" spans="1:8" ht="30" customHeight="1">
      <c r="A14" s="46" t="s">
        <v>6</v>
      </c>
      <c r="B14" s="104">
        <v>173610</v>
      </c>
      <c r="C14" s="104">
        <v>175696</v>
      </c>
      <c r="D14" s="104">
        <v>171273</v>
      </c>
      <c r="E14" s="104">
        <v>163901</v>
      </c>
      <c r="F14" s="104">
        <v>166558</v>
      </c>
      <c r="G14" s="104">
        <v>165646</v>
      </c>
      <c r="H14" s="104">
        <v>169583</v>
      </c>
    </row>
    <row r="15" spans="1:8" ht="30" customHeight="1">
      <c r="A15" s="3" t="s">
        <v>4</v>
      </c>
      <c r="B15" s="104">
        <v>15626872</v>
      </c>
      <c r="C15" s="104">
        <v>15767814</v>
      </c>
      <c r="D15" s="104">
        <v>15722758</v>
      </c>
      <c r="E15" s="104">
        <v>15001188</v>
      </c>
      <c r="F15" s="104">
        <v>15212705</v>
      </c>
      <c r="G15" s="104">
        <v>15512616</v>
      </c>
      <c r="H15" s="104">
        <v>15855860</v>
      </c>
    </row>
    <row r="16" spans="1:8" ht="30" customHeight="1">
      <c r="A16" s="33"/>
      <c r="B16" s="32"/>
      <c r="C16" s="32"/>
      <c r="D16" s="32"/>
      <c r="E16" s="32"/>
      <c r="F16" s="32"/>
      <c r="G16" s="32"/>
      <c r="H16" s="32"/>
    </row>
  </sheetData>
  <mergeCells count="4">
    <mergeCell ref="A4:A5"/>
    <mergeCell ref="C4:H4"/>
    <mergeCell ref="A3:H3"/>
    <mergeCell ref="A1:H2"/>
  </mergeCells>
  <phoneticPr fontId="7" type="noConversion"/>
  <printOptions horizontalCentered="1" verticalCentered="1"/>
  <pageMargins left="0.81" right="0.19" top="0.98425196850393704" bottom="0.98425196850393704" header="0.51181102362204722" footer="0.51181102362204722"/>
  <pageSetup paperSize="9" scale="65" orientation="landscape" r:id="rId1"/>
  <headerFooter alignWithMargins="0">
    <oddHeader>&amp;R&amp;A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H30"/>
  <sheetViews>
    <sheetView showGridLines="0" zoomScaleNormal="100" workbookViewId="0">
      <selection sqref="A1:H1"/>
    </sheetView>
  </sheetViews>
  <sheetFormatPr defaultRowHeight="12.75"/>
  <cols>
    <col min="1" max="1" width="55.85546875" customWidth="1"/>
    <col min="2" max="2" width="10.7109375" customWidth="1"/>
  </cols>
  <sheetData>
    <row r="1" spans="1:8" ht="62.25" customHeight="1">
      <c r="A1" s="176" t="s">
        <v>70</v>
      </c>
      <c r="B1" s="176"/>
      <c r="C1" s="176"/>
      <c r="D1" s="176"/>
      <c r="E1" s="176"/>
      <c r="F1" s="176"/>
      <c r="G1" s="176"/>
      <c r="H1" s="176"/>
    </row>
    <row r="2" spans="1:8" ht="19.5" customHeight="1">
      <c r="A2" s="155" t="s">
        <v>0</v>
      </c>
      <c r="B2" s="155"/>
      <c r="C2" s="155"/>
      <c r="D2" s="155"/>
      <c r="E2" s="155"/>
      <c r="F2" s="155"/>
      <c r="G2" s="155"/>
      <c r="H2" s="155"/>
    </row>
    <row r="3" spans="1:8" ht="30" customHeight="1">
      <c r="A3" s="157" t="s">
        <v>60</v>
      </c>
      <c r="B3" s="119">
        <v>2019</v>
      </c>
      <c r="C3" s="193">
        <v>2020</v>
      </c>
      <c r="D3" s="194"/>
      <c r="E3" s="194"/>
      <c r="F3" s="194"/>
      <c r="G3" s="194"/>
      <c r="H3" s="195"/>
    </row>
    <row r="4" spans="1:8" ht="30" customHeight="1">
      <c r="A4" s="192"/>
      <c r="B4" s="122">
        <v>12</v>
      </c>
      <c r="C4" s="123">
        <v>1</v>
      </c>
      <c r="D4" s="123">
        <v>2</v>
      </c>
      <c r="E4" s="123">
        <v>3</v>
      </c>
      <c r="F4" s="123">
        <v>4</v>
      </c>
      <c r="G4" s="123">
        <v>5</v>
      </c>
      <c r="H4" s="123">
        <v>6</v>
      </c>
    </row>
    <row r="5" spans="1:8" ht="30" customHeight="1">
      <c r="A5" s="2" t="s">
        <v>1</v>
      </c>
      <c r="B5" s="105">
        <v>24.53</v>
      </c>
      <c r="C5" s="105">
        <v>24.47</v>
      </c>
      <c r="D5" s="105">
        <v>24.54</v>
      </c>
      <c r="E5" s="105">
        <v>24.64</v>
      </c>
      <c r="F5" s="105">
        <v>24.7</v>
      </c>
      <c r="G5" s="105">
        <v>24.7</v>
      </c>
      <c r="H5" s="105">
        <v>24.62</v>
      </c>
    </row>
    <row r="6" spans="1:8" ht="30" customHeight="1">
      <c r="A6" s="2" t="s">
        <v>2</v>
      </c>
      <c r="B6" s="105">
        <v>11.15</v>
      </c>
      <c r="C6" s="105">
        <v>11.25</v>
      </c>
      <c r="D6" s="105">
        <v>11.16</v>
      </c>
      <c r="E6" s="105">
        <v>11.2</v>
      </c>
      <c r="F6" s="105">
        <v>10.99</v>
      </c>
      <c r="G6" s="105">
        <v>10.88</v>
      </c>
      <c r="H6" s="105">
        <v>11.01</v>
      </c>
    </row>
    <row r="7" spans="1:8" ht="30" customHeight="1">
      <c r="A7" s="2" t="s">
        <v>11</v>
      </c>
      <c r="B7" s="105">
        <v>16.5</v>
      </c>
      <c r="C7" s="105">
        <v>16.54</v>
      </c>
      <c r="D7" s="105">
        <v>16.75</v>
      </c>
      <c r="E7" s="105">
        <v>16.829999999999998</v>
      </c>
      <c r="F7" s="105">
        <v>16.96</v>
      </c>
      <c r="G7" s="105">
        <v>17.059999999999999</v>
      </c>
      <c r="H7" s="105">
        <v>16.96</v>
      </c>
    </row>
    <row r="8" spans="1:8" ht="30" customHeight="1">
      <c r="A8" s="2" t="s">
        <v>12</v>
      </c>
      <c r="B8" s="105">
        <v>22.84</v>
      </c>
      <c r="C8" s="105">
        <v>22.81</v>
      </c>
      <c r="D8" s="105">
        <v>22.62</v>
      </c>
      <c r="E8" s="105">
        <v>22.22</v>
      </c>
      <c r="F8" s="105">
        <v>22.28</v>
      </c>
      <c r="G8" s="105">
        <v>22.38</v>
      </c>
      <c r="H8" s="105">
        <v>22.47</v>
      </c>
    </row>
    <row r="9" spans="1:8" ht="30" customHeight="1">
      <c r="A9" s="2" t="s">
        <v>26</v>
      </c>
      <c r="B9" s="105">
        <v>10.69</v>
      </c>
      <c r="C9" s="105">
        <v>10.68</v>
      </c>
      <c r="D9" s="105">
        <v>10.68</v>
      </c>
      <c r="E9" s="105">
        <v>10.52</v>
      </c>
      <c r="F9" s="105">
        <v>10.49</v>
      </c>
      <c r="G9" s="105">
        <v>10.57</v>
      </c>
      <c r="H9" s="105">
        <v>10.6</v>
      </c>
    </row>
    <row r="10" spans="1:8" ht="30" customHeight="1">
      <c r="A10" s="2" t="s">
        <v>18</v>
      </c>
      <c r="B10" s="105">
        <v>9.34</v>
      </c>
      <c r="C10" s="105">
        <v>9.34</v>
      </c>
      <c r="D10" s="105">
        <v>9.35</v>
      </c>
      <c r="E10" s="105">
        <v>9.57</v>
      </c>
      <c r="F10" s="105">
        <v>9.5500000000000007</v>
      </c>
      <c r="G10" s="105">
        <v>9.44</v>
      </c>
      <c r="H10" s="105">
        <v>9.3699999999999992</v>
      </c>
    </row>
    <row r="11" spans="1:8" ht="30" customHeight="1">
      <c r="A11" s="2" t="s">
        <v>13</v>
      </c>
      <c r="B11" s="105">
        <v>2.35</v>
      </c>
      <c r="C11" s="105">
        <v>2.3199999999999998</v>
      </c>
      <c r="D11" s="105">
        <v>2.31</v>
      </c>
      <c r="E11" s="105">
        <v>2.4</v>
      </c>
      <c r="F11" s="105">
        <v>2.41</v>
      </c>
      <c r="G11" s="105">
        <v>2.38</v>
      </c>
      <c r="H11" s="105">
        <v>2.39</v>
      </c>
    </row>
    <row r="12" spans="1:8" ht="30" customHeight="1">
      <c r="A12" s="2" t="s">
        <v>3</v>
      </c>
      <c r="B12" s="105">
        <v>1.49</v>
      </c>
      <c r="C12" s="105">
        <v>1.48</v>
      </c>
      <c r="D12" s="105">
        <v>1.5</v>
      </c>
      <c r="E12" s="105">
        <v>1.53</v>
      </c>
      <c r="F12" s="105">
        <v>1.52</v>
      </c>
      <c r="G12" s="105">
        <v>1.52</v>
      </c>
      <c r="H12" s="105">
        <v>1.51</v>
      </c>
    </row>
    <row r="13" spans="1:8" ht="30" customHeight="1">
      <c r="A13" s="46" t="s">
        <v>6</v>
      </c>
      <c r="B13" s="105">
        <v>1.1100000000000001</v>
      </c>
      <c r="C13" s="105">
        <v>1.1100000000000001</v>
      </c>
      <c r="D13" s="105">
        <v>1.0900000000000001</v>
      </c>
      <c r="E13" s="105">
        <v>1.0900000000000001</v>
      </c>
      <c r="F13" s="105">
        <v>1.1000000000000001</v>
      </c>
      <c r="G13" s="105">
        <v>1.07</v>
      </c>
      <c r="H13" s="105">
        <v>1.07</v>
      </c>
    </row>
    <row r="14" spans="1:8" ht="30" customHeight="1">
      <c r="A14" s="34" t="s">
        <v>4</v>
      </c>
      <c r="B14" s="110">
        <v>100</v>
      </c>
      <c r="C14" s="110">
        <v>100.00000000000001</v>
      </c>
      <c r="D14" s="110">
        <v>100.00000000000001</v>
      </c>
      <c r="E14" s="110">
        <v>99.999999999999986</v>
      </c>
      <c r="F14" s="110">
        <v>99.999999999999986</v>
      </c>
      <c r="G14" s="110">
        <v>99.999999999999986</v>
      </c>
      <c r="H14" s="110">
        <v>100</v>
      </c>
    </row>
    <row r="15" spans="1:8" ht="15.75">
      <c r="A15" s="12"/>
    </row>
    <row r="16" spans="1:8" ht="15.75">
      <c r="A16" s="12"/>
      <c r="B16" s="36"/>
      <c r="C16" s="36"/>
      <c r="D16" s="36"/>
      <c r="E16" s="36"/>
      <c r="F16" s="36"/>
      <c r="G16" s="36"/>
      <c r="H16" s="36"/>
    </row>
    <row r="17" spans="1:8" ht="15.75">
      <c r="A17" s="12"/>
      <c r="B17" s="5"/>
      <c r="C17" s="5"/>
      <c r="D17" s="5"/>
      <c r="E17" s="5"/>
      <c r="F17" s="5"/>
      <c r="G17" s="5"/>
      <c r="H17" s="5"/>
    </row>
    <row r="18" spans="1:8" ht="15.75">
      <c r="A18" s="12"/>
      <c r="B18" s="5"/>
      <c r="C18" s="5"/>
      <c r="D18" s="5"/>
      <c r="E18" s="5"/>
      <c r="F18" s="5"/>
      <c r="G18" s="5"/>
      <c r="H18" s="5"/>
    </row>
    <row r="19" spans="1:8" ht="15.75">
      <c r="A19" s="12"/>
      <c r="B19" s="5"/>
      <c r="C19" s="5"/>
      <c r="D19" s="5"/>
      <c r="E19" s="5"/>
      <c r="F19" s="5"/>
      <c r="G19" s="5"/>
      <c r="H19" s="5"/>
    </row>
    <row r="20" spans="1:8" ht="15.75">
      <c r="A20" s="12"/>
      <c r="B20" s="5"/>
      <c r="C20" s="5"/>
      <c r="D20" s="5"/>
      <c r="E20" s="5"/>
      <c r="F20" s="5"/>
      <c r="G20" s="5"/>
      <c r="H20" s="5"/>
    </row>
    <row r="21" spans="1:8" ht="15.75">
      <c r="A21" s="12"/>
      <c r="B21" s="5"/>
      <c r="C21" s="5"/>
      <c r="D21" s="5"/>
      <c r="E21" s="5"/>
      <c r="F21" s="5"/>
      <c r="G21" s="5"/>
      <c r="H21" s="5"/>
    </row>
    <row r="22" spans="1:8" ht="15.75">
      <c r="A22" s="12"/>
      <c r="B22" s="5"/>
      <c r="C22" s="5"/>
      <c r="D22" s="5"/>
      <c r="E22" s="5"/>
      <c r="F22" s="5"/>
      <c r="G22" s="5"/>
      <c r="H22" s="5"/>
    </row>
    <row r="23" spans="1:8" ht="15.75">
      <c r="A23" s="12"/>
      <c r="B23" s="5"/>
      <c r="C23" s="5"/>
      <c r="D23" s="5"/>
      <c r="E23" s="5"/>
      <c r="F23" s="5"/>
      <c r="G23" s="5"/>
      <c r="H23" s="5"/>
    </row>
    <row r="24" spans="1:8" ht="15.75">
      <c r="A24" s="12"/>
      <c r="B24" s="5"/>
      <c r="C24" s="5"/>
      <c r="D24" s="5"/>
      <c r="E24" s="5"/>
      <c r="F24" s="5"/>
      <c r="G24" s="5"/>
      <c r="H24" s="5"/>
    </row>
    <row r="25" spans="1:8" ht="15.75">
      <c r="A25" s="12"/>
      <c r="B25" s="5"/>
      <c r="C25" s="5"/>
      <c r="D25" s="5"/>
      <c r="E25" s="5"/>
      <c r="F25" s="5"/>
      <c r="G25" s="5"/>
      <c r="H25" s="5"/>
    </row>
    <row r="26" spans="1:8" ht="15.75">
      <c r="A26" s="12"/>
      <c r="B26" s="5"/>
      <c r="C26" s="5"/>
      <c r="D26" s="5"/>
      <c r="E26" s="5"/>
      <c r="F26" s="5"/>
      <c r="G26" s="5"/>
      <c r="H26" s="5"/>
    </row>
    <row r="27" spans="1:8" ht="15.75">
      <c r="A27" s="12"/>
      <c r="B27" s="5"/>
      <c r="C27" s="5"/>
      <c r="D27" s="5"/>
      <c r="E27" s="5"/>
      <c r="F27" s="5"/>
      <c r="G27" s="5"/>
      <c r="H27" s="5"/>
    </row>
    <row r="28" spans="1:8" ht="15.75">
      <c r="A28" s="12"/>
      <c r="B28" s="5"/>
      <c r="C28" s="5"/>
      <c r="D28" s="5"/>
      <c r="E28" s="5"/>
      <c r="F28" s="5"/>
      <c r="G28" s="5"/>
      <c r="H28" s="5"/>
    </row>
    <row r="29" spans="1:8" ht="15.75">
      <c r="A29" s="12"/>
      <c r="B29" s="5"/>
      <c r="C29" s="5"/>
      <c r="D29" s="5"/>
      <c r="E29" s="5"/>
      <c r="F29" s="5"/>
      <c r="G29" s="5"/>
      <c r="H29" s="5"/>
    </row>
    <row r="30" spans="1:8" ht="15.75">
      <c r="A30" s="12"/>
      <c r="B30" s="5"/>
      <c r="C30" s="5"/>
      <c r="D30" s="5"/>
      <c r="E30" s="5"/>
      <c r="F30" s="5"/>
      <c r="G30" s="5"/>
      <c r="H30" s="5"/>
    </row>
  </sheetData>
  <mergeCells count="4">
    <mergeCell ref="A3:A4"/>
    <mergeCell ref="A1:H1"/>
    <mergeCell ref="A2:H2"/>
    <mergeCell ref="C3:H3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3"/>
  <sheetViews>
    <sheetView showGridLines="0" zoomScaleNormal="10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</cols>
  <sheetData>
    <row r="1" spans="1:6" ht="48" customHeight="1">
      <c r="A1" s="176" t="s">
        <v>85</v>
      </c>
      <c r="B1" s="198"/>
      <c r="C1" s="198"/>
      <c r="D1" s="198"/>
      <c r="E1" s="198"/>
      <c r="F1" s="186"/>
    </row>
    <row r="2" spans="1:6" ht="13.5" customHeight="1">
      <c r="A2" s="199" t="s">
        <v>5</v>
      </c>
      <c r="B2" s="200"/>
      <c r="C2" s="200"/>
      <c r="D2" s="200"/>
      <c r="E2" s="200"/>
      <c r="F2" s="201"/>
    </row>
    <row r="3" spans="1:6" ht="51" customHeight="1">
      <c r="A3" s="94" t="s">
        <v>71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0" customHeight="1">
      <c r="A4" s="2" t="s">
        <v>1</v>
      </c>
      <c r="B4" s="111">
        <v>3469093</v>
      </c>
      <c r="C4" s="111">
        <v>277735</v>
      </c>
      <c r="D4" s="111">
        <v>157131</v>
      </c>
      <c r="E4" s="97">
        <v>0</v>
      </c>
      <c r="F4" s="111">
        <v>3903959</v>
      </c>
    </row>
    <row r="5" spans="1:6" ht="30" customHeight="1">
      <c r="A5" s="2" t="s">
        <v>2</v>
      </c>
      <c r="B5" s="111">
        <v>1461385</v>
      </c>
      <c r="C5" s="111">
        <v>195971</v>
      </c>
      <c r="D5" s="111">
        <v>87557</v>
      </c>
      <c r="E5" s="97">
        <v>0</v>
      </c>
      <c r="F5" s="111">
        <v>1744913</v>
      </c>
    </row>
    <row r="6" spans="1:6" ht="30" customHeight="1">
      <c r="A6" s="2" t="s">
        <v>11</v>
      </c>
      <c r="B6" s="111">
        <v>2356415</v>
      </c>
      <c r="C6" s="111">
        <v>196372</v>
      </c>
      <c r="D6" s="111">
        <v>119165</v>
      </c>
      <c r="E6" s="111">
        <v>16631</v>
      </c>
      <c r="F6" s="111">
        <v>2688583</v>
      </c>
    </row>
    <row r="7" spans="1:6" ht="30" customHeight="1">
      <c r="A7" s="2" t="s">
        <v>12</v>
      </c>
      <c r="B7" s="111">
        <v>2830039</v>
      </c>
      <c r="C7" s="111">
        <v>209440</v>
      </c>
      <c r="D7" s="111">
        <v>523835</v>
      </c>
      <c r="E7" s="97">
        <v>0</v>
      </c>
      <c r="F7" s="111">
        <v>3563314</v>
      </c>
    </row>
    <row r="8" spans="1:6" ht="30" customHeight="1">
      <c r="A8" s="2" t="s">
        <v>26</v>
      </c>
      <c r="B8" s="111">
        <v>1435530</v>
      </c>
      <c r="C8" s="111">
        <v>86854</v>
      </c>
      <c r="D8" s="111">
        <v>157982</v>
      </c>
      <c r="E8" s="97">
        <v>0</v>
      </c>
      <c r="F8" s="111">
        <v>1680366</v>
      </c>
    </row>
    <row r="9" spans="1:6" ht="30" customHeight="1">
      <c r="A9" s="2" t="s">
        <v>18</v>
      </c>
      <c r="B9" s="111">
        <v>1262071</v>
      </c>
      <c r="C9" s="111">
        <v>132722</v>
      </c>
      <c r="D9" s="111">
        <v>91232</v>
      </c>
      <c r="E9" s="97">
        <v>0</v>
      </c>
      <c r="F9" s="111">
        <v>1486025</v>
      </c>
    </row>
    <row r="10" spans="1:6" ht="30" customHeight="1">
      <c r="A10" s="2" t="s">
        <v>13</v>
      </c>
      <c r="B10" s="111">
        <v>347131</v>
      </c>
      <c r="C10" s="111">
        <v>29284</v>
      </c>
      <c r="D10" s="111">
        <v>2585</v>
      </c>
      <c r="E10" s="97">
        <v>0</v>
      </c>
      <c r="F10" s="111">
        <v>379000</v>
      </c>
    </row>
    <row r="11" spans="1:6" ht="30" customHeight="1">
      <c r="A11" s="2" t="s">
        <v>3</v>
      </c>
      <c r="B11" s="111">
        <v>173758</v>
      </c>
      <c r="C11" s="111">
        <v>54855</v>
      </c>
      <c r="D11" s="111">
        <v>11504</v>
      </c>
      <c r="E11" s="97">
        <v>0</v>
      </c>
      <c r="F11" s="111">
        <v>240117</v>
      </c>
    </row>
    <row r="12" spans="1:6" ht="30" customHeight="1">
      <c r="A12" s="46" t="s">
        <v>6</v>
      </c>
      <c r="B12" s="111">
        <v>147847</v>
      </c>
      <c r="C12" s="111">
        <v>20833</v>
      </c>
      <c r="D12" s="111">
        <v>903</v>
      </c>
      <c r="E12" s="97">
        <v>0</v>
      </c>
      <c r="F12" s="111">
        <v>169583</v>
      </c>
    </row>
    <row r="13" spans="1:6" ht="30" customHeight="1">
      <c r="A13" s="34" t="s">
        <v>4</v>
      </c>
      <c r="B13" s="111">
        <v>13483269</v>
      </c>
      <c r="C13" s="111">
        <v>1204066</v>
      </c>
      <c r="D13" s="111">
        <v>1151894</v>
      </c>
      <c r="E13" s="111">
        <v>16631</v>
      </c>
      <c r="F13" s="111">
        <v>15855860</v>
      </c>
    </row>
  </sheetData>
  <mergeCells count="2">
    <mergeCell ref="A1:F1"/>
    <mergeCell ref="A2:F2"/>
  </mergeCells>
  <phoneticPr fontId="7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J45"/>
  <sheetViews>
    <sheetView showGridLines="0" zoomScale="80" zoomScaleNormal="80" workbookViewId="0">
      <selection sqref="A1:F1"/>
    </sheetView>
  </sheetViews>
  <sheetFormatPr defaultRowHeight="13.5" customHeight="1"/>
  <cols>
    <col min="1" max="1" width="53.28515625" style="12" customWidth="1"/>
    <col min="2" max="6" width="10.7109375" style="5" customWidth="1"/>
    <col min="7" max="8" width="9.140625" style="5"/>
    <col min="9" max="10" width="11.140625" style="5" bestFit="1" customWidth="1"/>
    <col min="11" max="11" width="9.140625" style="5"/>
    <col min="12" max="13" width="9.85546875" style="5" bestFit="1" customWidth="1"/>
    <col min="14" max="14" width="11.7109375" style="5" bestFit="1" customWidth="1"/>
    <col min="15" max="15" width="11.28515625" style="5" bestFit="1" customWidth="1"/>
    <col min="16" max="16384" width="9.140625" style="5"/>
  </cols>
  <sheetData>
    <row r="1" spans="1:10" ht="37.5" customHeight="1">
      <c r="A1" s="176" t="s">
        <v>86</v>
      </c>
      <c r="B1" s="202"/>
      <c r="C1" s="202"/>
      <c r="D1" s="202"/>
      <c r="E1" s="202"/>
      <c r="F1" s="203"/>
    </row>
    <row r="2" spans="1:10" ht="14.25" customHeight="1">
      <c r="A2" s="204" t="s">
        <v>0</v>
      </c>
      <c r="B2" s="200"/>
      <c r="C2" s="200"/>
      <c r="D2" s="200"/>
      <c r="E2" s="200"/>
      <c r="F2" s="201"/>
    </row>
    <row r="3" spans="1:10" ht="57" customHeight="1">
      <c r="A3" s="94" t="s">
        <v>72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10" ht="30" customHeight="1">
      <c r="A4" s="2" t="s">
        <v>1</v>
      </c>
      <c r="B4" s="112">
        <v>25.73</v>
      </c>
      <c r="C4" s="112">
        <v>23.07</v>
      </c>
      <c r="D4" s="112">
        <v>13.64</v>
      </c>
      <c r="E4" s="97">
        <v>0</v>
      </c>
      <c r="F4" s="112">
        <v>24.62</v>
      </c>
      <c r="G4" s="37"/>
      <c r="H4" s="38"/>
      <c r="I4" s="39"/>
      <c r="J4" s="35"/>
    </row>
    <row r="5" spans="1:10" ht="30" customHeight="1">
      <c r="A5" s="2" t="s">
        <v>2</v>
      </c>
      <c r="B5" s="112">
        <v>10.84</v>
      </c>
      <c r="C5" s="112">
        <v>16.28</v>
      </c>
      <c r="D5" s="112">
        <v>7.6</v>
      </c>
      <c r="E5" s="97">
        <v>0</v>
      </c>
      <c r="F5" s="112">
        <v>11.01</v>
      </c>
      <c r="G5" s="37"/>
      <c r="H5" s="38"/>
      <c r="I5" s="39"/>
      <c r="J5" s="35"/>
    </row>
    <row r="6" spans="1:10" ht="30" customHeight="1">
      <c r="A6" s="2" t="s">
        <v>11</v>
      </c>
      <c r="B6" s="112">
        <v>17.48</v>
      </c>
      <c r="C6" s="112">
        <v>16.309999999999999</v>
      </c>
      <c r="D6" s="112">
        <v>10.35</v>
      </c>
      <c r="E6" s="112">
        <v>100</v>
      </c>
      <c r="F6" s="112">
        <v>16.96</v>
      </c>
      <c r="G6" s="37"/>
      <c r="H6" s="38"/>
      <c r="I6" s="39"/>
      <c r="J6" s="35"/>
    </row>
    <row r="7" spans="1:10" ht="30" customHeight="1">
      <c r="A7" s="2" t="s">
        <v>12</v>
      </c>
      <c r="B7" s="112">
        <v>20.99</v>
      </c>
      <c r="C7" s="112">
        <v>17.39</v>
      </c>
      <c r="D7" s="112">
        <v>45.48</v>
      </c>
      <c r="E7" s="97">
        <v>0</v>
      </c>
      <c r="F7" s="112">
        <v>22.47</v>
      </c>
      <c r="G7" s="37"/>
      <c r="H7" s="38"/>
      <c r="I7" s="39"/>
      <c r="J7" s="35"/>
    </row>
    <row r="8" spans="1:10" ht="30" customHeight="1">
      <c r="A8" s="2" t="s">
        <v>26</v>
      </c>
      <c r="B8" s="112">
        <v>10.65</v>
      </c>
      <c r="C8" s="112">
        <v>7.21</v>
      </c>
      <c r="D8" s="112">
        <v>13.71</v>
      </c>
      <c r="E8" s="97">
        <v>0</v>
      </c>
      <c r="F8" s="112">
        <v>10.6</v>
      </c>
      <c r="G8" s="37"/>
      <c r="H8" s="38"/>
      <c r="I8" s="39"/>
      <c r="J8" s="35"/>
    </row>
    <row r="9" spans="1:10" ht="30" customHeight="1">
      <c r="A9" s="2" t="s">
        <v>18</v>
      </c>
      <c r="B9" s="112">
        <v>9.36</v>
      </c>
      <c r="C9" s="112">
        <v>11.02</v>
      </c>
      <c r="D9" s="112">
        <v>7.92</v>
      </c>
      <c r="E9" s="97">
        <v>0</v>
      </c>
      <c r="F9" s="112">
        <v>9.3699999999999992</v>
      </c>
      <c r="G9" s="37"/>
      <c r="H9" s="38"/>
      <c r="I9" s="39"/>
      <c r="J9" s="35"/>
    </row>
    <row r="10" spans="1:10" ht="30" customHeight="1">
      <c r="A10" s="2" t="s">
        <v>13</v>
      </c>
      <c r="B10" s="112">
        <v>2.56</v>
      </c>
      <c r="C10" s="112">
        <v>2.4300000000000002</v>
      </c>
      <c r="D10" s="112">
        <v>0.22</v>
      </c>
      <c r="E10" s="97">
        <v>0</v>
      </c>
      <c r="F10" s="112">
        <v>2.39</v>
      </c>
      <c r="G10" s="40"/>
      <c r="H10" s="38"/>
      <c r="I10" s="39"/>
      <c r="J10" s="41"/>
    </row>
    <row r="11" spans="1:10" ht="30" customHeight="1">
      <c r="A11" s="2" t="s">
        <v>3</v>
      </c>
      <c r="B11" s="112">
        <v>1.29</v>
      </c>
      <c r="C11" s="112">
        <v>4.5599999999999996</v>
      </c>
      <c r="D11" s="112">
        <v>1</v>
      </c>
      <c r="E11" s="97">
        <v>0</v>
      </c>
      <c r="F11" s="112">
        <v>1.51</v>
      </c>
      <c r="G11" s="40"/>
      <c r="H11" s="38"/>
      <c r="I11" s="39"/>
      <c r="J11" s="41"/>
    </row>
    <row r="12" spans="1:10" ht="30" customHeight="1">
      <c r="A12" s="46" t="s">
        <v>6</v>
      </c>
      <c r="B12" s="112">
        <v>1.1000000000000001</v>
      </c>
      <c r="C12" s="112">
        <v>1.73</v>
      </c>
      <c r="D12" s="112">
        <v>0.08</v>
      </c>
      <c r="E12" s="97">
        <v>0</v>
      </c>
      <c r="F12" s="112">
        <v>1.07</v>
      </c>
      <c r="G12" s="40"/>
      <c r="H12" s="38"/>
      <c r="I12" s="39"/>
      <c r="J12" s="41"/>
    </row>
    <row r="13" spans="1:10" ht="30" customHeight="1">
      <c r="A13" s="2" t="s">
        <v>4</v>
      </c>
      <c r="B13" s="112">
        <v>100.00000000000001</v>
      </c>
      <c r="C13" s="112">
        <v>99.999999999999986</v>
      </c>
      <c r="D13" s="112">
        <v>99.999999999999986</v>
      </c>
      <c r="E13" s="112">
        <f t="shared" ref="E13" si="0">SUM(E4:E12)</f>
        <v>100</v>
      </c>
      <c r="F13" s="112">
        <v>100</v>
      </c>
      <c r="G13" s="37"/>
      <c r="H13" s="38"/>
      <c r="I13" s="39"/>
      <c r="J13" s="35"/>
    </row>
    <row r="14" spans="1:10" ht="36.75" customHeight="1">
      <c r="A14" s="49" t="s">
        <v>73</v>
      </c>
      <c r="B14" s="112">
        <v>85.04</v>
      </c>
      <c r="C14" s="112">
        <v>7.59</v>
      </c>
      <c r="D14" s="112">
        <v>7.26</v>
      </c>
      <c r="E14" s="112">
        <v>0.11</v>
      </c>
      <c r="F14" s="112">
        <f>SUM(B14:E14)</f>
        <v>100.00000000000001</v>
      </c>
      <c r="G14" s="37"/>
      <c r="H14" s="38"/>
      <c r="I14" s="39"/>
      <c r="J14" s="35"/>
    </row>
    <row r="15" spans="1:10" ht="21" customHeight="1">
      <c r="B15" s="24"/>
      <c r="C15" s="24"/>
      <c r="D15" s="24"/>
      <c r="E15" s="24"/>
    </row>
    <row r="16" spans="1:10" ht="13.5" customHeight="1">
      <c r="A16" s="5"/>
      <c r="B16" s="42"/>
      <c r="C16" s="42"/>
      <c r="D16" s="42"/>
      <c r="E16" s="42"/>
    </row>
    <row r="17" spans="1:5" ht="17.100000000000001" customHeight="1">
      <c r="A17" s="5"/>
      <c r="B17" s="43"/>
      <c r="C17" s="43"/>
      <c r="D17" s="43"/>
      <c r="E17" s="43"/>
    </row>
    <row r="18" spans="1:5" ht="17.100000000000001" customHeight="1">
      <c r="A18" s="5"/>
      <c r="B18" s="24"/>
      <c r="C18" s="24"/>
      <c r="D18" s="24"/>
      <c r="E18" s="24"/>
    </row>
    <row r="19" spans="1:5" ht="13.5" customHeight="1">
      <c r="A19" s="5"/>
      <c r="B19" s="24"/>
      <c r="C19" s="24"/>
      <c r="D19" s="24"/>
      <c r="E19" s="24"/>
    </row>
    <row r="20" spans="1:5" ht="13.5" customHeight="1">
      <c r="A20" s="5"/>
      <c r="B20" s="24"/>
      <c r="C20" s="24"/>
      <c r="D20" s="24"/>
      <c r="E20" s="24"/>
    </row>
    <row r="21" spans="1:5" ht="13.5" customHeight="1">
      <c r="A21" s="5"/>
      <c r="B21" s="24"/>
      <c r="C21" s="24"/>
      <c r="D21" s="24"/>
      <c r="E21" s="24"/>
    </row>
    <row r="22" spans="1:5" ht="13.5" customHeight="1">
      <c r="A22" s="5"/>
      <c r="B22" s="24"/>
      <c r="C22" s="24"/>
      <c r="D22" s="24"/>
      <c r="E22" s="24"/>
    </row>
    <row r="23" spans="1:5" ht="13.5" customHeight="1">
      <c r="A23" s="5"/>
      <c r="B23" s="24"/>
      <c r="C23" s="24"/>
      <c r="D23" s="24"/>
      <c r="E23" s="24"/>
    </row>
    <row r="24" spans="1:5" ht="13.5" customHeight="1">
      <c r="A24" s="5"/>
      <c r="B24" s="30"/>
      <c r="C24" s="30"/>
      <c r="D24" s="30"/>
      <c r="E24" s="30"/>
    </row>
    <row r="25" spans="1:5" ht="13.5" customHeight="1">
      <c r="A25" s="5"/>
      <c r="B25" s="24"/>
      <c r="C25" s="24"/>
      <c r="D25" s="24"/>
      <c r="E25" s="24"/>
    </row>
    <row r="26" spans="1:5" ht="13.5" customHeight="1">
      <c r="A26" s="5"/>
    </row>
    <row r="27" spans="1:5" ht="13.5" customHeight="1">
      <c r="A27" s="5"/>
      <c r="B27" s="44"/>
      <c r="C27" s="44"/>
      <c r="D27" s="44"/>
      <c r="E27" s="44"/>
    </row>
    <row r="28" spans="1:5" ht="13.5" customHeight="1">
      <c r="A28" s="5"/>
    </row>
    <row r="29" spans="1:5" ht="13.5" customHeight="1">
      <c r="A29" s="5"/>
    </row>
    <row r="30" spans="1:5" ht="13.5" customHeight="1">
      <c r="A30" s="5"/>
    </row>
    <row r="31" spans="1:5" ht="13.5" customHeight="1">
      <c r="A31" s="5"/>
    </row>
    <row r="32" spans="1:5" ht="13.5" customHeight="1">
      <c r="A32" s="5"/>
      <c r="B32" s="30"/>
      <c r="C32" s="30"/>
      <c r="D32" s="30"/>
      <c r="E32" s="30"/>
    </row>
    <row r="33" spans="2:10" ht="13.5" customHeight="1">
      <c r="B33" s="30"/>
      <c r="C33" s="30"/>
      <c r="D33" s="30"/>
      <c r="E33" s="30"/>
    </row>
    <row r="34" spans="2:10" ht="13.5" customHeight="1">
      <c r="B34" s="30"/>
      <c r="C34" s="30"/>
      <c r="D34" s="30"/>
      <c r="E34" s="30"/>
    </row>
    <row r="35" spans="2:10" ht="13.5" customHeight="1">
      <c r="B35" s="30"/>
      <c r="C35" s="30"/>
      <c r="D35" s="30"/>
      <c r="E35" s="30"/>
      <c r="G35" s="30"/>
      <c r="I35" s="30"/>
    </row>
    <row r="36" spans="2:10" ht="13.5" customHeight="1">
      <c r="B36" s="30"/>
      <c r="C36" s="30"/>
      <c r="D36" s="30"/>
      <c r="E36" s="30"/>
      <c r="G36" s="30"/>
      <c r="I36" s="30"/>
      <c r="J36" s="30"/>
    </row>
    <row r="37" spans="2:10" ht="13.5" customHeight="1">
      <c r="B37" s="30"/>
      <c r="C37" s="30"/>
      <c r="D37" s="30"/>
      <c r="E37" s="30"/>
      <c r="G37" s="30"/>
      <c r="H37" s="30"/>
      <c r="I37" s="30"/>
      <c r="J37" s="30"/>
    </row>
    <row r="38" spans="2:10" ht="13.5" customHeight="1">
      <c r="B38" s="30"/>
      <c r="C38" s="30"/>
      <c r="D38" s="30"/>
      <c r="E38" s="30"/>
      <c r="G38" s="30"/>
      <c r="H38" s="30"/>
      <c r="I38" s="30"/>
      <c r="J38" s="30"/>
    </row>
    <row r="39" spans="2:10" ht="13.5" customHeight="1">
      <c r="B39" s="30"/>
      <c r="C39" s="30"/>
      <c r="D39" s="30"/>
      <c r="E39" s="30"/>
      <c r="G39" s="30"/>
      <c r="H39" s="30"/>
      <c r="I39" s="30"/>
      <c r="J39" s="30"/>
    </row>
    <row r="40" spans="2:10" ht="13.5" customHeight="1">
      <c r="B40" s="30"/>
      <c r="C40" s="30"/>
      <c r="D40" s="30"/>
      <c r="E40" s="30"/>
      <c r="G40" s="30"/>
      <c r="H40" s="30"/>
      <c r="I40" s="30"/>
      <c r="J40" s="30"/>
    </row>
    <row r="41" spans="2:10" ht="13.5" customHeight="1">
      <c r="B41" s="30"/>
      <c r="C41" s="30"/>
      <c r="D41" s="30"/>
      <c r="E41" s="30"/>
      <c r="G41" s="30"/>
      <c r="H41" s="30"/>
      <c r="I41" s="30"/>
      <c r="J41" s="30"/>
    </row>
    <row r="42" spans="2:10" ht="13.5" customHeight="1">
      <c r="B42" s="30"/>
      <c r="C42" s="30"/>
      <c r="D42" s="30"/>
      <c r="E42" s="30"/>
      <c r="G42" s="30"/>
      <c r="H42" s="30"/>
      <c r="I42" s="30"/>
      <c r="J42" s="30"/>
    </row>
    <row r="43" spans="2:10" ht="13.5" customHeight="1">
      <c r="B43" s="30"/>
      <c r="C43" s="30"/>
      <c r="D43" s="30"/>
      <c r="E43" s="30"/>
      <c r="G43" s="45"/>
      <c r="H43" s="30"/>
      <c r="I43" s="45"/>
      <c r="J43" s="30"/>
    </row>
    <row r="44" spans="2:10" ht="13.5" customHeight="1">
      <c r="B44" s="30"/>
      <c r="C44" s="30"/>
      <c r="D44" s="30"/>
      <c r="E44" s="30"/>
      <c r="H44" s="30"/>
      <c r="J44" s="45"/>
    </row>
    <row r="45" spans="2:10" ht="13.5" customHeight="1">
      <c r="H45" s="45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showGridLines="0" zoomScale="80" zoomScaleNormal="80" workbookViewId="0">
      <selection sqref="A1:M2"/>
    </sheetView>
  </sheetViews>
  <sheetFormatPr defaultRowHeight="12.75"/>
  <cols>
    <col min="1" max="1" width="57.140625" style="77" customWidth="1"/>
    <col min="2" max="2" width="13.42578125" style="77" bestFit="1" customWidth="1"/>
    <col min="3" max="3" width="13.42578125" style="77" customWidth="1"/>
    <col min="4" max="9" width="13.42578125" style="77" bestFit="1" customWidth="1"/>
    <col min="10" max="13" width="13.42578125" style="77" customWidth="1"/>
    <col min="14" max="16384" width="9.140625" style="77"/>
  </cols>
  <sheetData>
    <row r="1" spans="1:13" ht="26.25" customHeight="1">
      <c r="A1" s="143" t="s">
        <v>42</v>
      </c>
      <c r="B1" s="143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5"/>
    </row>
    <row r="2" spans="1:13" ht="22.5" customHeight="1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5"/>
    </row>
    <row r="3" spans="1:13" ht="22.5" customHeight="1">
      <c r="A3" s="139" t="s">
        <v>5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</row>
    <row r="4" spans="1:13" ht="33" customHeight="1">
      <c r="A4" s="147" t="s">
        <v>54</v>
      </c>
      <c r="B4" s="127" t="s">
        <v>41</v>
      </c>
      <c r="C4" s="127"/>
      <c r="D4" s="129" t="s">
        <v>7</v>
      </c>
      <c r="E4" s="129"/>
      <c r="F4" s="129" t="s">
        <v>8</v>
      </c>
      <c r="G4" s="129"/>
      <c r="H4" s="129" t="s">
        <v>9</v>
      </c>
      <c r="I4" s="129"/>
      <c r="J4" s="141" t="s">
        <v>10</v>
      </c>
      <c r="K4" s="142"/>
      <c r="L4" s="129" t="s">
        <v>40</v>
      </c>
      <c r="M4" s="129"/>
    </row>
    <row r="5" spans="1:13" ht="23.25" customHeight="1">
      <c r="A5" s="148"/>
      <c r="B5" s="150">
        <v>43646</v>
      </c>
      <c r="C5" s="150">
        <v>44012</v>
      </c>
      <c r="D5" s="150">
        <v>43646</v>
      </c>
      <c r="E5" s="150">
        <v>44012</v>
      </c>
      <c r="F5" s="150">
        <v>43646</v>
      </c>
      <c r="G5" s="150">
        <v>44012</v>
      </c>
      <c r="H5" s="150">
        <v>43646</v>
      </c>
      <c r="I5" s="150">
        <v>44012</v>
      </c>
      <c r="J5" s="150">
        <v>43646</v>
      </c>
      <c r="K5" s="150">
        <v>44012</v>
      </c>
      <c r="L5" s="150">
        <v>43646</v>
      </c>
      <c r="M5" s="150">
        <v>44012</v>
      </c>
    </row>
    <row r="6" spans="1:13" ht="23.25" customHeight="1">
      <c r="A6" s="149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</row>
    <row r="7" spans="1:13" ht="35.1" customHeight="1">
      <c r="A7" s="2" t="s">
        <v>1</v>
      </c>
      <c r="B7" s="96">
        <v>99757</v>
      </c>
      <c r="C7" s="96">
        <v>96716</v>
      </c>
      <c r="D7" s="96">
        <v>3413521</v>
      </c>
      <c r="E7" s="96">
        <v>3497274</v>
      </c>
      <c r="F7" s="96">
        <v>279162</v>
      </c>
      <c r="G7" s="96">
        <v>279989</v>
      </c>
      <c r="H7" s="96">
        <v>158550</v>
      </c>
      <c r="I7" s="96">
        <v>157637</v>
      </c>
      <c r="J7" s="96">
        <v>0</v>
      </c>
      <c r="K7" s="96">
        <v>0</v>
      </c>
      <c r="L7" s="96">
        <v>3851233</v>
      </c>
      <c r="M7" s="96">
        <v>3934900</v>
      </c>
    </row>
    <row r="8" spans="1:13" ht="35.1" customHeight="1">
      <c r="A8" s="2" t="s">
        <v>2</v>
      </c>
      <c r="B8" s="96">
        <v>82751</v>
      </c>
      <c r="C8" s="96">
        <v>84173</v>
      </c>
      <c r="D8" s="96">
        <v>1491477</v>
      </c>
      <c r="E8" s="96">
        <v>1489802</v>
      </c>
      <c r="F8" s="96">
        <v>201181</v>
      </c>
      <c r="G8" s="96">
        <v>196929</v>
      </c>
      <c r="H8" s="96">
        <v>91145</v>
      </c>
      <c r="I8" s="96">
        <v>87575</v>
      </c>
      <c r="J8" s="96">
        <v>0</v>
      </c>
      <c r="K8" s="96">
        <v>0</v>
      </c>
      <c r="L8" s="96">
        <v>1783803</v>
      </c>
      <c r="M8" s="96">
        <v>1774306</v>
      </c>
    </row>
    <row r="9" spans="1:13" ht="35.1" customHeight="1">
      <c r="A9" s="2" t="s">
        <v>11</v>
      </c>
      <c r="B9" s="96">
        <v>105014</v>
      </c>
      <c r="C9" s="96">
        <v>62019</v>
      </c>
      <c r="D9" s="96">
        <v>2253869</v>
      </c>
      <c r="E9" s="96">
        <v>2367203</v>
      </c>
      <c r="F9" s="96">
        <v>190593</v>
      </c>
      <c r="G9" s="96">
        <v>197377</v>
      </c>
      <c r="H9" s="96">
        <v>124935</v>
      </c>
      <c r="I9" s="96">
        <v>119346</v>
      </c>
      <c r="J9" s="96">
        <v>16583</v>
      </c>
      <c r="K9" s="96">
        <v>16658</v>
      </c>
      <c r="L9" s="96">
        <v>2585980</v>
      </c>
      <c r="M9" s="96">
        <v>2700584</v>
      </c>
    </row>
    <row r="10" spans="1:13" ht="35.1" customHeight="1">
      <c r="A10" s="2" t="s">
        <v>12</v>
      </c>
      <c r="B10" s="96">
        <v>69238</v>
      </c>
      <c r="C10" s="96">
        <v>72167</v>
      </c>
      <c r="D10" s="96">
        <v>2819875</v>
      </c>
      <c r="E10" s="96">
        <v>2846625</v>
      </c>
      <c r="F10" s="96">
        <v>214411</v>
      </c>
      <c r="G10" s="96">
        <v>210655</v>
      </c>
      <c r="H10" s="96">
        <v>548717</v>
      </c>
      <c r="I10" s="96">
        <v>524208</v>
      </c>
      <c r="J10" s="96">
        <v>0</v>
      </c>
      <c r="K10" s="96">
        <v>0</v>
      </c>
      <c r="L10" s="96">
        <v>3583003</v>
      </c>
      <c r="M10" s="96">
        <v>3581488</v>
      </c>
    </row>
    <row r="11" spans="1:13" ht="35.1" customHeight="1">
      <c r="A11" s="2" t="s">
        <v>26</v>
      </c>
      <c r="B11" s="96">
        <v>32919</v>
      </c>
      <c r="C11" s="96">
        <v>32914</v>
      </c>
      <c r="D11" s="96">
        <v>1423207</v>
      </c>
      <c r="E11" s="96">
        <v>1443259</v>
      </c>
      <c r="F11" s="96">
        <v>89219</v>
      </c>
      <c r="G11" s="96">
        <v>87755</v>
      </c>
      <c r="H11" s="96">
        <v>162647</v>
      </c>
      <c r="I11" s="96">
        <v>158207</v>
      </c>
      <c r="J11" s="96">
        <v>0</v>
      </c>
      <c r="K11" s="96">
        <v>0</v>
      </c>
      <c r="L11" s="96">
        <v>1675073</v>
      </c>
      <c r="M11" s="96">
        <v>1689221</v>
      </c>
    </row>
    <row r="12" spans="1:13" ht="35.1" customHeight="1">
      <c r="A12" s="2" t="s">
        <v>18</v>
      </c>
      <c r="B12" s="96">
        <v>62520</v>
      </c>
      <c r="C12" s="96">
        <v>58820</v>
      </c>
      <c r="D12" s="96">
        <v>1252861</v>
      </c>
      <c r="E12" s="96">
        <v>1282341</v>
      </c>
      <c r="F12" s="96">
        <v>131534</v>
      </c>
      <c r="G12" s="96">
        <v>133074</v>
      </c>
      <c r="H12" s="96">
        <v>94136</v>
      </c>
      <c r="I12" s="96">
        <v>91287</v>
      </c>
      <c r="J12" s="96">
        <v>0</v>
      </c>
      <c r="K12" s="96">
        <v>0</v>
      </c>
      <c r="L12" s="96">
        <v>1478531</v>
      </c>
      <c r="M12" s="96">
        <v>1506702</v>
      </c>
    </row>
    <row r="13" spans="1:13" ht="35.1" customHeight="1">
      <c r="A13" s="2" t="s">
        <v>13</v>
      </c>
      <c r="B13" s="96">
        <v>12042</v>
      </c>
      <c r="C13" s="96">
        <v>12745</v>
      </c>
      <c r="D13" s="96">
        <v>336849</v>
      </c>
      <c r="E13" s="96">
        <v>347877</v>
      </c>
      <c r="F13" s="96">
        <v>28742</v>
      </c>
      <c r="G13" s="96">
        <v>29449</v>
      </c>
      <c r="H13" s="96">
        <v>2848</v>
      </c>
      <c r="I13" s="96">
        <v>2671</v>
      </c>
      <c r="J13" s="96">
        <v>0</v>
      </c>
      <c r="K13" s="96">
        <v>0</v>
      </c>
      <c r="L13" s="96">
        <v>368439</v>
      </c>
      <c r="M13" s="96">
        <v>379997</v>
      </c>
    </row>
    <row r="14" spans="1:13" ht="35.1" customHeight="1">
      <c r="A14" s="2" t="s">
        <v>3</v>
      </c>
      <c r="B14" s="96">
        <v>5720</v>
      </c>
      <c r="C14" s="96">
        <v>5670</v>
      </c>
      <c r="D14" s="96">
        <v>167782</v>
      </c>
      <c r="E14" s="96">
        <v>174685</v>
      </c>
      <c r="F14" s="96">
        <v>54504</v>
      </c>
      <c r="G14" s="96">
        <v>55268</v>
      </c>
      <c r="H14" s="96">
        <v>11606</v>
      </c>
      <c r="I14" s="96">
        <v>11514</v>
      </c>
      <c r="J14" s="96">
        <v>0</v>
      </c>
      <c r="K14" s="96">
        <v>0</v>
      </c>
      <c r="L14" s="96">
        <v>233892</v>
      </c>
      <c r="M14" s="96">
        <v>241467</v>
      </c>
    </row>
    <row r="15" spans="1:13" ht="35.1" customHeight="1">
      <c r="A15" s="46" t="s">
        <v>17</v>
      </c>
      <c r="B15" s="96">
        <v>5486</v>
      </c>
      <c r="C15" s="96">
        <v>5805</v>
      </c>
      <c r="D15" s="96">
        <v>151921</v>
      </c>
      <c r="E15" s="96">
        <v>148396</v>
      </c>
      <c r="F15" s="96">
        <v>21411</v>
      </c>
      <c r="G15" s="96">
        <v>20879</v>
      </c>
      <c r="H15" s="96">
        <v>1007</v>
      </c>
      <c r="I15" s="96">
        <v>903</v>
      </c>
      <c r="J15" s="96">
        <v>0</v>
      </c>
      <c r="K15" s="96">
        <v>0</v>
      </c>
      <c r="L15" s="96">
        <v>174339</v>
      </c>
      <c r="M15" s="96">
        <v>170178</v>
      </c>
    </row>
    <row r="16" spans="1:13" ht="35.1" customHeight="1">
      <c r="A16" s="46" t="s">
        <v>4</v>
      </c>
      <c r="B16" s="96">
        <v>475447</v>
      </c>
      <c r="C16" s="96">
        <v>431029</v>
      </c>
      <c r="D16" s="96">
        <v>13311362</v>
      </c>
      <c r="E16" s="96">
        <v>13597462</v>
      </c>
      <c r="F16" s="96">
        <v>1210757</v>
      </c>
      <c r="G16" s="96">
        <v>1211375</v>
      </c>
      <c r="H16" s="96">
        <v>1195591</v>
      </c>
      <c r="I16" s="96">
        <v>1153348</v>
      </c>
      <c r="J16" s="96">
        <v>16583</v>
      </c>
      <c r="K16" s="96">
        <v>16658</v>
      </c>
      <c r="L16" s="96">
        <v>15734293</v>
      </c>
      <c r="M16" s="96">
        <v>15978843</v>
      </c>
    </row>
    <row r="17" spans="2:3">
      <c r="C17" s="79"/>
    </row>
    <row r="22" spans="2:3">
      <c r="B22" s="78"/>
    </row>
  </sheetData>
  <mergeCells count="21">
    <mergeCell ref="D5:D6"/>
    <mergeCell ref="E5:E6"/>
    <mergeCell ref="M5:M6"/>
    <mergeCell ref="G5:G6"/>
    <mergeCell ref="H5:H6"/>
    <mergeCell ref="A1:M2"/>
    <mergeCell ref="A4:A6"/>
    <mergeCell ref="B4:C4"/>
    <mergeCell ref="D4:E4"/>
    <mergeCell ref="F4:G4"/>
    <mergeCell ref="C5:C6"/>
    <mergeCell ref="H4:I4"/>
    <mergeCell ref="A3:M3"/>
    <mergeCell ref="I5:I6"/>
    <mergeCell ref="L5:L6"/>
    <mergeCell ref="F5:F6"/>
    <mergeCell ref="L4:M4"/>
    <mergeCell ref="J4:K4"/>
    <mergeCell ref="J5:J6"/>
    <mergeCell ref="K5:K6"/>
    <mergeCell ref="B5:B6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1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GridLines="0" zoomScale="80" zoomScaleNormal="80" workbookViewId="0">
      <selection sqref="A1:F2"/>
    </sheetView>
  </sheetViews>
  <sheetFormatPr defaultRowHeight="12.75"/>
  <cols>
    <col min="1" max="1" width="54.85546875" customWidth="1"/>
    <col min="2" max="6" width="12.7109375" style="77" customWidth="1"/>
  </cols>
  <sheetData>
    <row r="1" spans="1:7" ht="12.75" customHeight="1">
      <c r="A1" s="143" t="s">
        <v>78</v>
      </c>
      <c r="B1" s="144"/>
      <c r="C1" s="144"/>
      <c r="D1" s="144"/>
      <c r="E1" s="144"/>
      <c r="F1" s="145"/>
    </row>
    <row r="2" spans="1:7" ht="30.75" customHeight="1">
      <c r="A2" s="146"/>
      <c r="B2" s="146"/>
      <c r="C2" s="146"/>
      <c r="D2" s="146"/>
      <c r="E2" s="146"/>
      <c r="F2" s="145"/>
    </row>
    <row r="3" spans="1:7" ht="16.5" customHeight="1">
      <c r="A3" s="153" t="s">
        <v>0</v>
      </c>
      <c r="B3" s="154"/>
      <c r="C3" s="154"/>
      <c r="D3" s="154"/>
      <c r="E3" s="154"/>
      <c r="F3" s="154"/>
    </row>
    <row r="4" spans="1:7" ht="60" customHeight="1">
      <c r="A4" s="95" t="s">
        <v>62</v>
      </c>
      <c r="B4" s="60" t="s">
        <v>7</v>
      </c>
      <c r="C4" s="60" t="s">
        <v>8</v>
      </c>
      <c r="D4" s="60" t="s">
        <v>9</v>
      </c>
      <c r="E4" s="60" t="s">
        <v>10</v>
      </c>
      <c r="F4" s="60" t="s">
        <v>4</v>
      </c>
    </row>
    <row r="5" spans="1:7" ht="35.1" customHeight="1">
      <c r="A5" s="2" t="s">
        <v>1</v>
      </c>
      <c r="B5" s="97">
        <v>25.72</v>
      </c>
      <c r="C5" s="97">
        <v>23.11</v>
      </c>
      <c r="D5" s="98">
        <v>13.67</v>
      </c>
      <c r="E5" s="97">
        <v>0</v>
      </c>
      <c r="F5" s="97">
        <v>24.63</v>
      </c>
    </row>
    <row r="6" spans="1:7" ht="35.1" customHeight="1">
      <c r="A6" s="2" t="s">
        <v>2</v>
      </c>
      <c r="B6" s="97">
        <v>10.96</v>
      </c>
      <c r="C6" s="97">
        <v>16.260000000000002</v>
      </c>
      <c r="D6" s="98">
        <v>7.59</v>
      </c>
      <c r="E6" s="97">
        <v>0</v>
      </c>
      <c r="F6" s="97">
        <v>11.1</v>
      </c>
    </row>
    <row r="7" spans="1:7" ht="35.1" customHeight="1">
      <c r="A7" s="2" t="s">
        <v>11</v>
      </c>
      <c r="B7" s="97">
        <v>17.41</v>
      </c>
      <c r="C7" s="97">
        <v>16.29</v>
      </c>
      <c r="D7" s="98">
        <v>10.35</v>
      </c>
      <c r="E7" s="97">
        <v>100</v>
      </c>
      <c r="F7" s="97">
        <v>16.899999999999999</v>
      </c>
    </row>
    <row r="8" spans="1:7" ht="35.1" customHeight="1">
      <c r="A8" s="2" t="s">
        <v>12</v>
      </c>
      <c r="B8" s="97">
        <v>20.93</v>
      </c>
      <c r="C8" s="97">
        <v>17.39</v>
      </c>
      <c r="D8" s="98">
        <v>45.45</v>
      </c>
      <c r="E8" s="97">
        <v>0</v>
      </c>
      <c r="F8" s="97">
        <v>22.41</v>
      </c>
    </row>
    <row r="9" spans="1:7" ht="35.1" customHeight="1">
      <c r="A9" s="2" t="s">
        <v>26</v>
      </c>
      <c r="B9" s="97">
        <v>10.61</v>
      </c>
      <c r="C9" s="97">
        <v>7.25</v>
      </c>
      <c r="D9" s="98">
        <v>13.72</v>
      </c>
      <c r="E9" s="97">
        <v>0</v>
      </c>
      <c r="F9" s="97">
        <v>10.57</v>
      </c>
    </row>
    <row r="10" spans="1:7" ht="35.1" customHeight="1">
      <c r="A10" s="2" t="s">
        <v>18</v>
      </c>
      <c r="B10" s="97">
        <v>9.43</v>
      </c>
      <c r="C10" s="97">
        <v>10.99</v>
      </c>
      <c r="D10" s="98">
        <v>7.91</v>
      </c>
      <c r="E10" s="97">
        <v>0</v>
      </c>
      <c r="F10" s="97">
        <v>9.43</v>
      </c>
    </row>
    <row r="11" spans="1:7" ht="35.1" customHeight="1">
      <c r="A11" s="2" t="s">
        <v>13</v>
      </c>
      <c r="B11" s="97">
        <v>2.56</v>
      </c>
      <c r="C11" s="97">
        <v>2.4300000000000002</v>
      </c>
      <c r="D11" s="98">
        <v>0.23</v>
      </c>
      <c r="E11" s="97">
        <v>0</v>
      </c>
      <c r="F11" s="97">
        <v>2.38</v>
      </c>
    </row>
    <row r="12" spans="1:7" ht="35.1" customHeight="1">
      <c r="A12" s="2" t="s">
        <v>3</v>
      </c>
      <c r="B12" s="97">
        <v>1.29</v>
      </c>
      <c r="C12" s="97">
        <v>4.5599999999999996</v>
      </c>
      <c r="D12" s="98">
        <v>1</v>
      </c>
      <c r="E12" s="97">
        <v>0</v>
      </c>
      <c r="F12" s="97">
        <v>1.51</v>
      </c>
    </row>
    <row r="13" spans="1:7" ht="35.1" customHeight="1">
      <c r="A13" s="46" t="s">
        <v>17</v>
      </c>
      <c r="B13" s="97">
        <v>1.0900000000000001</v>
      </c>
      <c r="C13" s="97">
        <v>1.72</v>
      </c>
      <c r="D13" s="98">
        <v>0.08</v>
      </c>
      <c r="E13" s="97">
        <v>0</v>
      </c>
      <c r="F13" s="97">
        <v>1.07</v>
      </c>
    </row>
    <row r="14" spans="1:7" ht="35.1" customHeight="1">
      <c r="A14" s="2" t="s">
        <v>4</v>
      </c>
      <c r="B14" s="97">
        <v>100</v>
      </c>
      <c r="C14" s="97">
        <v>100</v>
      </c>
      <c r="D14" s="97">
        <v>99.999999999999986</v>
      </c>
      <c r="E14" s="97">
        <v>100</v>
      </c>
      <c r="F14" s="97">
        <v>100.00000000000001</v>
      </c>
    </row>
    <row r="15" spans="1:7" ht="35.1" customHeight="1">
      <c r="A15" s="82" t="s">
        <v>43</v>
      </c>
      <c r="B15" s="97">
        <v>84.93</v>
      </c>
      <c r="C15" s="97">
        <v>7.68</v>
      </c>
      <c r="D15" s="97">
        <v>7.29</v>
      </c>
      <c r="E15" s="97">
        <v>0.1</v>
      </c>
      <c r="F15" s="99">
        <f>SUM(B15:E15)</f>
        <v>100.00000000000001</v>
      </c>
      <c r="G15" s="81"/>
    </row>
    <row r="17" spans="2:6">
      <c r="B17" s="80"/>
      <c r="C17" s="80"/>
      <c r="D17" s="80"/>
      <c r="E17" s="80"/>
      <c r="F17" s="80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1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GridLines="0" zoomScale="80" zoomScaleNormal="80" workbookViewId="0">
      <selection sqref="A1:I1"/>
    </sheetView>
  </sheetViews>
  <sheetFormatPr defaultRowHeight="12.75"/>
  <cols>
    <col min="1" max="1" width="56.140625" bestFit="1" customWidth="1"/>
    <col min="2" max="5" width="13.7109375" bestFit="1" customWidth="1"/>
    <col min="6" max="7" width="13.7109375" customWidth="1"/>
    <col min="8" max="9" width="13.7109375" bestFit="1" customWidth="1"/>
  </cols>
  <sheetData>
    <row r="1" spans="1:10" ht="52.5" customHeight="1">
      <c r="A1" s="143" t="s">
        <v>44</v>
      </c>
      <c r="B1" s="143"/>
      <c r="C1" s="143"/>
      <c r="D1" s="144"/>
      <c r="E1" s="144"/>
      <c r="F1" s="144"/>
      <c r="G1" s="144"/>
      <c r="H1" s="144"/>
      <c r="I1" s="144"/>
    </row>
    <row r="2" spans="1:10" ht="15.75" customHeight="1">
      <c r="A2" s="155" t="s">
        <v>5</v>
      </c>
      <c r="B2" s="156"/>
      <c r="C2" s="156"/>
      <c r="D2" s="156"/>
      <c r="E2" s="156"/>
      <c r="F2" s="156"/>
      <c r="G2" s="156"/>
      <c r="H2" s="156"/>
      <c r="I2" s="156"/>
    </row>
    <row r="3" spans="1:10" ht="30" customHeight="1">
      <c r="A3" s="157" t="s">
        <v>63</v>
      </c>
      <c r="B3" s="129" t="s">
        <v>7</v>
      </c>
      <c r="C3" s="129"/>
      <c r="D3" s="129" t="s">
        <v>8</v>
      </c>
      <c r="E3" s="129"/>
      <c r="F3" s="129" t="s">
        <v>9</v>
      </c>
      <c r="G3" s="129"/>
      <c r="H3" s="129" t="s">
        <v>10</v>
      </c>
      <c r="I3" s="129"/>
    </row>
    <row r="4" spans="1:10" ht="68.25" customHeight="1">
      <c r="A4" s="158"/>
      <c r="B4" s="113" t="s">
        <v>75</v>
      </c>
      <c r="C4" s="113" t="s">
        <v>79</v>
      </c>
      <c r="D4" s="114" t="s">
        <v>75</v>
      </c>
      <c r="E4" s="114" t="s">
        <v>79</v>
      </c>
      <c r="F4" s="114" t="s">
        <v>75</v>
      </c>
      <c r="G4" s="114" t="s">
        <v>79</v>
      </c>
      <c r="H4" s="114" t="s">
        <v>75</v>
      </c>
      <c r="I4" s="114" t="s">
        <v>79</v>
      </c>
    </row>
    <row r="5" spans="1:10" ht="24.95" customHeight="1">
      <c r="A5" s="2" t="s">
        <v>1</v>
      </c>
      <c r="B5" s="100">
        <v>17937</v>
      </c>
      <c r="C5" s="100">
        <v>19348</v>
      </c>
      <c r="D5" s="100">
        <v>1389</v>
      </c>
      <c r="E5" s="100">
        <v>1466</v>
      </c>
      <c r="F5" s="100">
        <v>680</v>
      </c>
      <c r="G5" s="100">
        <v>140</v>
      </c>
      <c r="H5" s="97">
        <v>0</v>
      </c>
      <c r="I5" s="97">
        <v>0</v>
      </c>
      <c r="J5" s="4"/>
    </row>
    <row r="6" spans="1:10" ht="24.95" customHeight="1">
      <c r="A6" s="2" t="s">
        <v>2</v>
      </c>
      <c r="B6" s="100">
        <v>7684</v>
      </c>
      <c r="C6" s="100">
        <v>8288</v>
      </c>
      <c r="D6" s="100">
        <v>1061</v>
      </c>
      <c r="E6" s="100">
        <v>1087</v>
      </c>
      <c r="F6" s="100">
        <v>212</v>
      </c>
      <c r="G6" s="100">
        <v>52</v>
      </c>
      <c r="H6" s="97">
        <v>0</v>
      </c>
      <c r="I6" s="97">
        <v>0</v>
      </c>
    </row>
    <row r="7" spans="1:10" ht="24.95" customHeight="1">
      <c r="A7" s="2" t="s">
        <v>11</v>
      </c>
      <c r="B7" s="100">
        <v>11401</v>
      </c>
      <c r="C7" s="100">
        <v>13239</v>
      </c>
      <c r="D7" s="100">
        <v>946</v>
      </c>
      <c r="E7" s="100">
        <v>1054</v>
      </c>
      <c r="F7" s="100">
        <v>803</v>
      </c>
      <c r="G7" s="100">
        <v>395</v>
      </c>
      <c r="H7" s="100">
        <v>145</v>
      </c>
      <c r="I7" s="100">
        <v>52</v>
      </c>
    </row>
    <row r="8" spans="1:10" ht="24.95" customHeight="1">
      <c r="A8" s="2" t="s">
        <v>12</v>
      </c>
      <c r="B8" s="100">
        <v>15009</v>
      </c>
      <c r="C8" s="100">
        <v>16225</v>
      </c>
      <c r="D8" s="100">
        <v>1073</v>
      </c>
      <c r="E8" s="100">
        <v>1120</v>
      </c>
      <c r="F8" s="100">
        <v>3937</v>
      </c>
      <c r="G8" s="100">
        <v>578</v>
      </c>
      <c r="H8" s="97">
        <v>0</v>
      </c>
      <c r="I8" s="97">
        <v>0</v>
      </c>
    </row>
    <row r="9" spans="1:10" ht="24.95" customHeight="1">
      <c r="A9" s="2" t="s">
        <v>26</v>
      </c>
      <c r="B9" s="100">
        <v>7258</v>
      </c>
      <c r="C9" s="100">
        <v>8144</v>
      </c>
      <c r="D9" s="100">
        <v>476</v>
      </c>
      <c r="E9" s="100">
        <v>502</v>
      </c>
      <c r="F9" s="100">
        <v>1171</v>
      </c>
      <c r="G9" s="100">
        <v>217</v>
      </c>
      <c r="H9" s="97">
        <v>0</v>
      </c>
      <c r="I9" s="97">
        <v>0</v>
      </c>
    </row>
    <row r="10" spans="1:10" ht="24.95" customHeight="1">
      <c r="A10" s="2" t="s">
        <v>18</v>
      </c>
      <c r="B10" s="100">
        <v>6626</v>
      </c>
      <c r="C10" s="100">
        <v>7192</v>
      </c>
      <c r="D10" s="100">
        <v>713</v>
      </c>
      <c r="E10" s="100">
        <v>746</v>
      </c>
      <c r="F10" s="100">
        <v>348</v>
      </c>
      <c r="G10" s="100">
        <v>92</v>
      </c>
      <c r="H10" s="97">
        <v>0</v>
      </c>
      <c r="I10" s="97">
        <v>0</v>
      </c>
    </row>
    <row r="11" spans="1:10" ht="24.95" customHeight="1">
      <c r="A11" s="2" t="s">
        <v>13</v>
      </c>
      <c r="B11" s="100">
        <v>2231</v>
      </c>
      <c r="C11" s="100">
        <v>2369</v>
      </c>
      <c r="D11" s="100">
        <v>197</v>
      </c>
      <c r="E11" s="100">
        <v>209</v>
      </c>
      <c r="F11" s="100">
        <v>2</v>
      </c>
      <c r="G11" s="100">
        <v>1</v>
      </c>
      <c r="H11" s="97">
        <v>0</v>
      </c>
      <c r="I11" s="97">
        <v>0</v>
      </c>
    </row>
    <row r="12" spans="1:10" ht="24.95" customHeight="1">
      <c r="A12" s="2" t="s">
        <v>3</v>
      </c>
      <c r="B12" s="100">
        <v>987</v>
      </c>
      <c r="C12" s="100">
        <v>1119</v>
      </c>
      <c r="D12" s="100">
        <v>325</v>
      </c>
      <c r="E12" s="100">
        <v>336</v>
      </c>
      <c r="F12" s="100">
        <v>59</v>
      </c>
      <c r="G12" s="100">
        <v>20</v>
      </c>
      <c r="H12" s="97">
        <v>0</v>
      </c>
      <c r="I12" s="97">
        <v>0</v>
      </c>
    </row>
    <row r="13" spans="1:10" ht="24.95" customHeight="1">
      <c r="A13" s="46" t="s">
        <v>17</v>
      </c>
      <c r="B13" s="100">
        <v>995</v>
      </c>
      <c r="C13" s="100">
        <v>1009</v>
      </c>
      <c r="D13" s="100">
        <v>143</v>
      </c>
      <c r="E13" s="100">
        <v>141</v>
      </c>
      <c r="F13" s="100">
        <v>4</v>
      </c>
      <c r="G13" s="100">
        <v>2</v>
      </c>
      <c r="H13" s="97">
        <v>0</v>
      </c>
      <c r="I13" s="97">
        <v>0</v>
      </c>
    </row>
    <row r="14" spans="1:10" ht="24.95" customHeight="1">
      <c r="A14" s="2" t="s">
        <v>4</v>
      </c>
      <c r="B14" s="100">
        <v>70128</v>
      </c>
      <c r="C14" s="100">
        <v>76933</v>
      </c>
      <c r="D14" s="100">
        <v>6323</v>
      </c>
      <c r="E14" s="100">
        <v>6661</v>
      </c>
      <c r="F14" s="100">
        <v>7216</v>
      </c>
      <c r="G14" s="100">
        <v>1497</v>
      </c>
      <c r="H14" s="100">
        <v>145</v>
      </c>
      <c r="I14" s="100">
        <v>52</v>
      </c>
    </row>
  </sheetData>
  <mergeCells count="7">
    <mergeCell ref="A1:I1"/>
    <mergeCell ref="B3:C3"/>
    <mergeCell ref="D3:E3"/>
    <mergeCell ref="F3:G3"/>
    <mergeCell ref="A2:I2"/>
    <mergeCell ref="A3:A4"/>
    <mergeCell ref="H3:I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showGridLines="0" zoomScale="80" zoomScaleNormal="80" workbookViewId="0">
      <selection sqref="A1:I1"/>
    </sheetView>
  </sheetViews>
  <sheetFormatPr defaultRowHeight="12.75"/>
  <cols>
    <col min="1" max="1" width="55.7109375" style="77" customWidth="1"/>
    <col min="2" max="5" width="13.42578125" style="77" bestFit="1" customWidth="1"/>
    <col min="6" max="7" width="13.42578125" style="77" customWidth="1"/>
    <col min="8" max="9" width="13.42578125" style="77" bestFit="1" customWidth="1"/>
    <col min="10" max="16384" width="9.140625" style="77"/>
  </cols>
  <sheetData>
    <row r="1" spans="1:9" ht="47.25" customHeight="1">
      <c r="A1" s="159" t="s">
        <v>45</v>
      </c>
      <c r="B1" s="159"/>
      <c r="C1" s="159"/>
      <c r="D1" s="160"/>
      <c r="E1" s="160"/>
      <c r="F1" s="160"/>
      <c r="G1" s="160"/>
      <c r="H1" s="160"/>
      <c r="I1" s="160"/>
    </row>
    <row r="2" spans="1:9" ht="13.5">
      <c r="A2" s="139" t="s">
        <v>0</v>
      </c>
      <c r="B2" s="152"/>
      <c r="C2" s="152"/>
      <c r="D2" s="152"/>
      <c r="E2" s="152"/>
      <c r="F2" s="152"/>
      <c r="G2" s="152"/>
      <c r="H2" s="152"/>
      <c r="I2" s="152"/>
    </row>
    <row r="3" spans="1:9" ht="30" customHeight="1">
      <c r="A3" s="157" t="s">
        <v>64</v>
      </c>
      <c r="B3" s="141" t="s">
        <v>7</v>
      </c>
      <c r="C3" s="161"/>
      <c r="D3" s="141" t="s">
        <v>8</v>
      </c>
      <c r="E3" s="161"/>
      <c r="F3" s="141" t="s">
        <v>9</v>
      </c>
      <c r="G3" s="142"/>
      <c r="H3" s="141" t="s">
        <v>10</v>
      </c>
      <c r="I3" s="142"/>
    </row>
    <row r="4" spans="1:9" ht="56.25" customHeight="1">
      <c r="A4" s="158"/>
      <c r="B4" s="114" t="s">
        <v>75</v>
      </c>
      <c r="C4" s="114" t="s">
        <v>79</v>
      </c>
      <c r="D4" s="114" t="s">
        <v>75</v>
      </c>
      <c r="E4" s="114" t="s">
        <v>79</v>
      </c>
      <c r="F4" s="114" t="s">
        <v>75</v>
      </c>
      <c r="G4" s="114" t="s">
        <v>79</v>
      </c>
      <c r="H4" s="114" t="s">
        <v>75</v>
      </c>
      <c r="I4" s="114" t="s">
        <v>79</v>
      </c>
    </row>
    <row r="5" spans="1:9" ht="24.95" customHeight="1">
      <c r="A5" s="2" t="s">
        <v>1</v>
      </c>
      <c r="B5" s="101">
        <v>25.58</v>
      </c>
      <c r="C5" s="101">
        <v>25.15</v>
      </c>
      <c r="D5" s="101">
        <v>21.97</v>
      </c>
      <c r="E5" s="101">
        <v>22.01</v>
      </c>
      <c r="F5" s="101">
        <v>9.42</v>
      </c>
      <c r="G5" s="101">
        <v>9.35</v>
      </c>
      <c r="H5" s="97">
        <v>0</v>
      </c>
      <c r="I5" s="97">
        <v>0</v>
      </c>
    </row>
    <row r="6" spans="1:9" ht="24.95" customHeight="1">
      <c r="A6" s="2" t="s">
        <v>2</v>
      </c>
      <c r="B6" s="101">
        <v>10.95</v>
      </c>
      <c r="C6" s="101">
        <v>10.77</v>
      </c>
      <c r="D6" s="101">
        <v>16.78</v>
      </c>
      <c r="E6" s="101">
        <v>16.32</v>
      </c>
      <c r="F6" s="101">
        <v>2.94</v>
      </c>
      <c r="G6" s="101">
        <v>3.47</v>
      </c>
      <c r="H6" s="97">
        <v>0</v>
      </c>
      <c r="I6" s="97">
        <v>0</v>
      </c>
    </row>
    <row r="7" spans="1:9" ht="24.95" customHeight="1">
      <c r="A7" s="2" t="s">
        <v>11</v>
      </c>
      <c r="B7" s="101">
        <v>16.260000000000002</v>
      </c>
      <c r="C7" s="101">
        <v>17.21</v>
      </c>
      <c r="D7" s="101">
        <v>14.96</v>
      </c>
      <c r="E7" s="101">
        <v>15.82</v>
      </c>
      <c r="F7" s="101">
        <v>11.13</v>
      </c>
      <c r="G7" s="101">
        <v>26.39</v>
      </c>
      <c r="H7" s="101">
        <v>100</v>
      </c>
      <c r="I7" s="101">
        <v>100</v>
      </c>
    </row>
    <row r="8" spans="1:9" ht="24.95" customHeight="1">
      <c r="A8" s="2" t="s">
        <v>12</v>
      </c>
      <c r="B8" s="101">
        <v>21.4</v>
      </c>
      <c r="C8" s="101">
        <v>21.09</v>
      </c>
      <c r="D8" s="101">
        <v>16.97</v>
      </c>
      <c r="E8" s="101">
        <v>16.809999999999999</v>
      </c>
      <c r="F8" s="101">
        <v>54.56</v>
      </c>
      <c r="G8" s="101">
        <v>38.61</v>
      </c>
      <c r="H8" s="97">
        <v>0</v>
      </c>
      <c r="I8" s="97">
        <v>0</v>
      </c>
    </row>
    <row r="9" spans="1:9" ht="24.95" customHeight="1">
      <c r="A9" s="2" t="s">
        <v>26</v>
      </c>
      <c r="B9" s="102">
        <v>10.35</v>
      </c>
      <c r="C9" s="101">
        <v>10.59</v>
      </c>
      <c r="D9" s="101">
        <v>7.53</v>
      </c>
      <c r="E9" s="101">
        <v>7.54</v>
      </c>
      <c r="F9" s="101">
        <v>16.23</v>
      </c>
      <c r="G9" s="101">
        <v>14.49</v>
      </c>
      <c r="H9" s="97">
        <v>0</v>
      </c>
      <c r="I9" s="97">
        <v>0</v>
      </c>
    </row>
    <row r="10" spans="1:9" ht="24.95" customHeight="1">
      <c r="A10" s="2" t="s">
        <v>18</v>
      </c>
      <c r="B10" s="101">
        <v>9.4499999999999993</v>
      </c>
      <c r="C10" s="101">
        <v>9.35</v>
      </c>
      <c r="D10" s="101">
        <v>11.28</v>
      </c>
      <c r="E10" s="101">
        <v>11.2</v>
      </c>
      <c r="F10" s="101">
        <v>4.82</v>
      </c>
      <c r="G10" s="101">
        <v>6.15</v>
      </c>
      <c r="H10" s="97">
        <v>0</v>
      </c>
      <c r="I10" s="97">
        <v>0</v>
      </c>
    </row>
    <row r="11" spans="1:9" ht="24.95" customHeight="1">
      <c r="A11" s="2" t="s">
        <v>13</v>
      </c>
      <c r="B11" s="101">
        <v>3.18</v>
      </c>
      <c r="C11" s="101">
        <v>3.08</v>
      </c>
      <c r="D11" s="101">
        <v>3.11</v>
      </c>
      <c r="E11" s="101">
        <v>3.14</v>
      </c>
      <c r="F11" s="101">
        <v>0.03</v>
      </c>
      <c r="G11" s="101">
        <v>7.0000000000000007E-2</v>
      </c>
      <c r="H11" s="97">
        <v>0</v>
      </c>
      <c r="I11" s="97">
        <v>0</v>
      </c>
    </row>
    <row r="12" spans="1:9" ht="24.95" customHeight="1">
      <c r="A12" s="2" t="s">
        <v>3</v>
      </c>
      <c r="B12" s="101">
        <v>1.41</v>
      </c>
      <c r="C12" s="101">
        <v>1.45</v>
      </c>
      <c r="D12" s="101">
        <v>5.14</v>
      </c>
      <c r="E12" s="101">
        <v>5.04</v>
      </c>
      <c r="F12" s="101">
        <v>0.82</v>
      </c>
      <c r="G12" s="101">
        <v>1.34</v>
      </c>
      <c r="H12" s="97">
        <v>0</v>
      </c>
      <c r="I12" s="97">
        <v>0</v>
      </c>
    </row>
    <row r="13" spans="1:9" ht="24.95" customHeight="1">
      <c r="A13" s="46" t="s">
        <v>17</v>
      </c>
      <c r="B13" s="101">
        <v>1.42</v>
      </c>
      <c r="C13" s="101">
        <v>1.31</v>
      </c>
      <c r="D13" s="101">
        <v>2.2599999999999998</v>
      </c>
      <c r="E13" s="101">
        <v>2.12</v>
      </c>
      <c r="F13" s="101">
        <v>0.05</v>
      </c>
      <c r="G13" s="101">
        <v>0.13</v>
      </c>
      <c r="H13" s="97">
        <v>0</v>
      </c>
      <c r="I13" s="97">
        <v>0</v>
      </c>
    </row>
    <row r="14" spans="1:9" ht="24.95" customHeight="1">
      <c r="A14" s="46" t="s">
        <v>4</v>
      </c>
      <c r="B14" s="101">
        <v>100</v>
      </c>
      <c r="C14" s="101">
        <v>100</v>
      </c>
      <c r="D14" s="101">
        <v>100.00000000000001</v>
      </c>
      <c r="E14" s="101">
        <v>100.00000000000001</v>
      </c>
      <c r="F14" s="101">
        <v>100.00000000000001</v>
      </c>
      <c r="G14" s="101">
        <v>99.999999999999986</v>
      </c>
      <c r="H14" s="101">
        <v>100</v>
      </c>
      <c r="I14" s="101">
        <v>100</v>
      </c>
    </row>
  </sheetData>
  <mergeCells count="7">
    <mergeCell ref="A1:I1"/>
    <mergeCell ref="B3:C3"/>
    <mergeCell ref="D3:E3"/>
    <mergeCell ref="F3:G3"/>
    <mergeCell ref="A3:A4"/>
    <mergeCell ref="A2:I2"/>
    <mergeCell ref="H3:I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11"/>
  <sheetViews>
    <sheetView showGridLines="0" zoomScale="75" zoomScaleNormal="75" workbookViewId="0">
      <selection sqref="A1:AG1"/>
    </sheetView>
  </sheetViews>
  <sheetFormatPr defaultRowHeight="15"/>
  <cols>
    <col min="1" max="1" width="51.28515625" style="83" customWidth="1"/>
    <col min="2" max="2" width="7.42578125" style="83" customWidth="1"/>
    <col min="3" max="4" width="6.7109375" style="83" customWidth="1"/>
    <col min="5" max="5" width="8" style="83" customWidth="1"/>
    <col min="6" max="7" width="6.7109375" style="83" customWidth="1"/>
    <col min="8" max="8" width="8.28515625" style="83" customWidth="1"/>
    <col min="9" max="10" width="6.7109375" style="83" customWidth="1"/>
    <col min="11" max="11" width="8.28515625" style="83" customWidth="1"/>
    <col min="12" max="12" width="7.5703125" style="83" bestFit="1" customWidth="1"/>
    <col min="13" max="14" width="6.7109375" style="83" customWidth="1"/>
    <col min="15" max="15" width="8" style="83" customWidth="1"/>
    <col min="16" max="17" width="6.7109375" style="83" customWidth="1"/>
    <col min="18" max="18" width="8.42578125" style="83" customWidth="1"/>
    <col min="19" max="29" width="6.7109375" style="83" customWidth="1"/>
    <col min="30" max="30" width="8.28515625" style="83" bestFit="1" customWidth="1"/>
    <col min="31" max="31" width="8.28515625" style="83" customWidth="1"/>
    <col min="32" max="32" width="6.42578125" style="83" bestFit="1" customWidth="1"/>
    <col min="33" max="33" width="9.42578125" style="83" bestFit="1" customWidth="1"/>
    <col min="34" max="16384" width="9.140625" style="83"/>
  </cols>
  <sheetData>
    <row r="1" spans="1:245" ht="23.25" customHeight="1">
      <c r="A1" s="168" t="s">
        <v>80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90"/>
      <c r="AI1" s="90"/>
      <c r="AJ1" s="90"/>
      <c r="AK1" s="90"/>
    </row>
    <row r="2" spans="1:245" ht="15" customHeight="1">
      <c r="A2" s="139" t="s">
        <v>5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</row>
    <row r="3" spans="1:245" s="89" customFormat="1" ht="59.25" customHeight="1">
      <c r="A3" s="162" t="s">
        <v>65</v>
      </c>
      <c r="B3" s="141" t="s">
        <v>52</v>
      </c>
      <c r="C3" s="164"/>
      <c r="D3" s="165"/>
      <c r="E3" s="131" t="s">
        <v>51</v>
      </c>
      <c r="F3" s="166"/>
      <c r="G3" s="167"/>
      <c r="H3" s="131" t="s">
        <v>50</v>
      </c>
      <c r="I3" s="166"/>
      <c r="J3" s="166"/>
      <c r="K3" s="132"/>
      <c r="L3" s="131" t="s">
        <v>12</v>
      </c>
      <c r="M3" s="166"/>
      <c r="N3" s="169"/>
      <c r="O3" s="131" t="s">
        <v>49</v>
      </c>
      <c r="P3" s="166"/>
      <c r="Q3" s="170"/>
      <c r="R3" s="131" t="s">
        <v>48</v>
      </c>
      <c r="S3" s="166"/>
      <c r="T3" s="169"/>
      <c r="U3" s="127" t="s">
        <v>13</v>
      </c>
      <c r="V3" s="127"/>
      <c r="W3" s="174"/>
      <c r="X3" s="171" t="s">
        <v>3</v>
      </c>
      <c r="Y3" s="172"/>
      <c r="Z3" s="173"/>
      <c r="AA3" s="171" t="s">
        <v>17</v>
      </c>
      <c r="AB3" s="172"/>
      <c r="AC3" s="173"/>
      <c r="AD3" s="141" t="s">
        <v>4</v>
      </c>
      <c r="AE3" s="161"/>
      <c r="AF3" s="161"/>
      <c r="AG3" s="142"/>
    </row>
    <row r="4" spans="1:245" ht="15.75">
      <c r="A4" s="163"/>
      <c r="B4" s="88" t="s">
        <v>7</v>
      </c>
      <c r="C4" s="88" t="s">
        <v>8</v>
      </c>
      <c r="D4" s="88" t="s">
        <v>9</v>
      </c>
      <c r="E4" s="88" t="s">
        <v>7</v>
      </c>
      <c r="F4" s="88" t="s">
        <v>8</v>
      </c>
      <c r="G4" s="88" t="s">
        <v>9</v>
      </c>
      <c r="H4" s="88" t="s">
        <v>7</v>
      </c>
      <c r="I4" s="88" t="s">
        <v>8</v>
      </c>
      <c r="J4" s="88" t="s">
        <v>9</v>
      </c>
      <c r="K4" s="88" t="s">
        <v>10</v>
      </c>
      <c r="L4" s="88" t="s">
        <v>7</v>
      </c>
      <c r="M4" s="88" t="s">
        <v>8</v>
      </c>
      <c r="N4" s="88" t="s">
        <v>9</v>
      </c>
      <c r="O4" s="88" t="s">
        <v>7</v>
      </c>
      <c r="P4" s="88" t="s">
        <v>8</v>
      </c>
      <c r="Q4" s="88" t="s">
        <v>9</v>
      </c>
      <c r="R4" s="88" t="s">
        <v>7</v>
      </c>
      <c r="S4" s="88" t="s">
        <v>8</v>
      </c>
      <c r="T4" s="88" t="s">
        <v>9</v>
      </c>
      <c r="U4" s="88" t="s">
        <v>7</v>
      </c>
      <c r="V4" s="88" t="s">
        <v>8</v>
      </c>
      <c r="W4" s="88" t="s">
        <v>9</v>
      </c>
      <c r="X4" s="88" t="s">
        <v>7</v>
      </c>
      <c r="Y4" s="88" t="s">
        <v>8</v>
      </c>
      <c r="Z4" s="88" t="s">
        <v>9</v>
      </c>
      <c r="AA4" s="88" t="s">
        <v>7</v>
      </c>
      <c r="AB4" s="88" t="s">
        <v>8</v>
      </c>
      <c r="AC4" s="88" t="s">
        <v>9</v>
      </c>
      <c r="AD4" s="88" t="s">
        <v>7</v>
      </c>
      <c r="AE4" s="88" t="s">
        <v>8</v>
      </c>
      <c r="AF4" s="88" t="s">
        <v>9</v>
      </c>
      <c r="AG4" s="88" t="s">
        <v>10</v>
      </c>
    </row>
    <row r="5" spans="1:245" s="84" customFormat="1" ht="39.75" customHeight="1">
      <c r="A5" s="86" t="s">
        <v>47</v>
      </c>
      <c r="B5" s="125">
        <v>6763</v>
      </c>
      <c r="C5" s="125">
        <v>449</v>
      </c>
      <c r="D5" s="125">
        <v>126</v>
      </c>
      <c r="E5" s="125">
        <v>2948</v>
      </c>
      <c r="F5" s="125">
        <v>359</v>
      </c>
      <c r="G5" s="125">
        <v>48</v>
      </c>
      <c r="H5" s="125">
        <v>4768</v>
      </c>
      <c r="I5" s="125">
        <v>345</v>
      </c>
      <c r="J5" s="125">
        <v>317</v>
      </c>
      <c r="K5" s="125">
        <v>39</v>
      </c>
      <c r="L5" s="125">
        <v>5956</v>
      </c>
      <c r="M5" s="125">
        <v>352</v>
      </c>
      <c r="N5" s="125">
        <v>547</v>
      </c>
      <c r="O5" s="125">
        <v>2936</v>
      </c>
      <c r="P5" s="125">
        <v>181</v>
      </c>
      <c r="Q5" s="125">
        <v>212</v>
      </c>
      <c r="R5" s="125">
        <v>2585</v>
      </c>
      <c r="S5" s="125">
        <v>258</v>
      </c>
      <c r="T5" s="125">
        <v>83</v>
      </c>
      <c r="U5" s="125">
        <v>1125</v>
      </c>
      <c r="V5" s="125">
        <v>103</v>
      </c>
      <c r="W5" s="125">
        <v>1</v>
      </c>
      <c r="X5" s="125">
        <v>495</v>
      </c>
      <c r="Y5" s="125">
        <v>136</v>
      </c>
      <c r="Z5" s="125">
        <v>19</v>
      </c>
      <c r="AA5" s="125">
        <v>459</v>
      </c>
      <c r="AB5" s="125">
        <v>64</v>
      </c>
      <c r="AC5" s="125">
        <v>1</v>
      </c>
      <c r="AD5" s="125">
        <f>B5+E5+H5+L5+O5+R5+U5+X5+AA5</f>
        <v>28035</v>
      </c>
      <c r="AE5" s="125">
        <f t="shared" ref="AE5:AF8" si="0">C5+F5+I5+M5+P5+S5+V5+Y5+AB5</f>
        <v>2247</v>
      </c>
      <c r="AF5" s="125">
        <f t="shared" si="0"/>
        <v>1354</v>
      </c>
      <c r="AG5" s="125">
        <f>K5</f>
        <v>39</v>
      </c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/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  <c r="HL5" s="85"/>
      <c r="HM5" s="85"/>
      <c r="HN5" s="85"/>
      <c r="HO5" s="85"/>
      <c r="HP5" s="85"/>
      <c r="HQ5" s="85"/>
      <c r="HR5" s="85"/>
      <c r="HS5" s="85"/>
      <c r="HT5" s="85"/>
      <c r="HU5" s="85"/>
      <c r="HV5" s="85"/>
      <c r="HW5" s="85"/>
      <c r="HX5" s="85"/>
      <c r="HY5" s="85"/>
      <c r="HZ5" s="85"/>
      <c r="IA5" s="85"/>
      <c r="IB5" s="85"/>
      <c r="IC5" s="85"/>
      <c r="ID5" s="85"/>
      <c r="IE5" s="85"/>
      <c r="IF5" s="85"/>
      <c r="IG5" s="85"/>
      <c r="IH5" s="85"/>
      <c r="II5" s="85"/>
      <c r="IJ5" s="85"/>
      <c r="IK5" s="85"/>
    </row>
    <row r="6" spans="1:245" s="84" customFormat="1" ht="39.75" customHeight="1">
      <c r="A6" s="86" t="s">
        <v>46</v>
      </c>
      <c r="B6" s="125">
        <v>12585</v>
      </c>
      <c r="C6" s="125">
        <v>1017</v>
      </c>
      <c r="D6" s="125">
        <v>0</v>
      </c>
      <c r="E6" s="125">
        <v>5340</v>
      </c>
      <c r="F6" s="125">
        <v>728</v>
      </c>
      <c r="G6" s="125">
        <v>0</v>
      </c>
      <c r="H6" s="125">
        <v>8471</v>
      </c>
      <c r="I6" s="125">
        <v>709</v>
      </c>
      <c r="J6" s="125">
        <v>0</v>
      </c>
      <c r="K6" s="125">
        <v>0</v>
      </c>
      <c r="L6" s="125">
        <v>10269</v>
      </c>
      <c r="M6" s="125">
        <v>768</v>
      </c>
      <c r="N6" s="125">
        <v>0</v>
      </c>
      <c r="O6" s="125">
        <v>5208</v>
      </c>
      <c r="P6" s="125">
        <v>321</v>
      </c>
      <c r="Q6" s="125">
        <v>0</v>
      </c>
      <c r="R6" s="125">
        <v>4607</v>
      </c>
      <c r="S6" s="125">
        <v>488</v>
      </c>
      <c r="T6" s="125">
        <v>0</v>
      </c>
      <c r="U6" s="125">
        <v>1244</v>
      </c>
      <c r="V6" s="125">
        <v>106</v>
      </c>
      <c r="W6" s="125">
        <v>0</v>
      </c>
      <c r="X6" s="125">
        <v>624</v>
      </c>
      <c r="Y6" s="125">
        <v>200</v>
      </c>
      <c r="Z6" s="125">
        <v>1</v>
      </c>
      <c r="AA6" s="125">
        <v>550</v>
      </c>
      <c r="AB6" s="125">
        <v>77</v>
      </c>
      <c r="AC6" s="125">
        <v>0</v>
      </c>
      <c r="AD6" s="125">
        <f t="shared" ref="AD6:AD8" si="1">B6+E6+H6+L6+O6+R6+U6+X6+AA6</f>
        <v>48898</v>
      </c>
      <c r="AE6" s="125">
        <f t="shared" si="0"/>
        <v>4414</v>
      </c>
      <c r="AF6" s="125">
        <f t="shared" si="0"/>
        <v>1</v>
      </c>
      <c r="AG6" s="125">
        <f t="shared" ref="AG6:AG8" si="2">K6</f>
        <v>0</v>
      </c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85"/>
      <c r="DP6" s="85"/>
      <c r="DQ6" s="85"/>
      <c r="DR6" s="85"/>
      <c r="DS6" s="85"/>
      <c r="DT6" s="85"/>
      <c r="DU6" s="85"/>
      <c r="DV6" s="85"/>
      <c r="DW6" s="85"/>
      <c r="DX6" s="85"/>
      <c r="DY6" s="85"/>
      <c r="DZ6" s="85"/>
      <c r="EA6" s="85"/>
      <c r="EB6" s="85"/>
      <c r="EC6" s="85"/>
      <c r="ED6" s="85"/>
      <c r="EE6" s="85"/>
      <c r="EF6" s="85"/>
      <c r="EG6" s="85"/>
      <c r="EH6" s="85"/>
      <c r="EI6" s="85"/>
      <c r="EJ6" s="85"/>
      <c r="EK6" s="85"/>
      <c r="EL6" s="85"/>
      <c r="EM6" s="85"/>
      <c r="EN6" s="85"/>
      <c r="EO6" s="85"/>
      <c r="EP6" s="85"/>
      <c r="EQ6" s="85"/>
      <c r="ER6" s="85"/>
      <c r="ES6" s="85"/>
      <c r="ET6" s="85"/>
      <c r="EU6" s="85"/>
      <c r="EV6" s="85"/>
      <c r="EW6" s="85"/>
      <c r="EX6" s="85"/>
      <c r="EY6" s="85"/>
      <c r="EZ6" s="85"/>
      <c r="FA6" s="85"/>
      <c r="FB6" s="85"/>
      <c r="FC6" s="85"/>
      <c r="FD6" s="85"/>
      <c r="FE6" s="85"/>
      <c r="FF6" s="85"/>
      <c r="FG6" s="85"/>
      <c r="FH6" s="85"/>
      <c r="FI6" s="85"/>
      <c r="FJ6" s="85"/>
      <c r="FK6" s="85"/>
      <c r="FL6" s="85"/>
      <c r="FM6" s="85"/>
      <c r="FN6" s="85"/>
      <c r="FO6" s="85"/>
      <c r="FP6" s="85"/>
      <c r="FQ6" s="85"/>
      <c r="FR6" s="85"/>
      <c r="FS6" s="85"/>
      <c r="FT6" s="85"/>
      <c r="FU6" s="85"/>
      <c r="FV6" s="85"/>
      <c r="FW6" s="85"/>
      <c r="FX6" s="85"/>
      <c r="FY6" s="85"/>
      <c r="FZ6" s="85"/>
      <c r="GA6" s="85"/>
      <c r="GB6" s="85"/>
      <c r="GC6" s="85"/>
      <c r="GD6" s="85"/>
      <c r="GE6" s="85"/>
      <c r="GF6" s="85"/>
      <c r="GG6" s="85"/>
      <c r="GH6" s="85"/>
      <c r="GI6" s="85"/>
      <c r="GJ6" s="85"/>
      <c r="GK6" s="85"/>
      <c r="GL6" s="85"/>
      <c r="GM6" s="85"/>
      <c r="GN6" s="85"/>
      <c r="GO6" s="85"/>
      <c r="GP6" s="85"/>
      <c r="GQ6" s="85"/>
      <c r="GR6" s="85"/>
      <c r="GS6" s="85"/>
      <c r="GT6" s="85"/>
      <c r="GU6" s="85"/>
      <c r="GV6" s="85"/>
      <c r="GW6" s="85"/>
      <c r="GX6" s="85"/>
      <c r="GY6" s="85"/>
      <c r="GZ6" s="85"/>
      <c r="HA6" s="85"/>
      <c r="HB6" s="85"/>
      <c r="HC6" s="85"/>
      <c r="HD6" s="85"/>
      <c r="HE6" s="85"/>
      <c r="HF6" s="85"/>
      <c r="HG6" s="85"/>
      <c r="HH6" s="85"/>
      <c r="HI6" s="85"/>
      <c r="HJ6" s="85"/>
      <c r="HK6" s="85"/>
      <c r="HL6" s="85"/>
      <c r="HM6" s="85"/>
      <c r="HN6" s="85"/>
      <c r="HO6" s="85"/>
      <c r="HP6" s="85"/>
      <c r="HQ6" s="85"/>
      <c r="HR6" s="85"/>
      <c r="HS6" s="85"/>
      <c r="HT6" s="85"/>
      <c r="HU6" s="85"/>
      <c r="HV6" s="85"/>
      <c r="HW6" s="85"/>
      <c r="HX6" s="85"/>
      <c r="HY6" s="85"/>
      <c r="HZ6" s="85"/>
      <c r="IA6" s="85"/>
      <c r="IB6" s="85"/>
      <c r="IC6" s="85"/>
      <c r="ID6" s="85"/>
      <c r="IE6" s="85"/>
      <c r="IF6" s="85"/>
      <c r="IG6" s="85"/>
      <c r="IH6" s="85"/>
      <c r="II6" s="85"/>
      <c r="IJ6" s="85"/>
      <c r="IK6" s="85"/>
    </row>
    <row r="7" spans="1:245" ht="37.5" customHeight="1">
      <c r="A7" s="86" t="s">
        <v>55</v>
      </c>
      <c r="B7" s="125">
        <v>0</v>
      </c>
      <c r="C7" s="125">
        <v>0</v>
      </c>
      <c r="D7" s="125">
        <v>14</v>
      </c>
      <c r="E7" s="125">
        <v>0</v>
      </c>
      <c r="F7" s="125">
        <v>0</v>
      </c>
      <c r="G7" s="125">
        <v>4</v>
      </c>
      <c r="H7" s="125">
        <v>0</v>
      </c>
      <c r="I7" s="125">
        <v>0</v>
      </c>
      <c r="J7" s="125">
        <v>78</v>
      </c>
      <c r="K7" s="125">
        <v>13</v>
      </c>
      <c r="L7" s="125">
        <v>0</v>
      </c>
      <c r="M7" s="125">
        <v>0</v>
      </c>
      <c r="N7" s="125">
        <v>31</v>
      </c>
      <c r="O7" s="125">
        <v>0</v>
      </c>
      <c r="P7" s="125">
        <v>0</v>
      </c>
      <c r="Q7" s="125">
        <v>5</v>
      </c>
      <c r="R7" s="125">
        <v>0</v>
      </c>
      <c r="S7" s="125">
        <v>0</v>
      </c>
      <c r="T7" s="125">
        <v>9</v>
      </c>
      <c r="U7" s="125">
        <v>0</v>
      </c>
      <c r="V7" s="125">
        <v>0</v>
      </c>
      <c r="W7" s="125">
        <v>0</v>
      </c>
      <c r="X7" s="125">
        <v>0</v>
      </c>
      <c r="Y7" s="125">
        <v>0</v>
      </c>
      <c r="Z7" s="125">
        <v>0</v>
      </c>
      <c r="AA7" s="125">
        <v>0</v>
      </c>
      <c r="AB7" s="125">
        <v>0</v>
      </c>
      <c r="AC7" s="125">
        <v>1</v>
      </c>
      <c r="AD7" s="125">
        <f t="shared" si="1"/>
        <v>0</v>
      </c>
      <c r="AE7" s="125">
        <f t="shared" si="0"/>
        <v>0</v>
      </c>
      <c r="AF7" s="125">
        <f t="shared" si="0"/>
        <v>142</v>
      </c>
      <c r="AG7" s="125">
        <f t="shared" si="2"/>
        <v>13</v>
      </c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  <c r="CF7" s="87"/>
      <c r="CG7" s="87"/>
      <c r="CH7" s="87"/>
      <c r="CI7" s="87"/>
      <c r="CJ7" s="87"/>
      <c r="CK7" s="87"/>
      <c r="CL7" s="87"/>
      <c r="CM7" s="87"/>
      <c r="CN7" s="87"/>
      <c r="CO7" s="87"/>
      <c r="CP7" s="87"/>
      <c r="CQ7" s="87"/>
      <c r="CR7" s="87"/>
      <c r="CS7" s="87"/>
      <c r="CT7" s="87"/>
      <c r="CU7" s="87"/>
      <c r="CV7" s="87"/>
      <c r="CW7" s="87"/>
      <c r="CX7" s="87"/>
      <c r="CY7" s="87"/>
      <c r="CZ7" s="87"/>
      <c r="DA7" s="87"/>
      <c r="DB7" s="87"/>
      <c r="DC7" s="87"/>
      <c r="DD7" s="87"/>
      <c r="DE7" s="87"/>
      <c r="DF7" s="87"/>
      <c r="DG7" s="87"/>
      <c r="DH7" s="87"/>
      <c r="DI7" s="87"/>
      <c r="DJ7" s="87"/>
      <c r="DK7" s="87"/>
      <c r="DL7" s="87"/>
      <c r="DM7" s="87"/>
      <c r="DN7" s="87"/>
      <c r="DO7" s="87"/>
      <c r="DP7" s="87"/>
      <c r="DQ7" s="87"/>
      <c r="DR7" s="87"/>
      <c r="DS7" s="87"/>
      <c r="DT7" s="87"/>
      <c r="DU7" s="87"/>
      <c r="DV7" s="87"/>
      <c r="DW7" s="87"/>
      <c r="DX7" s="87"/>
      <c r="DY7" s="87"/>
      <c r="DZ7" s="87"/>
      <c r="EA7" s="87"/>
      <c r="EB7" s="87"/>
      <c r="EC7" s="87"/>
      <c r="ED7" s="87"/>
      <c r="EE7" s="87"/>
      <c r="EF7" s="87"/>
      <c r="EG7" s="87"/>
      <c r="EH7" s="87"/>
      <c r="EI7" s="87"/>
      <c r="EJ7" s="87"/>
      <c r="EK7" s="87"/>
      <c r="EL7" s="87"/>
      <c r="EM7" s="87"/>
      <c r="EN7" s="87"/>
      <c r="EO7" s="87"/>
      <c r="EP7" s="87"/>
      <c r="EQ7" s="87"/>
      <c r="ER7" s="87"/>
      <c r="ES7" s="87"/>
      <c r="ET7" s="87"/>
      <c r="EU7" s="87"/>
      <c r="EV7" s="87"/>
      <c r="EW7" s="87"/>
      <c r="EX7" s="87"/>
      <c r="EY7" s="87"/>
      <c r="EZ7" s="87"/>
      <c r="FA7" s="87"/>
      <c r="FB7" s="87"/>
      <c r="FC7" s="87"/>
      <c r="FD7" s="87"/>
      <c r="FE7" s="87"/>
      <c r="FF7" s="87"/>
      <c r="FG7" s="87"/>
      <c r="FH7" s="87"/>
      <c r="FI7" s="87"/>
      <c r="FJ7" s="87"/>
      <c r="FK7" s="87"/>
      <c r="FL7" s="87"/>
      <c r="FM7" s="87"/>
      <c r="FN7" s="87"/>
      <c r="FO7" s="87"/>
      <c r="FP7" s="87"/>
      <c r="FQ7" s="87"/>
      <c r="FR7" s="87"/>
      <c r="FS7" s="87"/>
      <c r="FT7" s="87"/>
      <c r="FU7" s="87"/>
      <c r="FV7" s="87"/>
      <c r="FW7" s="87"/>
      <c r="FX7" s="87"/>
      <c r="FY7" s="87"/>
      <c r="FZ7" s="87"/>
      <c r="GA7" s="87"/>
      <c r="GB7" s="87"/>
      <c r="GC7" s="87"/>
      <c r="GD7" s="87"/>
      <c r="GE7" s="87"/>
      <c r="GF7" s="87"/>
      <c r="GG7" s="87"/>
      <c r="GH7" s="87"/>
      <c r="GI7" s="87"/>
      <c r="GJ7" s="87"/>
      <c r="GK7" s="87"/>
      <c r="GL7" s="87"/>
      <c r="GM7" s="87"/>
      <c r="GN7" s="87"/>
      <c r="GO7" s="87"/>
      <c r="GP7" s="87"/>
      <c r="GQ7" s="87"/>
      <c r="GR7" s="87"/>
      <c r="GS7" s="87"/>
      <c r="GT7" s="87"/>
      <c r="GU7" s="87"/>
      <c r="GV7" s="87"/>
      <c r="GW7" s="87"/>
      <c r="GX7" s="87"/>
      <c r="GY7" s="87"/>
      <c r="GZ7" s="87"/>
      <c r="HA7" s="87"/>
      <c r="HB7" s="87"/>
      <c r="HC7" s="87"/>
      <c r="HD7" s="87"/>
      <c r="HE7" s="87"/>
      <c r="HF7" s="87"/>
      <c r="HG7" s="87"/>
      <c r="HH7" s="87"/>
      <c r="HI7" s="87"/>
      <c r="HJ7" s="87"/>
      <c r="HK7" s="87"/>
      <c r="HL7" s="87"/>
      <c r="HM7" s="87"/>
      <c r="HN7" s="87"/>
      <c r="HO7" s="87"/>
      <c r="HP7" s="87"/>
      <c r="HQ7" s="87"/>
      <c r="HR7" s="87"/>
      <c r="HS7" s="87"/>
      <c r="HT7" s="87"/>
      <c r="HU7" s="87"/>
      <c r="HV7" s="87"/>
      <c r="HW7" s="87"/>
      <c r="HX7" s="87"/>
      <c r="HY7" s="87"/>
      <c r="HZ7" s="87"/>
      <c r="IA7" s="87"/>
      <c r="IB7" s="87"/>
      <c r="IC7" s="87"/>
      <c r="ID7" s="87"/>
      <c r="IE7" s="87"/>
      <c r="IF7" s="87"/>
      <c r="IG7" s="87"/>
      <c r="IH7" s="87"/>
      <c r="II7" s="87"/>
      <c r="IJ7" s="87"/>
      <c r="IK7" s="87"/>
    </row>
    <row r="8" spans="1:245" s="84" customFormat="1" ht="45.75" customHeight="1">
      <c r="A8" s="86" t="s">
        <v>4</v>
      </c>
      <c r="B8" s="125">
        <v>19348</v>
      </c>
      <c r="C8" s="125">
        <v>1466</v>
      </c>
      <c r="D8" s="125">
        <v>140</v>
      </c>
      <c r="E8" s="125">
        <v>8288</v>
      </c>
      <c r="F8" s="125">
        <v>1087</v>
      </c>
      <c r="G8" s="125">
        <v>52</v>
      </c>
      <c r="H8" s="125">
        <v>13239</v>
      </c>
      <c r="I8" s="125">
        <v>1054</v>
      </c>
      <c r="J8" s="125">
        <v>395</v>
      </c>
      <c r="K8" s="125">
        <v>52</v>
      </c>
      <c r="L8" s="125">
        <v>16225</v>
      </c>
      <c r="M8" s="125">
        <v>1120</v>
      </c>
      <c r="N8" s="125">
        <v>578</v>
      </c>
      <c r="O8" s="125">
        <v>8144</v>
      </c>
      <c r="P8" s="125">
        <v>502</v>
      </c>
      <c r="Q8" s="125">
        <v>217</v>
      </c>
      <c r="R8" s="125">
        <v>7192</v>
      </c>
      <c r="S8" s="125">
        <v>746</v>
      </c>
      <c r="T8" s="125">
        <v>92</v>
      </c>
      <c r="U8" s="125">
        <v>2369</v>
      </c>
      <c r="V8" s="125">
        <v>209</v>
      </c>
      <c r="W8" s="125">
        <v>1</v>
      </c>
      <c r="X8" s="125">
        <v>1119</v>
      </c>
      <c r="Y8" s="125">
        <v>336</v>
      </c>
      <c r="Z8" s="125">
        <v>20</v>
      </c>
      <c r="AA8" s="125">
        <v>1009</v>
      </c>
      <c r="AB8" s="125">
        <v>141</v>
      </c>
      <c r="AC8" s="125">
        <v>2</v>
      </c>
      <c r="AD8" s="125">
        <f t="shared" si="1"/>
        <v>76933</v>
      </c>
      <c r="AE8" s="125">
        <f t="shared" si="0"/>
        <v>6661</v>
      </c>
      <c r="AF8" s="125">
        <f t="shared" si="0"/>
        <v>1497</v>
      </c>
      <c r="AG8" s="125">
        <f t="shared" si="2"/>
        <v>52</v>
      </c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  <c r="HL8" s="85"/>
      <c r="HM8" s="85"/>
      <c r="HN8" s="85"/>
      <c r="HO8" s="85"/>
      <c r="HP8" s="85"/>
      <c r="HQ8" s="85"/>
      <c r="HR8" s="85"/>
      <c r="HS8" s="85"/>
      <c r="HT8" s="85"/>
      <c r="HU8" s="85"/>
      <c r="HV8" s="85"/>
      <c r="HW8" s="85"/>
      <c r="HX8" s="85"/>
      <c r="HY8" s="85"/>
      <c r="HZ8" s="85"/>
      <c r="IA8" s="85"/>
      <c r="IB8" s="85"/>
      <c r="IC8" s="85"/>
      <c r="ID8" s="85"/>
      <c r="IE8" s="85"/>
      <c r="IF8" s="85"/>
      <c r="IG8" s="85"/>
      <c r="IH8" s="85"/>
      <c r="II8" s="85"/>
      <c r="IJ8" s="85"/>
      <c r="IK8" s="85"/>
    </row>
    <row r="9" spans="1:245">
      <c r="A9" s="63"/>
      <c r="B9" s="63"/>
      <c r="C9" s="63"/>
      <c r="D9" s="64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</row>
    <row r="10" spans="1:245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</row>
    <row r="11" spans="1:245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</row>
  </sheetData>
  <mergeCells count="13">
    <mergeCell ref="A3:A4"/>
    <mergeCell ref="B3:D3"/>
    <mergeCell ref="E3:G3"/>
    <mergeCell ref="A1:AG1"/>
    <mergeCell ref="L3:N3"/>
    <mergeCell ref="O3:Q3"/>
    <mergeCell ref="X3:Z3"/>
    <mergeCell ref="R3:T3"/>
    <mergeCell ref="U3:W3"/>
    <mergeCell ref="AA3:AC3"/>
    <mergeCell ref="A2:AG2"/>
    <mergeCell ref="AD3:AG3"/>
    <mergeCell ref="H3:K3"/>
  </mergeCells>
  <printOptions horizontalCentered="1" verticalCentered="1"/>
  <pageMargins left="0.19685039370078741" right="0.19" top="0.98425196850393704" bottom="0.98425196850393704" header="0.51181102362204722" footer="0.51181102362204722"/>
  <pageSetup paperSize="9" scale="53" orientation="landscape" r:id="rId1"/>
  <headerFooter alignWithMargins="0">
    <oddHeader>&amp;R&amp;"Times New Roman,Regular"&amp;12&amp;A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"/>
  <sheetViews>
    <sheetView showGridLines="0" zoomScale="75" zoomScaleNormal="75" workbookViewId="0">
      <selection sqref="A1:AG1"/>
    </sheetView>
  </sheetViews>
  <sheetFormatPr defaultRowHeight="15"/>
  <cols>
    <col min="1" max="1" width="46.42578125" style="83" customWidth="1"/>
    <col min="2" max="10" width="9.42578125" style="83" bestFit="1" customWidth="1"/>
    <col min="11" max="11" width="9.42578125" style="83" customWidth="1"/>
    <col min="12" max="18" width="9.42578125" style="83" bestFit="1" customWidth="1"/>
    <col min="19" max="23" width="8.85546875" style="83" bestFit="1" customWidth="1"/>
    <col min="24" max="29" width="8.85546875" style="83" customWidth="1"/>
    <col min="30" max="31" width="9.42578125" style="83" bestFit="1" customWidth="1"/>
    <col min="32" max="32" width="7.5703125" style="83" bestFit="1" customWidth="1"/>
    <col min="33" max="16384" width="9.140625" style="83"/>
  </cols>
  <sheetData>
    <row r="1" spans="1:37" ht="23.25" customHeight="1">
      <c r="A1" s="168" t="s">
        <v>81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90"/>
      <c r="AI1" s="90"/>
      <c r="AJ1" s="90"/>
      <c r="AK1" s="90"/>
    </row>
    <row r="2" spans="1:37" ht="15" customHeight="1">
      <c r="A2" s="175" t="s">
        <v>0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</row>
    <row r="3" spans="1:37" s="89" customFormat="1" ht="77.25" customHeight="1">
      <c r="A3" s="162" t="s">
        <v>66</v>
      </c>
      <c r="B3" s="141" t="s">
        <v>52</v>
      </c>
      <c r="C3" s="164"/>
      <c r="D3" s="165"/>
      <c r="E3" s="131" t="s">
        <v>51</v>
      </c>
      <c r="F3" s="166"/>
      <c r="G3" s="167"/>
      <c r="H3" s="131" t="s">
        <v>50</v>
      </c>
      <c r="I3" s="166"/>
      <c r="J3" s="166"/>
      <c r="K3" s="132"/>
      <c r="L3" s="131" t="s">
        <v>12</v>
      </c>
      <c r="M3" s="166"/>
      <c r="N3" s="169"/>
      <c r="O3" s="131" t="s">
        <v>49</v>
      </c>
      <c r="P3" s="166"/>
      <c r="Q3" s="170"/>
      <c r="R3" s="131" t="s">
        <v>48</v>
      </c>
      <c r="S3" s="166"/>
      <c r="T3" s="169"/>
      <c r="U3" s="127" t="s">
        <v>13</v>
      </c>
      <c r="V3" s="127"/>
      <c r="W3" s="174"/>
      <c r="X3" s="171" t="s">
        <v>3</v>
      </c>
      <c r="Y3" s="172"/>
      <c r="Z3" s="173"/>
      <c r="AA3" s="171" t="s">
        <v>17</v>
      </c>
      <c r="AB3" s="172"/>
      <c r="AC3" s="173"/>
      <c r="AD3" s="141" t="s">
        <v>4</v>
      </c>
      <c r="AE3" s="161"/>
      <c r="AF3" s="161"/>
      <c r="AG3" s="142"/>
    </row>
    <row r="4" spans="1:37" ht="30.95" customHeight="1">
      <c r="A4" s="163"/>
      <c r="B4" s="88" t="s">
        <v>7</v>
      </c>
      <c r="C4" s="88" t="s">
        <v>8</v>
      </c>
      <c r="D4" s="88" t="s">
        <v>9</v>
      </c>
      <c r="E4" s="88" t="s">
        <v>7</v>
      </c>
      <c r="F4" s="88" t="s">
        <v>8</v>
      </c>
      <c r="G4" s="88" t="s">
        <v>9</v>
      </c>
      <c r="H4" s="88" t="s">
        <v>7</v>
      </c>
      <c r="I4" s="88" t="s">
        <v>8</v>
      </c>
      <c r="J4" s="88" t="s">
        <v>9</v>
      </c>
      <c r="K4" s="88" t="s">
        <v>10</v>
      </c>
      <c r="L4" s="88" t="s">
        <v>7</v>
      </c>
      <c r="M4" s="88" t="s">
        <v>8</v>
      </c>
      <c r="N4" s="88" t="s">
        <v>9</v>
      </c>
      <c r="O4" s="88" t="s">
        <v>7</v>
      </c>
      <c r="P4" s="88" t="s">
        <v>8</v>
      </c>
      <c r="Q4" s="88" t="s">
        <v>9</v>
      </c>
      <c r="R4" s="88" t="s">
        <v>7</v>
      </c>
      <c r="S4" s="88" t="s">
        <v>8</v>
      </c>
      <c r="T4" s="88" t="s">
        <v>9</v>
      </c>
      <c r="U4" s="88" t="s">
        <v>7</v>
      </c>
      <c r="V4" s="88" t="s">
        <v>8</v>
      </c>
      <c r="W4" s="88" t="s">
        <v>9</v>
      </c>
      <c r="X4" s="88" t="s">
        <v>7</v>
      </c>
      <c r="Y4" s="88" t="s">
        <v>8</v>
      </c>
      <c r="Z4" s="88" t="s">
        <v>9</v>
      </c>
      <c r="AA4" s="88" t="s">
        <v>7</v>
      </c>
      <c r="AB4" s="88" t="s">
        <v>8</v>
      </c>
      <c r="AC4" s="88" t="s">
        <v>9</v>
      </c>
      <c r="AD4" s="88" t="s">
        <v>7</v>
      </c>
      <c r="AE4" s="88" t="s">
        <v>8</v>
      </c>
      <c r="AF4" s="88" t="s">
        <v>9</v>
      </c>
      <c r="AG4" s="88" t="s">
        <v>10</v>
      </c>
    </row>
    <row r="5" spans="1:37" s="85" customFormat="1" ht="39.950000000000003" customHeight="1">
      <c r="A5" s="92" t="s">
        <v>47</v>
      </c>
      <c r="B5" s="101">
        <v>34.950000000000003</v>
      </c>
      <c r="C5" s="101">
        <v>30.63</v>
      </c>
      <c r="D5" s="101">
        <v>90</v>
      </c>
      <c r="E5" s="101">
        <v>35.57</v>
      </c>
      <c r="F5" s="101">
        <v>33.03</v>
      </c>
      <c r="G5" s="101">
        <v>92.31</v>
      </c>
      <c r="H5" s="101">
        <v>36.01</v>
      </c>
      <c r="I5" s="101">
        <v>32.729999999999997</v>
      </c>
      <c r="J5" s="101">
        <v>80.25</v>
      </c>
      <c r="K5" s="101">
        <v>75</v>
      </c>
      <c r="L5" s="101">
        <v>36.71</v>
      </c>
      <c r="M5" s="101">
        <v>31.43</v>
      </c>
      <c r="N5" s="101">
        <v>94.64</v>
      </c>
      <c r="O5" s="101">
        <v>36.049999999999997</v>
      </c>
      <c r="P5" s="101">
        <v>36.06</v>
      </c>
      <c r="Q5" s="101">
        <v>97.7</v>
      </c>
      <c r="R5" s="101">
        <v>35.94</v>
      </c>
      <c r="S5" s="101">
        <v>34.58</v>
      </c>
      <c r="T5" s="101">
        <v>90.22</v>
      </c>
      <c r="U5" s="101">
        <v>47.49</v>
      </c>
      <c r="V5" s="101">
        <v>49.28</v>
      </c>
      <c r="W5" s="101">
        <v>100</v>
      </c>
      <c r="X5" s="101">
        <v>44.24</v>
      </c>
      <c r="Y5" s="101">
        <v>40.479999999999997</v>
      </c>
      <c r="Z5" s="101">
        <v>95</v>
      </c>
      <c r="AA5" s="101">
        <v>45.49</v>
      </c>
      <c r="AB5" s="101">
        <v>45.39</v>
      </c>
      <c r="AC5" s="101">
        <v>50</v>
      </c>
      <c r="AD5" s="101">
        <v>36.44</v>
      </c>
      <c r="AE5" s="101">
        <v>33.729999999999997</v>
      </c>
      <c r="AF5" s="101">
        <v>90.45</v>
      </c>
      <c r="AG5" s="101">
        <v>75</v>
      </c>
    </row>
    <row r="6" spans="1:37" s="85" customFormat="1" ht="39" customHeight="1">
      <c r="A6" s="92" t="s">
        <v>46</v>
      </c>
      <c r="B6" s="101">
        <v>65.05</v>
      </c>
      <c r="C6" s="101">
        <v>69.37</v>
      </c>
      <c r="D6" s="101">
        <v>0</v>
      </c>
      <c r="E6" s="101">
        <v>64.430000000000007</v>
      </c>
      <c r="F6" s="101">
        <v>66.97</v>
      </c>
      <c r="G6" s="101">
        <v>0</v>
      </c>
      <c r="H6" s="101">
        <v>63.99</v>
      </c>
      <c r="I6" s="101">
        <v>67.27</v>
      </c>
      <c r="J6" s="101">
        <v>0</v>
      </c>
      <c r="K6" s="101">
        <v>0</v>
      </c>
      <c r="L6" s="101">
        <v>63.29</v>
      </c>
      <c r="M6" s="101">
        <v>68.569999999999993</v>
      </c>
      <c r="N6" s="101">
        <v>0</v>
      </c>
      <c r="O6" s="101">
        <v>63.95</v>
      </c>
      <c r="P6" s="101">
        <v>63.94</v>
      </c>
      <c r="Q6" s="101">
        <v>0</v>
      </c>
      <c r="R6" s="101">
        <v>64.06</v>
      </c>
      <c r="S6" s="101">
        <v>65.42</v>
      </c>
      <c r="T6" s="101">
        <v>0</v>
      </c>
      <c r="U6" s="101">
        <v>52.51</v>
      </c>
      <c r="V6" s="101">
        <v>50.72</v>
      </c>
      <c r="W6" s="101">
        <v>0</v>
      </c>
      <c r="X6" s="101">
        <v>55.76</v>
      </c>
      <c r="Y6" s="101">
        <v>59.52</v>
      </c>
      <c r="Z6" s="101">
        <v>5</v>
      </c>
      <c r="AA6" s="101">
        <v>54.51</v>
      </c>
      <c r="AB6" s="101">
        <v>54.61</v>
      </c>
      <c r="AC6" s="101">
        <v>0</v>
      </c>
      <c r="AD6" s="101">
        <v>63.56</v>
      </c>
      <c r="AE6" s="101">
        <v>66.27</v>
      </c>
      <c r="AF6" s="102">
        <v>7.0000000000000007E-2</v>
      </c>
      <c r="AG6" s="101">
        <v>0</v>
      </c>
    </row>
    <row r="7" spans="1:37" ht="39.950000000000003" customHeight="1">
      <c r="A7" s="86" t="s">
        <v>55</v>
      </c>
      <c r="B7" s="101">
        <v>0</v>
      </c>
      <c r="C7" s="101">
        <v>0</v>
      </c>
      <c r="D7" s="101">
        <v>10</v>
      </c>
      <c r="E7" s="101">
        <v>0</v>
      </c>
      <c r="F7" s="101">
        <v>0</v>
      </c>
      <c r="G7" s="101">
        <v>7.69</v>
      </c>
      <c r="H7" s="101">
        <v>0</v>
      </c>
      <c r="I7" s="101">
        <v>0</v>
      </c>
      <c r="J7" s="101">
        <v>19.75</v>
      </c>
      <c r="K7" s="101">
        <v>25</v>
      </c>
      <c r="L7" s="101">
        <v>0</v>
      </c>
      <c r="M7" s="101">
        <v>0</v>
      </c>
      <c r="N7" s="101">
        <v>5.36</v>
      </c>
      <c r="O7" s="101">
        <v>0</v>
      </c>
      <c r="P7" s="101">
        <v>0</v>
      </c>
      <c r="Q7" s="101">
        <v>2.2999999999999998</v>
      </c>
      <c r="R7" s="101">
        <v>0</v>
      </c>
      <c r="S7" s="101">
        <v>0</v>
      </c>
      <c r="T7" s="101">
        <v>9.7799999999999994</v>
      </c>
      <c r="U7" s="101">
        <v>0</v>
      </c>
      <c r="V7" s="101">
        <v>0</v>
      </c>
      <c r="W7" s="101">
        <v>0</v>
      </c>
      <c r="X7" s="101">
        <v>0</v>
      </c>
      <c r="Y7" s="101">
        <v>0</v>
      </c>
      <c r="Z7" s="101">
        <v>0</v>
      </c>
      <c r="AA7" s="101">
        <v>0</v>
      </c>
      <c r="AB7" s="101">
        <v>0</v>
      </c>
      <c r="AC7" s="101">
        <v>50</v>
      </c>
      <c r="AD7" s="101">
        <v>0</v>
      </c>
      <c r="AE7" s="101">
        <v>0</v>
      </c>
      <c r="AF7" s="102">
        <v>9.48</v>
      </c>
      <c r="AG7" s="101">
        <v>25</v>
      </c>
    </row>
    <row r="8" spans="1:37" s="85" customFormat="1" ht="39.950000000000003" customHeight="1">
      <c r="A8" s="92" t="s">
        <v>4</v>
      </c>
      <c r="B8" s="101">
        <f>SUM(B5:B7)</f>
        <v>100</v>
      </c>
      <c r="C8" s="101">
        <f t="shared" ref="C8:AG8" si="0">SUM(C5:C7)</f>
        <v>100</v>
      </c>
      <c r="D8" s="101">
        <f t="shared" si="0"/>
        <v>100</v>
      </c>
      <c r="E8" s="101">
        <f t="shared" si="0"/>
        <v>100</v>
      </c>
      <c r="F8" s="101">
        <f t="shared" si="0"/>
        <v>100</v>
      </c>
      <c r="G8" s="101">
        <f t="shared" si="0"/>
        <v>100</v>
      </c>
      <c r="H8" s="101">
        <f t="shared" si="0"/>
        <v>100</v>
      </c>
      <c r="I8" s="101">
        <f t="shared" si="0"/>
        <v>100</v>
      </c>
      <c r="J8" s="101">
        <f t="shared" si="0"/>
        <v>100</v>
      </c>
      <c r="K8" s="101">
        <f t="shared" si="0"/>
        <v>100</v>
      </c>
      <c r="L8" s="101">
        <f t="shared" si="0"/>
        <v>100</v>
      </c>
      <c r="M8" s="101">
        <f t="shared" si="0"/>
        <v>100</v>
      </c>
      <c r="N8" s="101">
        <f t="shared" si="0"/>
        <v>100</v>
      </c>
      <c r="O8" s="101">
        <f t="shared" si="0"/>
        <v>100</v>
      </c>
      <c r="P8" s="101">
        <f t="shared" si="0"/>
        <v>100</v>
      </c>
      <c r="Q8" s="101">
        <f t="shared" si="0"/>
        <v>100</v>
      </c>
      <c r="R8" s="101">
        <f t="shared" si="0"/>
        <v>100</v>
      </c>
      <c r="S8" s="101">
        <f t="shared" si="0"/>
        <v>100</v>
      </c>
      <c r="T8" s="101">
        <f t="shared" si="0"/>
        <v>100</v>
      </c>
      <c r="U8" s="101">
        <f t="shared" si="0"/>
        <v>100</v>
      </c>
      <c r="V8" s="101">
        <f t="shared" si="0"/>
        <v>100</v>
      </c>
      <c r="W8" s="101">
        <f>SUM(W5:W7)+100</f>
        <v>200</v>
      </c>
      <c r="X8" s="101">
        <f t="shared" si="0"/>
        <v>100</v>
      </c>
      <c r="Y8" s="101">
        <f t="shared" si="0"/>
        <v>100</v>
      </c>
      <c r="Z8" s="101">
        <f t="shared" si="0"/>
        <v>100</v>
      </c>
      <c r="AA8" s="101">
        <f t="shared" si="0"/>
        <v>100</v>
      </c>
      <c r="AB8" s="101">
        <f t="shared" si="0"/>
        <v>100</v>
      </c>
      <c r="AC8" s="101">
        <f t="shared" si="0"/>
        <v>100</v>
      </c>
      <c r="AD8" s="101">
        <f t="shared" si="0"/>
        <v>100</v>
      </c>
      <c r="AE8" s="101">
        <f t="shared" si="0"/>
        <v>100</v>
      </c>
      <c r="AF8" s="101">
        <f t="shared" si="0"/>
        <v>100</v>
      </c>
      <c r="AG8" s="101">
        <f t="shared" si="0"/>
        <v>100</v>
      </c>
    </row>
    <row r="11" spans="1:37"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</row>
  </sheetData>
  <mergeCells count="13">
    <mergeCell ref="A3:A4"/>
    <mergeCell ref="B3:D3"/>
    <mergeCell ref="E3:G3"/>
    <mergeCell ref="A1:AG1"/>
    <mergeCell ref="L3:N3"/>
    <mergeCell ref="O3:Q3"/>
    <mergeCell ref="X3:Z3"/>
    <mergeCell ref="R3:T3"/>
    <mergeCell ref="U3:W3"/>
    <mergeCell ref="AA3:AC3"/>
    <mergeCell ref="H3:K3"/>
    <mergeCell ref="AD3:AG3"/>
    <mergeCell ref="A2:AG2"/>
  </mergeCells>
  <printOptions horizontalCentered="1" verticalCentered="1"/>
  <pageMargins left="0.2" right="0.19" top="0.98425196850393704" bottom="0.98425196850393704" header="0.51181102362204722" footer="0.51181102362204722"/>
  <pageSetup paperSize="9" scale="42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25"/>
  <sheetViews>
    <sheetView showGridLines="0" zoomScale="80" zoomScaleNormal="80" workbookViewId="0">
      <selection sqref="A1:H1"/>
    </sheetView>
  </sheetViews>
  <sheetFormatPr defaultRowHeight="13.5" customHeight="1"/>
  <cols>
    <col min="1" max="1" width="54" style="12" customWidth="1"/>
    <col min="2" max="2" width="13" style="5" bestFit="1" customWidth="1"/>
    <col min="3" max="8" width="13" style="5" customWidth="1"/>
    <col min="9" max="16384" width="9.140625" style="5"/>
  </cols>
  <sheetData>
    <row r="1" spans="1:14" ht="69" customHeight="1">
      <c r="A1" s="176" t="s">
        <v>14</v>
      </c>
      <c r="B1" s="176"/>
      <c r="C1" s="176"/>
      <c r="D1" s="176"/>
      <c r="E1" s="176"/>
      <c r="F1" s="176"/>
      <c r="G1" s="176"/>
      <c r="H1" s="176"/>
    </row>
    <row r="2" spans="1:14" ht="13.5" customHeight="1">
      <c r="A2" s="47"/>
      <c r="B2" s="13"/>
      <c r="C2" s="13"/>
      <c r="D2" s="13"/>
      <c r="E2" s="13"/>
      <c r="F2" s="13"/>
      <c r="G2" s="13"/>
      <c r="H2" s="13"/>
    </row>
    <row r="3" spans="1:14" ht="27.75" customHeight="1">
      <c r="A3" s="157" t="s">
        <v>56</v>
      </c>
      <c r="B3" s="117">
        <v>2019</v>
      </c>
      <c r="C3" s="179">
        <v>2020</v>
      </c>
      <c r="D3" s="180"/>
      <c r="E3" s="180"/>
      <c r="F3" s="180"/>
      <c r="G3" s="180"/>
      <c r="H3" s="181"/>
    </row>
    <row r="4" spans="1:14" ht="42.75" customHeight="1">
      <c r="A4" s="178"/>
      <c r="B4" s="48">
        <v>12</v>
      </c>
      <c r="C4" s="118">
        <v>1</v>
      </c>
      <c r="D4" s="118">
        <v>2</v>
      </c>
      <c r="E4" s="118">
        <v>3</v>
      </c>
      <c r="F4" s="118">
        <v>4</v>
      </c>
      <c r="G4" s="118">
        <v>5</v>
      </c>
      <c r="H4" s="118">
        <v>6</v>
      </c>
    </row>
    <row r="5" spans="1:14" ht="35.1" customHeight="1">
      <c r="A5" s="2" t="s">
        <v>1</v>
      </c>
      <c r="B5" s="104">
        <v>1199364</v>
      </c>
      <c r="C5" s="104">
        <v>1198996</v>
      </c>
      <c r="D5" s="104">
        <v>1198255</v>
      </c>
      <c r="E5" s="104">
        <v>1197377</v>
      </c>
      <c r="F5" s="104">
        <v>1196953</v>
      </c>
      <c r="G5" s="104">
        <v>1195689</v>
      </c>
      <c r="H5" s="104">
        <v>1194776</v>
      </c>
    </row>
    <row r="6" spans="1:14" ht="35.1" customHeight="1">
      <c r="A6" s="2" t="s">
        <v>2</v>
      </c>
      <c r="B6" s="104">
        <v>506297</v>
      </c>
      <c r="C6" s="104">
        <v>506153</v>
      </c>
      <c r="D6" s="104">
        <v>506349</v>
      </c>
      <c r="E6" s="104">
        <v>506304</v>
      </c>
      <c r="F6" s="104">
        <v>506223</v>
      </c>
      <c r="G6" s="104">
        <v>505949</v>
      </c>
      <c r="H6" s="104">
        <v>505860</v>
      </c>
    </row>
    <row r="7" spans="1:14" ht="35.1" customHeight="1">
      <c r="A7" s="2" t="s">
        <v>11</v>
      </c>
      <c r="B7" s="104">
        <v>758875</v>
      </c>
      <c r="C7" s="104">
        <v>758757</v>
      </c>
      <c r="D7" s="104">
        <v>774829</v>
      </c>
      <c r="E7" s="104">
        <v>775092</v>
      </c>
      <c r="F7" s="104">
        <v>775162</v>
      </c>
      <c r="G7" s="104">
        <v>789171</v>
      </c>
      <c r="H7" s="104">
        <v>789088</v>
      </c>
    </row>
    <row r="8" spans="1:14" ht="35.1" customHeight="1">
      <c r="A8" s="2" t="s">
        <v>12</v>
      </c>
      <c r="B8" s="104">
        <v>1044771</v>
      </c>
      <c r="C8" s="104">
        <v>1043627</v>
      </c>
      <c r="D8" s="104">
        <v>1048398</v>
      </c>
      <c r="E8" s="104">
        <v>1047729</v>
      </c>
      <c r="F8" s="104">
        <v>1046845</v>
      </c>
      <c r="G8" s="104">
        <v>1049371</v>
      </c>
      <c r="H8" s="104">
        <v>1049043</v>
      </c>
    </row>
    <row r="9" spans="1:14" ht="35.1" customHeight="1">
      <c r="A9" s="2" t="s">
        <v>26</v>
      </c>
      <c r="B9" s="104">
        <v>404878</v>
      </c>
      <c r="C9" s="104">
        <v>404556</v>
      </c>
      <c r="D9" s="104">
        <v>409653</v>
      </c>
      <c r="E9" s="104">
        <v>409542</v>
      </c>
      <c r="F9" s="104">
        <v>409303</v>
      </c>
      <c r="G9" s="104">
        <v>411872</v>
      </c>
      <c r="H9" s="104">
        <v>411757</v>
      </c>
    </row>
    <row r="10" spans="1:14" ht="35.1" customHeight="1">
      <c r="A10" s="2" t="s">
        <v>18</v>
      </c>
      <c r="B10" s="104">
        <v>420555</v>
      </c>
      <c r="C10" s="104">
        <v>420300</v>
      </c>
      <c r="D10" s="104">
        <v>421147</v>
      </c>
      <c r="E10" s="104">
        <v>420919</v>
      </c>
      <c r="F10" s="104">
        <v>420824</v>
      </c>
      <c r="G10" s="104">
        <v>420407</v>
      </c>
      <c r="H10" s="104">
        <v>420288</v>
      </c>
    </row>
    <row r="11" spans="1:14" ht="35.1" customHeight="1">
      <c r="A11" s="2" t="s">
        <v>13</v>
      </c>
      <c r="B11" s="104">
        <v>227036</v>
      </c>
      <c r="C11" s="104">
        <v>227010</v>
      </c>
      <c r="D11" s="104">
        <v>224920</v>
      </c>
      <c r="E11" s="104">
        <v>224979</v>
      </c>
      <c r="F11" s="104">
        <v>224960</v>
      </c>
      <c r="G11" s="104">
        <v>223111</v>
      </c>
      <c r="H11" s="104">
        <v>223153</v>
      </c>
    </row>
    <row r="12" spans="1:14" ht="35.1" customHeight="1">
      <c r="A12" s="2" t="s">
        <v>3</v>
      </c>
      <c r="B12" s="104">
        <v>113937</v>
      </c>
      <c r="C12" s="104">
        <v>113864</v>
      </c>
      <c r="D12" s="104">
        <v>117036</v>
      </c>
      <c r="E12" s="104">
        <v>117026</v>
      </c>
      <c r="F12" s="104">
        <v>117021</v>
      </c>
      <c r="G12" s="104">
        <v>118771</v>
      </c>
      <c r="H12" s="104">
        <v>118763</v>
      </c>
    </row>
    <row r="13" spans="1:14" ht="35.1" customHeight="1">
      <c r="A13" s="46" t="s">
        <v>17</v>
      </c>
      <c r="B13" s="104">
        <v>87230</v>
      </c>
      <c r="C13" s="104">
        <v>87211</v>
      </c>
      <c r="D13" s="104">
        <v>87268</v>
      </c>
      <c r="E13" s="104">
        <v>87267</v>
      </c>
      <c r="F13" s="104">
        <v>87261</v>
      </c>
      <c r="G13" s="104">
        <v>86418</v>
      </c>
      <c r="H13" s="104">
        <v>86431</v>
      </c>
    </row>
    <row r="14" spans="1:14" ht="35.1" customHeight="1">
      <c r="A14" s="51" t="s">
        <v>4</v>
      </c>
      <c r="B14" s="104">
        <v>4762943</v>
      </c>
      <c r="C14" s="104">
        <v>4760474</v>
      </c>
      <c r="D14" s="104">
        <v>4787855</v>
      </c>
      <c r="E14" s="104">
        <v>4786235</v>
      </c>
      <c r="F14" s="104">
        <v>4784552</v>
      </c>
      <c r="G14" s="104">
        <v>4800759</v>
      </c>
      <c r="H14" s="104">
        <v>4799159</v>
      </c>
    </row>
    <row r="15" spans="1:14" ht="17.25" customHeight="1">
      <c r="A15" s="7"/>
      <c r="B15" s="8"/>
      <c r="C15" s="8"/>
      <c r="D15" s="8"/>
      <c r="E15" s="6"/>
      <c r="F15" s="6"/>
      <c r="G15" s="6"/>
      <c r="H15" s="6"/>
    </row>
    <row r="16" spans="1:14" ht="35.1" customHeight="1">
      <c r="A16" s="133" t="s">
        <v>57</v>
      </c>
      <c r="B16" s="133"/>
      <c r="C16" s="133"/>
      <c r="D16" s="133"/>
      <c r="E16" s="133"/>
      <c r="F16" s="133"/>
      <c r="G16" s="133"/>
      <c r="H16" s="133"/>
      <c r="I16" s="53"/>
      <c r="J16" s="53"/>
      <c r="K16" s="53"/>
      <c r="L16" s="53"/>
      <c r="M16" s="53"/>
      <c r="N16" s="53"/>
    </row>
    <row r="17" spans="1:14" ht="23.25" customHeight="1">
      <c r="A17" s="133"/>
      <c r="B17" s="133"/>
      <c r="C17" s="133"/>
      <c r="D17" s="133"/>
      <c r="E17" s="133"/>
      <c r="F17" s="133"/>
      <c r="G17" s="133"/>
      <c r="H17" s="133"/>
      <c r="I17" s="52"/>
      <c r="J17" s="52"/>
      <c r="K17" s="52"/>
      <c r="L17" s="52"/>
      <c r="M17" s="52"/>
      <c r="N17" s="52"/>
    </row>
    <row r="18" spans="1:14" ht="27.75" customHeight="1">
      <c r="A18" s="133"/>
      <c r="B18" s="177"/>
      <c r="C18" s="177"/>
      <c r="D18" s="177"/>
      <c r="E18" s="50"/>
      <c r="F18" s="50"/>
      <c r="G18" s="50"/>
      <c r="H18" s="50"/>
    </row>
    <row r="19" spans="1:14" ht="35.1" customHeight="1">
      <c r="A19" s="9"/>
      <c r="B19" s="6"/>
      <c r="C19" s="6"/>
      <c r="D19" s="6"/>
      <c r="E19" s="6"/>
      <c r="F19" s="6"/>
      <c r="G19" s="6"/>
      <c r="H19" s="6"/>
    </row>
    <row r="20" spans="1:14" ht="35.1" customHeight="1">
      <c r="A20" s="9"/>
      <c r="B20" s="6"/>
      <c r="C20" s="6"/>
      <c r="D20" s="6"/>
      <c r="E20" s="6"/>
      <c r="F20" s="6"/>
      <c r="G20" s="6"/>
      <c r="H20" s="6"/>
    </row>
    <row r="21" spans="1:14" ht="35.1" customHeight="1">
      <c r="A21" s="11"/>
      <c r="B21" s="10"/>
      <c r="C21" s="10"/>
      <c r="D21" s="10"/>
      <c r="E21" s="10"/>
      <c r="F21" s="10"/>
      <c r="G21" s="10"/>
      <c r="H21" s="10"/>
    </row>
    <row r="22" spans="1:14" ht="35.1" customHeight="1">
      <c r="A22" s="11"/>
      <c r="B22" s="10"/>
      <c r="C22" s="10"/>
      <c r="D22" s="10"/>
      <c r="E22" s="10"/>
      <c r="F22" s="10"/>
      <c r="G22" s="10"/>
      <c r="H22" s="10"/>
    </row>
    <row r="23" spans="1:14" ht="35.1" customHeight="1">
      <c r="A23" s="11"/>
      <c r="B23" s="10"/>
      <c r="C23" s="10"/>
      <c r="D23" s="10"/>
      <c r="E23" s="10"/>
      <c r="F23" s="10"/>
      <c r="G23" s="10"/>
      <c r="H23" s="10"/>
    </row>
    <row r="24" spans="1:14" ht="35.1" customHeight="1">
      <c r="A24" s="11"/>
      <c r="B24" s="10"/>
      <c r="C24" s="10"/>
      <c r="D24" s="10"/>
      <c r="E24" s="10"/>
      <c r="F24" s="10"/>
      <c r="G24" s="10"/>
      <c r="H24" s="10"/>
    </row>
    <row r="25" spans="1:14" ht="35.1" customHeight="1">
      <c r="A25" s="11"/>
      <c r="B25" s="10"/>
      <c r="C25" s="10"/>
      <c r="D25" s="10"/>
      <c r="E25" s="10"/>
      <c r="F25" s="10"/>
      <c r="G25" s="10"/>
      <c r="H25" s="10"/>
    </row>
  </sheetData>
  <mergeCells count="6">
    <mergeCell ref="A1:H1"/>
    <mergeCell ref="A18:D18"/>
    <mergeCell ref="A3:A4"/>
    <mergeCell ref="C3:H3"/>
    <mergeCell ref="A16:H16"/>
    <mergeCell ref="A17:H17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5" orientation="landscape" r:id="rId1"/>
  <headerFooter alignWithMargins="0">
    <oddHeader>&amp;R&amp;"Times New Roman,Regular"&amp;12&amp;A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6"/>
  <sheetViews>
    <sheetView showGridLines="0" zoomScale="80" zoomScaleNormal="80" workbookViewId="0">
      <selection sqref="A1:H1"/>
    </sheetView>
  </sheetViews>
  <sheetFormatPr defaultRowHeight="13.5" customHeight="1"/>
  <cols>
    <col min="1" max="1" width="58.28515625" style="15" customWidth="1"/>
    <col min="2" max="2" width="9.7109375" style="13" customWidth="1"/>
    <col min="3" max="16384" width="9.140625" style="13"/>
  </cols>
  <sheetData>
    <row r="1" spans="1:8" ht="57" customHeight="1">
      <c r="A1" s="185" t="s">
        <v>15</v>
      </c>
      <c r="B1" s="185"/>
      <c r="C1" s="185"/>
      <c r="D1" s="185"/>
      <c r="E1" s="185"/>
      <c r="F1" s="185"/>
      <c r="G1" s="185"/>
      <c r="H1" s="185"/>
    </row>
    <row r="2" spans="1:8" ht="26.25" customHeight="1">
      <c r="A2" s="61"/>
      <c r="B2" s="61"/>
      <c r="C2" s="61"/>
      <c r="D2" s="61"/>
      <c r="E2" s="61"/>
      <c r="F2" s="61"/>
      <c r="G2" s="61"/>
      <c r="H2" s="56" t="s">
        <v>0</v>
      </c>
    </row>
    <row r="3" spans="1:8" ht="38.25" customHeight="1">
      <c r="A3" s="157" t="s">
        <v>58</v>
      </c>
      <c r="B3" s="115">
        <v>2019</v>
      </c>
      <c r="C3" s="182">
        <v>2020</v>
      </c>
      <c r="D3" s="183"/>
      <c r="E3" s="183"/>
      <c r="F3" s="183"/>
      <c r="G3" s="183"/>
      <c r="H3" s="184"/>
    </row>
    <row r="4" spans="1:8" ht="36.75" customHeight="1">
      <c r="A4" s="178"/>
      <c r="B4" s="116">
        <v>12</v>
      </c>
      <c r="C4" s="116">
        <v>1</v>
      </c>
      <c r="D4" s="116">
        <v>2</v>
      </c>
      <c r="E4" s="116">
        <v>3</v>
      </c>
      <c r="F4" s="116">
        <v>4</v>
      </c>
      <c r="G4" s="116">
        <v>5</v>
      </c>
      <c r="H4" s="116">
        <v>6</v>
      </c>
    </row>
    <row r="5" spans="1:8" ht="35.1" customHeight="1">
      <c r="A5" s="2" t="s">
        <v>19</v>
      </c>
      <c r="B5" s="105">
        <v>25.18</v>
      </c>
      <c r="C5" s="105">
        <v>25.19</v>
      </c>
      <c r="D5" s="105">
        <v>25.03</v>
      </c>
      <c r="E5" s="105">
        <v>25.02</v>
      </c>
      <c r="F5" s="105">
        <v>25.02</v>
      </c>
      <c r="G5" s="105">
        <v>24.9</v>
      </c>
      <c r="H5" s="105">
        <v>24.9</v>
      </c>
    </row>
    <row r="6" spans="1:8" ht="35.1" customHeight="1">
      <c r="A6" s="2" t="s">
        <v>20</v>
      </c>
      <c r="B6" s="105">
        <v>10.63</v>
      </c>
      <c r="C6" s="105">
        <v>10.63</v>
      </c>
      <c r="D6" s="105">
        <v>10.57</v>
      </c>
      <c r="E6" s="105">
        <v>10.58</v>
      </c>
      <c r="F6" s="105">
        <v>10.58</v>
      </c>
      <c r="G6" s="105">
        <v>10.54</v>
      </c>
      <c r="H6" s="105">
        <v>10.54</v>
      </c>
    </row>
    <row r="7" spans="1:8" ht="35.1" customHeight="1">
      <c r="A7" s="2" t="s">
        <v>21</v>
      </c>
      <c r="B7" s="105">
        <v>15.93</v>
      </c>
      <c r="C7" s="105">
        <v>15.94</v>
      </c>
      <c r="D7" s="105">
        <v>16.18</v>
      </c>
      <c r="E7" s="105">
        <v>16.190000000000001</v>
      </c>
      <c r="F7" s="105">
        <v>16.2</v>
      </c>
      <c r="G7" s="105">
        <v>16.440000000000001</v>
      </c>
      <c r="H7" s="105">
        <v>16.440000000000001</v>
      </c>
    </row>
    <row r="8" spans="1:8" ht="35.1" customHeight="1">
      <c r="A8" s="2" t="s">
        <v>12</v>
      </c>
      <c r="B8" s="105">
        <v>21.94</v>
      </c>
      <c r="C8" s="105">
        <v>21.92</v>
      </c>
      <c r="D8" s="105">
        <v>21.9</v>
      </c>
      <c r="E8" s="105">
        <v>21.89</v>
      </c>
      <c r="F8" s="105">
        <v>21.88</v>
      </c>
      <c r="G8" s="105">
        <v>21.86</v>
      </c>
      <c r="H8" s="105">
        <v>21.86</v>
      </c>
    </row>
    <row r="9" spans="1:8" ht="35.1" customHeight="1">
      <c r="A9" s="2" t="s">
        <v>27</v>
      </c>
      <c r="B9" s="105">
        <v>8.5</v>
      </c>
      <c r="C9" s="105">
        <v>8.5</v>
      </c>
      <c r="D9" s="105">
        <v>8.56</v>
      </c>
      <c r="E9" s="105">
        <v>8.56</v>
      </c>
      <c r="F9" s="105">
        <v>8.5500000000000007</v>
      </c>
      <c r="G9" s="105">
        <v>8.58</v>
      </c>
      <c r="H9" s="105">
        <v>8.58</v>
      </c>
    </row>
    <row r="10" spans="1:8" ht="35.1" customHeight="1">
      <c r="A10" s="2" t="s">
        <v>22</v>
      </c>
      <c r="B10" s="105">
        <v>8.83</v>
      </c>
      <c r="C10" s="105">
        <v>8.83</v>
      </c>
      <c r="D10" s="105">
        <v>8.8000000000000007</v>
      </c>
      <c r="E10" s="105">
        <v>8.7899999999999991</v>
      </c>
      <c r="F10" s="105">
        <v>8.8000000000000007</v>
      </c>
      <c r="G10" s="105">
        <v>8.76</v>
      </c>
      <c r="H10" s="105">
        <v>8.76</v>
      </c>
    </row>
    <row r="11" spans="1:8" ht="35.1" customHeight="1">
      <c r="A11" s="2" t="s">
        <v>23</v>
      </c>
      <c r="B11" s="105">
        <v>4.7699999999999996</v>
      </c>
      <c r="C11" s="105">
        <v>4.7699999999999996</v>
      </c>
      <c r="D11" s="105">
        <v>4.7</v>
      </c>
      <c r="E11" s="105">
        <v>4.7</v>
      </c>
      <c r="F11" s="105">
        <v>4.7</v>
      </c>
      <c r="G11" s="105">
        <v>4.6500000000000004</v>
      </c>
      <c r="H11" s="105">
        <v>4.6500000000000004</v>
      </c>
    </row>
    <row r="12" spans="1:8" ht="35.1" customHeight="1">
      <c r="A12" s="2" t="s">
        <v>24</v>
      </c>
      <c r="B12" s="105">
        <v>2.39</v>
      </c>
      <c r="C12" s="105">
        <v>2.39</v>
      </c>
      <c r="D12" s="105">
        <v>2.44</v>
      </c>
      <c r="E12" s="105">
        <v>2.4500000000000002</v>
      </c>
      <c r="F12" s="105">
        <v>2.4500000000000002</v>
      </c>
      <c r="G12" s="105">
        <v>2.4700000000000002</v>
      </c>
      <c r="H12" s="105">
        <v>2.4700000000000002</v>
      </c>
    </row>
    <row r="13" spans="1:8" ht="35.1" customHeight="1">
      <c r="A13" s="46" t="s">
        <v>25</v>
      </c>
      <c r="B13" s="105">
        <v>1.83</v>
      </c>
      <c r="C13" s="105">
        <v>1.83</v>
      </c>
      <c r="D13" s="105">
        <v>1.82</v>
      </c>
      <c r="E13" s="105">
        <v>1.82</v>
      </c>
      <c r="F13" s="105">
        <v>1.82</v>
      </c>
      <c r="G13" s="105">
        <v>1.8</v>
      </c>
      <c r="H13" s="105">
        <v>1.8</v>
      </c>
    </row>
    <row r="14" spans="1:8" ht="35.1" customHeight="1">
      <c r="A14" s="14" t="s">
        <v>4</v>
      </c>
      <c r="B14" s="105">
        <v>99.999999999999986</v>
      </c>
      <c r="C14" s="105">
        <v>100</v>
      </c>
      <c r="D14" s="105">
        <v>99.999999999999986</v>
      </c>
      <c r="E14" s="105">
        <v>99.999999999999986</v>
      </c>
      <c r="F14" s="105">
        <v>99.999999999999986</v>
      </c>
      <c r="G14" s="105">
        <v>99.999999999999986</v>
      </c>
      <c r="H14" s="105">
        <v>99.999999999999986</v>
      </c>
    </row>
    <row r="16" spans="1:8" ht="17.100000000000001" customHeight="1">
      <c r="A16" s="13"/>
    </row>
  </sheetData>
  <mergeCells count="3">
    <mergeCell ref="A3:A4"/>
    <mergeCell ref="C3:H3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16</vt:i4>
      </vt:variant>
    </vt:vector>
  </HeadingPairs>
  <TitlesOfParts>
    <vt:vector size="36" baseType="lpstr">
      <vt:lpstr>Table №1-PIC </vt:lpstr>
      <vt:lpstr>Table №2-PIC</vt:lpstr>
      <vt:lpstr>Table №2.1-PIC</vt:lpstr>
      <vt:lpstr>Table № 2.2-PIC</vt:lpstr>
      <vt:lpstr>Table №2.2.1-PIC</vt:lpstr>
      <vt:lpstr>Table №2.2.2-PIC</vt:lpstr>
      <vt:lpstr>Table №2.2.3-PIC</vt:lpstr>
      <vt:lpstr>Table №1-PF</vt:lpstr>
      <vt:lpstr>Table №1.1-PF</vt:lpstr>
      <vt:lpstr>Table №1.2-PF</vt:lpstr>
      <vt:lpstr>Table №1.2.1-PF</vt:lpstr>
      <vt:lpstr>Table №1.2.2-PF</vt:lpstr>
      <vt:lpstr>Table № 2-PF</vt:lpstr>
      <vt:lpstr>Table №2.1-PF</vt:lpstr>
      <vt:lpstr>Table №2.2-PF</vt:lpstr>
      <vt:lpstr>Table №2.2.1-PF </vt:lpstr>
      <vt:lpstr>Chart №1 </vt:lpstr>
      <vt:lpstr>Chart №2</vt:lpstr>
      <vt:lpstr>Chart №3</vt:lpstr>
      <vt:lpstr>Chart №4</vt:lpstr>
      <vt:lpstr>'Table № 2.2-PIC'!Print_Area</vt:lpstr>
      <vt:lpstr>'Table № 2-PF'!Print_Area</vt:lpstr>
      <vt:lpstr>'Table №1.1-PF'!Print_Area</vt:lpstr>
      <vt:lpstr>'Table №1.2.1-PF'!Print_Area</vt:lpstr>
      <vt:lpstr>'Table №1.2.2-PF'!Print_Area</vt:lpstr>
      <vt:lpstr>'Table №1.2-PF'!Print_Area</vt:lpstr>
      <vt:lpstr>'Table №1-PF'!Print_Area</vt:lpstr>
      <vt:lpstr>'Table №1-PIC '!Print_Area</vt:lpstr>
      <vt:lpstr>'Table №2.1-PF'!Print_Area</vt:lpstr>
      <vt:lpstr>'Table №2.1-PIC'!Print_Area</vt:lpstr>
      <vt:lpstr>'Table №2.2.1-PF '!Print_Area</vt:lpstr>
      <vt:lpstr>'Table №2.2.1-PIC'!Print_Area</vt:lpstr>
      <vt:lpstr>'Table №2.2.2-PIC'!Print_Area</vt:lpstr>
      <vt:lpstr>'Table №2.2.3-PIC'!Print_Area</vt:lpstr>
      <vt:lpstr>'Table №2.2-PF'!Print_Area</vt:lpstr>
      <vt:lpstr>'Table №2-PIC'!Print_Area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dimov_ne</dc:creator>
  <cp:lastModifiedBy>Maria Hristova</cp:lastModifiedBy>
  <cp:lastPrinted>2018-08-13T09:20:25Z</cp:lastPrinted>
  <dcterms:created xsi:type="dcterms:W3CDTF">2008-05-09T10:07:54Z</dcterms:created>
  <dcterms:modified xsi:type="dcterms:W3CDTF">2020-08-05T09:11:35Z</dcterms:modified>
</cp:coreProperties>
</file>