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0\"/>
    </mc:Choice>
  </mc:AlternateContent>
  <bookViews>
    <workbookView xWindow="0" yWindow="0" windowWidth="27870" windowHeight="1291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F14" i="19" l="1"/>
  <c r="W8" i="30" l="1"/>
  <c r="E4" i="27"/>
  <c r="G4" i="27" s="1"/>
  <c r="I4" i="27" s="1"/>
  <c r="D4" i="27"/>
  <c r="F4" i="27" s="1"/>
  <c r="H4" i="27" s="1"/>
  <c r="E4" i="24"/>
  <c r="G4" i="24" s="1"/>
  <c r="I4" i="24" s="1"/>
  <c r="K4" i="24" s="1"/>
  <c r="M4" i="24" s="1"/>
  <c r="O4" i="24" s="1"/>
  <c r="Q4" i="24" s="1"/>
  <c r="S4" i="24" s="1"/>
  <c r="U4" i="24" s="1"/>
  <c r="D4" i="24"/>
  <c r="F4" i="24" s="1"/>
  <c r="H4" i="24" s="1"/>
  <c r="J4" i="24" s="1"/>
  <c r="L4" i="24" s="1"/>
  <c r="N4" i="24" s="1"/>
  <c r="P4" i="24" s="1"/>
  <c r="R4" i="24" s="1"/>
  <c r="T4" i="24" s="1"/>
  <c r="E13" i="19" l="1"/>
  <c r="AD6" i="29" l="1"/>
  <c r="AE6" i="29"/>
  <c r="AF6" i="29"/>
  <c r="AG6" i="29"/>
  <c r="AD7" i="29"/>
  <c r="AE7" i="29"/>
  <c r="AF7" i="29"/>
  <c r="AG7" i="29"/>
  <c r="AD8" i="29"/>
  <c r="AE8" i="29"/>
  <c r="AF8" i="29"/>
  <c r="AG8" i="29"/>
  <c r="AG5" i="29"/>
  <c r="AE5" i="29"/>
  <c r="AF5" i="29"/>
  <c r="AD5" i="29"/>
  <c r="E4" i="31" l="1"/>
  <c r="G4" i="31" s="1"/>
  <c r="I4" i="31" s="1"/>
  <c r="K4" i="31" s="1"/>
  <c r="M4" i="31" s="1"/>
  <c r="D4" i="31"/>
  <c r="F4" i="31" s="1"/>
  <c r="H4" i="31" s="1"/>
  <c r="J4" i="31" s="1"/>
  <c r="L4" i="31" s="1"/>
  <c r="C8" i="30" l="1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X8" i="30"/>
  <c r="Y8" i="30"/>
  <c r="Z8" i="30"/>
  <c r="AA8" i="30"/>
  <c r="AB8" i="30"/>
  <c r="AC8" i="30"/>
  <c r="AD8" i="30"/>
  <c r="AE8" i="30"/>
  <c r="AF8" i="30"/>
  <c r="AG8" i="30"/>
  <c r="B8" i="30" l="1"/>
  <c r="T6" i="24"/>
  <c r="T7" i="24"/>
  <c r="T8" i="24"/>
  <c r="T9" i="24"/>
  <c r="T10" i="24"/>
  <c r="T11" i="24"/>
  <c r="T12" i="24"/>
  <c r="F15" i="26" l="1"/>
  <c r="U7" i="24" l="1"/>
  <c r="U8" i="24"/>
  <c r="U9" i="24"/>
  <c r="U10" i="24"/>
  <c r="U11" i="24"/>
  <c r="U12" i="24"/>
  <c r="U6" i="24"/>
  <c r="I4" i="28" l="1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<sst xmlns="http://schemas.openxmlformats.org/spreadsheetml/2006/main" count="341" uniqueCount="107">
  <si>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</si>
  <si>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</si>
  <si>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</si>
  <si>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</si>
  <si>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</si>
  <si>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</si>
  <si>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</si>
  <si>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</si>
  <si>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</si>
  <si>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</si>
  <si>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</si>
  <si>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</si>
  <si>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</si>
  <si>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</si>
  <si>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</si>
  <si>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</si>
  <si>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</si>
  <si>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</si>
  <si>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</si>
  <si>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</si>
  <si>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</si>
  <si>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</si>
  <si>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</si>
  <si>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</si>
  <si>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</si>
  <si>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</si>
  <si>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</si>
  <si>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</si>
  <si>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</si>
  <si>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</si>
  <si>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</si>
  <si>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</si>
  <si>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</si>
  <si>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</si>
  <si>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</si>
  <si>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</si>
  <si>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</si>
  <si>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</si>
  <si>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</si>
  <si>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</si>
  <si>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</si>
  <si>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</si>
  <si>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</si>
  <si>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</si>
  <si>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</si>
  <si>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</si>
  <si>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</si>
  <si>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</si>
  <si>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</si>
  <si>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</si>
  <si>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</si>
  <si>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</si>
  <si>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</si>
  <si>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</si>
  <si>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</si>
  <si>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</si>
  <si>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</si>
  <si>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</si>
  <si>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</si>
  <si>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</si>
  <si>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</si>
  <si>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</si>
  <si>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</si>
  <si>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</si>
  <si>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</si>
  <si>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</si>
  <si>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</si>
  <si>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</si>
  <si>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</si>
  <si>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</si>
  <si>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</si>
  <si>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</si>
  <si>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</si>
  <si>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</si>
  <si>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</si>
  <si>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</si>
  <si>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</si>
  <si>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</si>
  <si>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                                                                      Година
ПОД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</si>
  <si>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</si>
  <si>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</si>
  <si>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</si>
  <si>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</si>
  <si>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</si>
  <si>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</si>
  <si>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</si>
  <si>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</si>
  <si>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</si>
  <si>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</si>
  <si>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</si>
  <si>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</si>
  <si>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Пазарен дял на пенсионноосигурителните дружества по броя на осигурените лица
 в управляваните от тях фондове за допълнително пенсионно осигуряване </t>
  </si>
  <si>
    <t xml:space="preserve">                                                       Период 
Финансови показатели                        </t>
  </si>
  <si>
    <t>31.12.2019</t>
  </si>
  <si>
    <t>30.06.2020</t>
  </si>
  <si>
    <t>I полу-годие 2019</t>
  </si>
  <si>
    <t>I полу-годие 2020</t>
  </si>
  <si>
    <t>Относителен дял на балансовите активи на пенсионните фондове по дружества към 30.06.2019 г.</t>
  </si>
  <si>
    <t>I полугодие на 2019</t>
  </si>
  <si>
    <t>I полугодие на 2020</t>
  </si>
  <si>
    <t>Приходи на ПОД от такси и удръжки (по видове) за първото полугодие на 2020 година</t>
  </si>
  <si>
    <t>Структура на приходите на ПОД от такси и удръжки (по видове) за първото полугодие на 2020 година</t>
  </si>
  <si>
    <t>Брой на новоосигурените лица във фондовете за допълнително пенсионно осигуряване
 за първото полугодие на 2020 година</t>
  </si>
  <si>
    <t>Брой на осигурените лица във фондовете за допълнително пенсионно осигуряване
 по ПОД към 30.06.2020 г.</t>
  </si>
  <si>
    <t xml:space="preserve">Относително разпределение на осигурените лица във фондовете за допълнително пенсионно осигуряване по ПОД към 30.06.2020 г. </t>
  </si>
  <si>
    <t xml:space="preserve">Нетни активи на управляваните от пенсионноосигурителните дружества фондове за допълнително пенсионно осигуряване към 30.06.2020 г.                    </t>
  </si>
  <si>
    <t>Относително разпределение на нетните активи във фондовете за допълнително пенсионно осигуряване към 30.06.2020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</si>
</sst>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#,##0.000"/>
    <numFmt numFmtId="166" formatCode="0.000%"/>
    <numFmt numFmtId="167" formatCode="#,##0;\-#,##0;\-"/>
    <numFmt numFmtId="168" formatCode="#,##0;\-#,##0;&quot;–&quot;"/>
    <numFmt numFmtId="169" formatCode="#,##0.00;\-#,##0.00;&quot;–&quot;"/>
    <numFmt numFmtId="170" formatCode="0.0000"/>
    <numFmt numFmtId="171" formatCode="[$-F800]dddd\,\ mmmm\ dd\,\ yyyy"/>
  </numFmts>
  <fonts count="30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2">
    <xf numFmtId="0" fontId="0" fillId="0" borderId="0"/>
    <xf numFmtId="164" fontId="15" fillId="0" borderId="0" applyFont="0" applyFill="0" applyBorder="0" applyAlignment="0" applyProtection="0"/>
    <xf numFmtId="0" fontId="26" fillId="0" borderId="0"/>
    <xf numFmtId="0" fontId="15" fillId="0" borderId="0"/>
    <xf numFmtId="0" fontId="18" fillId="0" borderId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164" fontId="15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29" fillId="0" borderId="0" applyFon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" fillId="0" borderId="0"/>
  </cellStyleXfs>
  <cellXfs count="208">
    <xf numFmtId="0" fontId="0" fillId="0" borderId="0" xfId="0"/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164" fontId="19" fillId="0" borderId="1" xfId="1" applyFont="1" applyBorder="1" applyAlignment="1">
      <alignment horizontal="left" wrapText="1"/>
    </xf>
    <xf numFmtId="3" fontId="19" fillId="0" borderId="1" xfId="0" applyNumberFormat="1" applyFont="1" applyFill="1" applyBorder="1"/>
    <xf numFmtId="164" fontId="19" fillId="0" borderId="1" xfId="1" applyFont="1" applyBorder="1" applyAlignment="1">
      <alignment wrapText="1"/>
    </xf>
    <xf numFmtId="4" fontId="19" fillId="0" borderId="1" xfId="0" applyNumberFormat="1" applyFont="1" applyFill="1" applyBorder="1" applyAlignment="1">
      <alignment horizontal="right"/>
    </xf>
    <xf numFmtId="0" fontId="19" fillId="0" borderId="1" xfId="0" applyFont="1" applyBorder="1" applyAlignment="1">
      <alignment horizontal="left" wrapText="1"/>
    </xf>
    <xf numFmtId="3" fontId="0" fillId="0" borderId="0" xfId="0" applyNumberFormat="1"/>
    <xf numFmtId="0" fontId="19" fillId="0" borderId="1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3" fontId="16" fillId="0" borderId="0" xfId="0" applyNumberFormat="1" applyFont="1" applyBorder="1" applyAlignment="1">
      <alignment horizontal="right"/>
    </xf>
    <xf numFmtId="0" fontId="16" fillId="0" borderId="5" xfId="0" applyFont="1" applyFill="1" applyBorder="1" applyAlignment="1">
      <alignment vertical="center" wrapText="1"/>
    </xf>
    <xf numFmtId="3" fontId="16" fillId="0" borderId="5" xfId="0" applyNumberFormat="1" applyFont="1" applyBorder="1" applyAlignment="1">
      <alignment horizontal="right"/>
    </xf>
    <xf numFmtId="0" fontId="19" fillId="0" borderId="0" xfId="0" applyFont="1" applyBorder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/>
    </xf>
    <xf numFmtId="164" fontId="19" fillId="0" borderId="1" xfId="1" applyFont="1" applyFill="1" applyBorder="1" applyAlignment="1">
      <alignment horizontal="left"/>
    </xf>
    <xf numFmtId="2" fontId="19" fillId="0" borderId="1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left"/>
    </xf>
    <xf numFmtId="0" fontId="19" fillId="0" borderId="0" xfId="0" applyFont="1"/>
    <xf numFmtId="0" fontId="19" fillId="0" borderId="0" xfId="0" applyFont="1" applyBorder="1"/>
    <xf numFmtId="0" fontId="19" fillId="0" borderId="1" xfId="0" applyFont="1" applyBorder="1" applyAlignment="1">
      <alignment horizontal="center" vertical="center"/>
    </xf>
    <xf numFmtId="164" fontId="19" fillId="0" borderId="1" xfId="1" applyFont="1" applyBorder="1" applyAlignment="1">
      <alignment horizontal="left"/>
    </xf>
    <xf numFmtId="2" fontId="19" fillId="0" borderId="1" xfId="1" applyNumberFormat="1" applyFont="1" applyBorder="1" applyAlignment="1"/>
    <xf numFmtId="2" fontId="19" fillId="0" borderId="0" xfId="0" applyNumberFormat="1" applyFont="1"/>
    <xf numFmtId="0" fontId="21" fillId="0" borderId="0" xfId="0" applyFont="1" applyBorder="1" applyAlignment="1">
      <alignment horizontal="center"/>
    </xf>
    <xf numFmtId="4" fontId="19" fillId="0" borderId="0" xfId="0" applyNumberFormat="1" applyFont="1"/>
    <xf numFmtId="3" fontId="19" fillId="0" borderId="0" xfId="2" applyNumberFormat="1" applyFont="1" applyBorder="1" applyAlignment="1">
      <alignment wrapText="1"/>
    </xf>
    <xf numFmtId="0" fontId="19" fillId="0" borderId="0" xfId="0" applyFont="1" applyBorder="1" applyAlignment="1">
      <alignment horizontal="left" wrapText="1"/>
    </xf>
    <xf numFmtId="164" fontId="19" fillId="0" borderId="1" xfId="1" applyFont="1" applyBorder="1" applyAlignment="1">
      <alignment vertical="center" wrapText="1"/>
    </xf>
    <xf numFmtId="4" fontId="19" fillId="0" borderId="0" xfId="0" applyNumberFormat="1" applyFont="1" applyBorder="1" applyAlignment="1">
      <alignment vertical="center" wrapText="1"/>
    </xf>
    <xf numFmtId="165" fontId="19" fillId="0" borderId="0" xfId="0" applyNumberFormat="1" applyFont="1" applyBorder="1" applyAlignment="1">
      <alignment vertical="center" wrapText="1"/>
    </xf>
    <xf numFmtId="164" fontId="19" fillId="0" borderId="1" xfId="1" applyFont="1" applyFill="1" applyBorder="1" applyAlignment="1">
      <alignment horizontal="left" wrapText="1"/>
    </xf>
    <xf numFmtId="164" fontId="19" fillId="0" borderId="1" xfId="1" applyFont="1" applyFill="1" applyBorder="1" applyAlignment="1">
      <alignment wrapText="1"/>
    </xf>
    <xf numFmtId="164" fontId="19" fillId="0" borderId="0" xfId="1" applyFont="1" applyFill="1" applyBorder="1" applyAlignment="1">
      <alignment horizontal="center" vertical="center" wrapText="1"/>
    </xf>
    <xf numFmtId="164" fontId="19" fillId="0" borderId="1" xfId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wrapText="1"/>
    </xf>
    <xf numFmtId="164" fontId="18" fillId="0" borderId="1" xfId="1" applyFont="1" applyFill="1" applyBorder="1" applyAlignment="1">
      <alignment horizontal="left" wrapText="1"/>
    </xf>
    <xf numFmtId="164" fontId="18" fillId="0" borderId="1" xfId="1" applyFont="1" applyBorder="1" applyAlignment="1">
      <alignment horizontal="left" wrapText="1"/>
    </xf>
    <xf numFmtId="0" fontId="18" fillId="0" borderId="1" xfId="0" applyFont="1" applyFill="1" applyBorder="1" applyAlignment="1">
      <alignment wrapText="1"/>
    </xf>
    <xf numFmtId="3" fontId="18" fillId="0" borderId="0" xfId="4" applyNumberFormat="1" applyFont="1" applyFill="1" applyAlignment="1"/>
    <xf numFmtId="0" fontId="18" fillId="0" borderId="0" xfId="4" applyFont="1" applyFill="1" applyAlignment="1"/>
    <xf numFmtId="0" fontId="18" fillId="0" borderId="1" xfId="3" applyFont="1" applyFill="1" applyBorder="1" applyAlignment="1">
      <alignment horizontal="center" vertical="center" wrapText="1"/>
    </xf>
    <xf numFmtId="3" fontId="18" fillId="0" borderId="0" xfId="4" applyNumberFormat="1" applyFont="1" applyFill="1" applyBorder="1" applyAlignment="1">
      <alignment wrapText="1"/>
    </xf>
    <xf numFmtId="0" fontId="18" fillId="0" borderId="0" xfId="4" applyFont="1" applyFill="1" applyBorder="1" applyAlignment="1">
      <alignment wrapText="1"/>
    </xf>
    <xf numFmtId="0" fontId="18" fillId="0" borderId="0" xfId="4" applyFont="1" applyFill="1" applyAlignment="1">
      <alignment wrapText="1"/>
    </xf>
    <xf numFmtId="0" fontId="20" fillId="0" borderId="0" xfId="3" applyFont="1" applyFill="1"/>
    <xf numFmtId="0" fontId="21" fillId="0" borderId="1" xfId="4" applyFont="1" applyFill="1" applyBorder="1" applyAlignment="1"/>
    <xf numFmtId="3" fontId="18" fillId="0" borderId="1" xfId="4" applyNumberFormat="1" applyFont="1" applyFill="1" applyBorder="1" applyAlignment="1"/>
    <xf numFmtId="1" fontId="16" fillId="0" borderId="0" xfId="4" applyNumberFormat="1" applyFont="1" applyFill="1" applyBorder="1" applyAlignment="1"/>
    <xf numFmtId="0" fontId="16" fillId="0" borderId="0" xfId="4" applyFont="1" applyFill="1" applyBorder="1" applyAlignment="1"/>
    <xf numFmtId="0" fontId="18" fillId="0" borderId="1" xfId="3" applyFont="1" applyFill="1" applyBorder="1" applyAlignment="1">
      <alignment wrapText="1"/>
    </xf>
    <xf numFmtId="0" fontId="18" fillId="0" borderId="1" xfId="4" applyFont="1" applyFill="1" applyBorder="1" applyAlignment="1">
      <alignment wrapText="1"/>
    </xf>
    <xf numFmtId="0" fontId="21" fillId="0" borderId="1" xfId="3" applyFont="1" applyFill="1" applyBorder="1" applyAlignment="1">
      <alignment wrapText="1"/>
    </xf>
    <xf numFmtId="0" fontId="18" fillId="0" borderId="0" xfId="4" applyFont="1" applyFill="1" applyBorder="1" applyAlignment="1"/>
    <xf numFmtId="0" fontId="18" fillId="0" borderId="0" xfId="4" applyFont="1" applyFill="1" applyAlignment="1">
      <alignment horizontal="center"/>
    </xf>
    <xf numFmtId="4" fontId="18" fillId="0" borderId="0" xfId="4" applyNumberFormat="1" applyFont="1" applyFill="1" applyAlignment="1"/>
    <xf numFmtId="0" fontId="15" fillId="0" borderId="0" xfId="3" applyFill="1"/>
    <xf numFmtId="164" fontId="18" fillId="0" borderId="1" xfId="5" applyFont="1" applyFill="1" applyBorder="1" applyAlignment="1">
      <alignment horizontal="left" wrapText="1"/>
    </xf>
    <xf numFmtId="3" fontId="15" fillId="0" borderId="0" xfId="3" applyNumberFormat="1" applyFill="1"/>
    <xf numFmtId="164" fontId="18" fillId="0" borderId="1" xfId="5" applyFont="1" applyFill="1" applyBorder="1" applyAlignment="1">
      <alignment wrapText="1"/>
    </xf>
    <xf numFmtId="3" fontId="18" fillId="0" borderId="1" xfId="3" applyNumberFormat="1" applyFont="1" applyFill="1" applyBorder="1" applyAlignment="1">
      <alignment horizontal="right"/>
    </xf>
    <xf numFmtId="0" fontId="15" fillId="0" borderId="0" xfId="3"/>
    <xf numFmtId="0" fontId="18" fillId="0" borderId="2" xfId="3" applyFont="1" applyBorder="1" applyAlignment="1">
      <alignment horizontal="center" vertical="center" wrapText="1"/>
    </xf>
    <xf numFmtId="164" fontId="18" fillId="0" borderId="1" xfId="5" applyFont="1" applyBorder="1" applyAlignment="1">
      <alignment horizontal="left" wrapText="1"/>
    </xf>
    <xf numFmtId="164" fontId="18" fillId="0" borderId="1" xfId="5" applyFont="1" applyBorder="1" applyAlignment="1">
      <alignment wrapText="1"/>
    </xf>
    <xf numFmtId="0" fontId="18" fillId="0" borderId="4" xfId="3" applyFont="1" applyFill="1" applyBorder="1" applyAlignment="1">
      <alignment horizontal="left" wrapText="1"/>
    </xf>
    <xf numFmtId="0" fontId="18" fillId="0" borderId="1" xfId="3" applyFont="1" applyBorder="1" applyAlignment="1">
      <alignment horizontal="left" wrapText="1"/>
    </xf>
    <xf numFmtId="4" fontId="15" fillId="0" borderId="0" xfId="3" applyNumberFormat="1"/>
    <xf numFmtId="166" fontId="0" fillId="0" borderId="0" xfId="6" applyNumberFormat="1" applyFont="1" applyFill="1"/>
    <xf numFmtId="0" fontId="18" fillId="0" borderId="10" xfId="4" applyFont="1" applyBorder="1" applyAlignment="1">
      <alignment horizontal="center" vertical="center" wrapText="1"/>
    </xf>
    <xf numFmtId="4" fontId="18" fillId="0" borderId="1" xfId="3" applyNumberFormat="1" applyFont="1" applyFill="1" applyBorder="1" applyAlignment="1">
      <alignment horizontal="right"/>
    </xf>
    <xf numFmtId="0" fontId="17" fillId="0" borderId="0" xfId="4" applyFont="1" applyFill="1" applyAlignment="1"/>
    <xf numFmtId="0" fontId="17" fillId="0" borderId="0" xfId="4" applyFont="1" applyFill="1" applyAlignment="1">
      <alignment wrapText="1"/>
    </xf>
    <xf numFmtId="0" fontId="18" fillId="0" borderId="1" xfId="3" applyFont="1" applyFill="1" applyBorder="1" applyAlignment="1">
      <alignment horizontal="center" wrapText="1"/>
    </xf>
    <xf numFmtId="0" fontId="16" fillId="0" borderId="1" xfId="3" applyFont="1" applyFill="1" applyBorder="1" applyAlignment="1">
      <alignment wrapText="1"/>
    </xf>
    <xf numFmtId="0" fontId="16" fillId="0" borderId="1" xfId="4" applyFont="1" applyFill="1" applyBorder="1" applyAlignment="1"/>
    <xf numFmtId="0" fontId="17" fillId="0" borderId="0" xfId="4" applyFont="1" applyFill="1" applyBorder="1" applyAlignment="1"/>
    <xf numFmtId="3" fontId="17" fillId="0" borderId="0" xfId="4" applyNumberFormat="1" applyFont="1" applyFill="1" applyAlignment="1"/>
    <xf numFmtId="3" fontId="25" fillId="0" borderId="1" xfId="3" applyNumberFormat="1" applyFont="1" applyFill="1" applyBorder="1" applyAlignment="1">
      <alignment horizontal="right" wrapText="1"/>
    </xf>
    <xf numFmtId="2" fontId="18" fillId="0" borderId="1" xfId="0" applyNumberFormat="1" applyFont="1" applyFill="1" applyBorder="1" applyAlignment="1">
      <alignment horizontal="right"/>
    </xf>
    <xf numFmtId="164" fontId="18" fillId="0" borderId="6" xfId="1" applyFont="1" applyBorder="1" applyAlignment="1">
      <alignment horizontal="left" vertical="justify" wrapText="1" indent="1"/>
    </xf>
    <xf numFmtId="0" fontId="18" fillId="0" borderId="2" xfId="0" applyFont="1" applyBorder="1" applyAlignment="1">
      <alignment horizontal="center" vertical="center" wrapText="1"/>
    </xf>
    <xf numFmtId="164" fontId="18" fillId="0" borderId="6" xfId="1" applyFont="1" applyBorder="1" applyAlignment="1">
      <alignment horizontal="justify" vertical="center" wrapText="1"/>
    </xf>
    <xf numFmtId="4" fontId="18" fillId="2" borderId="1" xfId="3" applyNumberFormat="1" applyFont="1" applyFill="1" applyBorder="1" applyAlignment="1">
      <alignment horizontal="right"/>
    </xf>
    <xf numFmtId="4" fontId="15" fillId="0" borderId="0" xfId="4" applyNumberFormat="1" applyFont="1" applyFill="1" applyAlignment="1"/>
    <xf numFmtId="164" fontId="18" fillId="0" borderId="1" xfId="1" applyFont="1" applyBorder="1" applyAlignment="1">
      <alignment wrapText="1"/>
    </xf>
    <xf numFmtId="1" fontId="25" fillId="0" borderId="1" xfId="0" applyNumberFormat="1" applyFont="1" applyFill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/>
    </xf>
    <xf numFmtId="164" fontId="18" fillId="0" borderId="6" xfId="1" applyFont="1" applyBorder="1" applyAlignment="1">
      <alignment horizontal="justify" vertical="justify" wrapText="1"/>
    </xf>
    <xf numFmtId="0" fontId="18" fillId="0" borderId="6" xfId="3" applyFont="1" applyBorder="1" applyAlignment="1">
      <alignment horizontal="left" vertical="distributed" wrapText="1"/>
    </xf>
    <xf numFmtId="49" fontId="18" fillId="0" borderId="10" xfId="3" applyNumberFormat="1" applyFont="1" applyFill="1" applyBorder="1" applyAlignment="1">
      <alignment horizontal="center" vertical="center" wrapText="1"/>
    </xf>
    <xf numFmtId="169" fontId="18" fillId="2" borderId="1" xfId="3" applyNumberFormat="1" applyFont="1" applyFill="1" applyBorder="1" applyAlignment="1">
      <alignment horizontal="right"/>
    </xf>
    <xf numFmtId="169" fontId="18" fillId="0" borderId="1" xfId="3" applyNumberFormat="1" applyFont="1" applyFill="1" applyBorder="1" applyAlignment="1">
      <alignment horizontal="right"/>
    </xf>
    <xf numFmtId="3" fontId="25" fillId="0" borderId="1" xfId="0" applyNumberFormat="1" applyFont="1" applyFill="1" applyBorder="1" applyAlignment="1">
      <alignment horizontal="right" wrapText="1"/>
    </xf>
    <xf numFmtId="4" fontId="18" fillId="0" borderId="1" xfId="3" applyNumberFormat="1" applyFont="1" applyFill="1" applyBorder="1" applyAlignment="1">
      <alignment horizontal="right"/>
    </xf>
    <xf numFmtId="169" fontId="18" fillId="0" borderId="1" xfId="0" applyNumberFormat="1" applyFont="1" applyFill="1" applyBorder="1" applyAlignment="1">
      <alignment horizontal="right"/>
    </xf>
    <xf numFmtId="10" fontId="15" fillId="0" borderId="0" xfId="36" applyNumberFormat="1" applyFont="1" applyFill="1"/>
    <xf numFmtId="0" fontId="18" fillId="0" borderId="10" xfId="3" applyFont="1" applyFill="1" applyBorder="1" applyAlignment="1">
      <alignment horizontal="center" vertical="center" wrapText="1"/>
    </xf>
    <xf numFmtId="164" fontId="23" fillId="0" borderId="9" xfId="1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19" fillId="0" borderId="0" xfId="0" applyNumberFormat="1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170" fontId="15" fillId="0" borderId="0" xfId="3" applyNumberFormat="1" applyFill="1"/>
    <xf numFmtId="2" fontId="15" fillId="0" borderId="0" xfId="3" applyNumberFormat="1" applyFill="1"/>
    <xf numFmtId="2" fontId="19" fillId="0" borderId="9" xfId="0" applyNumberFormat="1" applyFont="1" applyFill="1" applyBorder="1" applyAlignment="1">
      <alignment wrapText="1" shrinkToFit="1"/>
    </xf>
    <xf numFmtId="2" fontId="19" fillId="0" borderId="0" xfId="0" applyNumberFormat="1" applyFont="1" applyFill="1" applyBorder="1" applyAlignment="1">
      <alignment wrapText="1" shrinkToFit="1"/>
    </xf>
    <xf numFmtId="2" fontId="19" fillId="0" borderId="0" xfId="0" applyNumberFormat="1" applyFont="1" applyFill="1" applyBorder="1" applyAlignment="1">
      <alignment horizontal="center"/>
    </xf>
    <xf numFmtId="3" fontId="19" fillId="0" borderId="9" xfId="0" applyNumberFormat="1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2" fontId="19" fillId="0" borderId="0" xfId="0" applyNumberFormat="1" applyFont="1" applyFill="1" applyBorder="1" applyAlignment="1">
      <alignment horizontal="right" wrapText="1" shrinkToFit="1"/>
    </xf>
    <xf numFmtId="0" fontId="19" fillId="0" borderId="9" xfId="0" applyFont="1" applyBorder="1" applyAlignment="1">
      <alignment wrapText="1"/>
    </xf>
    <xf numFmtId="0" fontId="19" fillId="0" borderId="0" xfId="0" applyFont="1" applyBorder="1" applyAlignment="1">
      <alignment wrapText="1"/>
    </xf>
    <xf numFmtId="171" fontId="18" fillId="0" borderId="10" xfId="3" applyNumberFormat="1" applyFont="1" applyFill="1" applyBorder="1" applyAlignment="1">
      <alignment horizontal="center" vertical="center" wrapText="1"/>
    </xf>
    <xf numFmtId="3" fontId="18" fillId="0" borderId="1" xfId="3" applyNumberFormat="1" applyFont="1" applyFill="1" applyBorder="1" applyAlignment="1">
      <alignment horizontal="right" vertical="center"/>
    </xf>
    <xf numFmtId="0" fontId="18" fillId="0" borderId="10" xfId="3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right"/>
    </xf>
    <xf numFmtId="3" fontId="18" fillId="0" borderId="1" xfId="0" applyNumberFormat="1" applyFont="1" applyBorder="1"/>
    <xf numFmtId="4" fontId="18" fillId="0" borderId="1" xfId="0" applyNumberFormat="1" applyFont="1" applyBorder="1" applyAlignment="1">
      <alignment horizontal="right"/>
    </xf>
    <xf numFmtId="3" fontId="18" fillId="0" borderId="1" xfId="4" applyNumberFormat="1" applyFont="1" applyFill="1" applyBorder="1" applyAlignment="1"/>
    <xf numFmtId="0" fontId="18" fillId="0" borderId="10" xfId="3" applyFont="1" applyFill="1" applyBorder="1" applyAlignment="1">
      <alignment horizontal="center" vertical="center" wrapText="1"/>
    </xf>
    <xf numFmtId="168" fontId="18" fillId="0" borderId="1" xfId="3" applyNumberFormat="1" applyFont="1" applyFill="1" applyBorder="1" applyAlignment="1">
      <alignment horizontal="right"/>
    </xf>
    <xf numFmtId="0" fontId="18" fillId="0" borderId="1" xfId="0" applyFont="1" applyBorder="1" applyAlignment="1">
      <alignment horizontal="center" vertical="center" wrapText="1"/>
    </xf>
    <xf numFmtId="164" fontId="18" fillId="0" borderId="1" xfId="1" applyFont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right"/>
    </xf>
    <xf numFmtId="167" fontId="18" fillId="0" borderId="1" xfId="0" applyNumberFormat="1" applyFont="1" applyFill="1" applyBorder="1" applyAlignment="1">
      <alignment horizontal="right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6" fillId="0" borderId="0" xfId="3" applyFont="1" applyFill="1" applyAlignment="1">
      <alignment horizontal="center" wrapText="1"/>
    </xf>
    <xf numFmtId="0" fontId="18" fillId="0" borderId="9" xfId="3" applyFont="1" applyFill="1" applyBorder="1" applyAlignment="1">
      <alignment horizontal="right" wrapText="1"/>
    </xf>
    <xf numFmtId="0" fontId="20" fillId="0" borderId="9" xfId="3" applyFont="1" applyFill="1" applyBorder="1" applyAlignment="1">
      <alignment horizontal="right" wrapText="1"/>
    </xf>
    <xf numFmtId="0" fontId="18" fillId="0" borderId="1" xfId="3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8" fillId="0" borderId="4" xfId="3" applyFont="1" applyFill="1" applyBorder="1" applyAlignment="1">
      <alignment horizontal="center" vertical="center" wrapText="1"/>
    </xf>
    <xf numFmtId="0" fontId="18" fillId="0" borderId="2" xfId="3" applyFont="1" applyFill="1" applyBorder="1" applyAlignment="1">
      <alignment horizontal="center" vertical="center" wrapText="1"/>
    </xf>
    <xf numFmtId="0" fontId="28" fillId="0" borderId="4" xfId="3" applyFont="1" applyFill="1" applyBorder="1" applyAlignment="1">
      <alignment horizontal="center" vertical="center" wrapText="1"/>
    </xf>
    <xf numFmtId="0" fontId="28" fillId="0" borderId="2" xfId="3" applyFont="1" applyFill="1" applyBorder="1" applyAlignment="1">
      <alignment horizontal="center" vertical="center" wrapText="1"/>
    </xf>
    <xf numFmtId="0" fontId="18" fillId="0" borderId="10" xfId="3" applyFont="1" applyFill="1" applyBorder="1" applyAlignment="1">
      <alignment horizontal="center" vertical="center" wrapText="1"/>
    </xf>
    <xf numFmtId="0" fontId="18" fillId="0" borderId="11" xfId="3" applyFont="1" applyFill="1" applyBorder="1" applyAlignment="1">
      <alignment horizontal="center" vertical="center" wrapText="1"/>
    </xf>
    <xf numFmtId="0" fontId="18" fillId="0" borderId="3" xfId="3" applyFont="1" applyFill="1" applyBorder="1" applyAlignment="1">
      <alignment horizontal="left" vertical="distributed" wrapText="1"/>
    </xf>
    <xf numFmtId="0" fontId="18" fillId="0" borderId="12" xfId="3" applyFont="1" applyFill="1" applyBorder="1" applyAlignment="1">
      <alignment horizontal="left" vertical="distributed" wrapText="1"/>
    </xf>
    <xf numFmtId="164" fontId="23" fillId="0" borderId="0" xfId="5" applyFont="1" applyFill="1" applyBorder="1" applyAlignment="1">
      <alignment horizontal="center" vertical="center" wrapText="1"/>
    </xf>
    <xf numFmtId="0" fontId="23" fillId="0" borderId="0" xfId="3" applyFont="1" applyFill="1" applyBorder="1" applyAlignment="1">
      <alignment horizontal="center" vertical="center" wrapText="1"/>
    </xf>
    <xf numFmtId="0" fontId="15" fillId="0" borderId="0" xfId="3" applyFill="1" applyAlignment="1">
      <alignment horizontal="center" vertical="center" wrapText="1"/>
    </xf>
    <xf numFmtId="0" fontId="15" fillId="0" borderId="9" xfId="3" applyFill="1" applyBorder="1" applyAlignment="1">
      <alignment wrapText="1"/>
    </xf>
    <xf numFmtId="0" fontId="18" fillId="0" borderId="13" xfId="3" applyFont="1" applyFill="1" applyBorder="1" applyAlignment="1">
      <alignment horizontal="left" vertical="distributed" wrapText="1"/>
    </xf>
    <xf numFmtId="164" fontId="23" fillId="2" borderId="0" xfId="5" applyFont="1" applyFill="1" applyBorder="1" applyAlignment="1">
      <alignment horizontal="center" vertical="center" wrapText="1"/>
    </xf>
    <xf numFmtId="0" fontId="23" fillId="2" borderId="0" xfId="3" applyFont="1" applyFill="1" applyBorder="1" applyAlignment="1">
      <alignment horizontal="center" vertical="center" wrapText="1"/>
    </xf>
    <xf numFmtId="0" fontId="15" fillId="2" borderId="0" xfId="3" applyFill="1" applyAlignment="1">
      <alignment horizontal="center" vertical="center" wrapText="1"/>
    </xf>
    <xf numFmtId="0" fontId="24" fillId="2" borderId="0" xfId="3" applyFont="1" applyFill="1" applyAlignment="1">
      <alignment horizontal="center" vertical="center" wrapText="1"/>
    </xf>
    <xf numFmtId="164" fontId="18" fillId="0" borderId="9" xfId="5" applyFont="1" applyBorder="1" applyAlignment="1">
      <alignment horizontal="right" vertical="center" wrapText="1"/>
    </xf>
    <xf numFmtId="0" fontId="15" fillId="0" borderId="9" xfId="3" applyBorder="1" applyAlignment="1">
      <alignment horizontal="right" wrapText="1"/>
    </xf>
    <xf numFmtId="0" fontId="18" fillId="0" borderId="8" xfId="3" applyFont="1" applyFill="1" applyBorder="1" applyAlignment="1">
      <alignment horizontal="center" vertical="center" wrapText="1"/>
    </xf>
    <xf numFmtId="0" fontId="18" fillId="0" borderId="3" xfId="3" applyFont="1" applyFill="1" applyBorder="1" applyAlignment="1">
      <alignment horizontal="right" vertical="justify" wrapText="1"/>
    </xf>
    <xf numFmtId="0" fontId="15" fillId="0" borderId="12" xfId="3" applyFill="1" applyBorder="1" applyAlignment="1">
      <alignment horizontal="right" vertical="justify" wrapText="1"/>
    </xf>
    <xf numFmtId="0" fontId="15" fillId="0" borderId="8" xfId="3" applyFill="1" applyBorder="1"/>
    <xf numFmtId="0" fontId="15" fillId="0" borderId="2" xfId="3" applyFill="1" applyBorder="1"/>
    <xf numFmtId="0" fontId="15" fillId="0" borderId="8" xfId="3" applyFill="1" applyBorder="1" applyAlignment="1">
      <alignment horizontal="center" vertical="center" wrapText="1"/>
    </xf>
    <xf numFmtId="0" fontId="15" fillId="0" borderId="8" xfId="3" applyFill="1" applyBorder="1" applyAlignment="1">
      <alignment vertical="center" wrapText="1"/>
    </xf>
    <xf numFmtId="0" fontId="15" fillId="0" borderId="8" xfId="3" applyFill="1" applyBorder="1" applyAlignment="1">
      <alignment wrapText="1"/>
    </xf>
    <xf numFmtId="0" fontId="15" fillId="0" borderId="2" xfId="3" applyFill="1" applyBorder="1" applyAlignment="1">
      <alignment vertical="center" wrapText="1"/>
    </xf>
    <xf numFmtId="0" fontId="18" fillId="0" borderId="0" xfId="3" applyFont="1" applyFill="1" applyBorder="1" applyAlignment="1">
      <alignment horizontal="right" wrapText="1"/>
    </xf>
    <xf numFmtId="0" fontId="15" fillId="0" borderId="1" xfId="3" applyFill="1" applyBorder="1" applyAlignment="1">
      <alignment horizontal="center" vertical="center" wrapText="1"/>
    </xf>
    <xf numFmtId="0" fontId="15" fillId="0" borderId="1" xfId="3" applyFill="1" applyBorder="1" applyAlignment="1">
      <alignment vertical="center" wrapText="1"/>
    </xf>
    <xf numFmtId="164" fontId="16" fillId="2" borderId="0" xfId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wrapText="1"/>
    </xf>
    <xf numFmtId="0" fontId="27" fillId="0" borderId="0" xfId="0" applyFont="1" applyBorder="1" applyAlignment="1">
      <alignment horizontal="left"/>
    </xf>
    <xf numFmtId="0" fontId="27" fillId="0" borderId="0" xfId="0" applyFont="1" applyAlignment="1">
      <alignment horizontal="left"/>
    </xf>
    <xf numFmtId="0" fontId="18" fillId="0" borderId="3" xfId="0" applyFont="1" applyFill="1" applyBorder="1" applyAlignment="1">
      <alignment horizontal="right" vertical="distributed" wrapText="1"/>
    </xf>
    <xf numFmtId="0" fontId="19" fillId="0" borderId="12" xfId="0" applyFont="1" applyFill="1" applyBorder="1" applyAlignment="1">
      <alignment horizontal="right" vertical="distributed"/>
    </xf>
    <xf numFmtId="3" fontId="18" fillId="2" borderId="4" xfId="0" applyNumberFormat="1" applyFont="1" applyFill="1" applyBorder="1" applyAlignment="1">
      <alignment horizontal="center"/>
    </xf>
    <xf numFmtId="3" fontId="18" fillId="2" borderId="8" xfId="0" applyNumberFormat="1" applyFont="1" applyFill="1" applyBorder="1" applyAlignment="1">
      <alignment horizontal="center"/>
    </xf>
    <xf numFmtId="3" fontId="18" fillId="2" borderId="2" xfId="0" applyNumberFormat="1" applyFont="1" applyFill="1" applyBorder="1" applyAlignment="1">
      <alignment horizontal="center"/>
    </xf>
    <xf numFmtId="0" fontId="18" fillId="0" borderId="3" xfId="0" applyFont="1" applyFill="1" applyBorder="1" applyAlignment="1">
      <alignment horizontal="left" vertical="distributed" wrapText="1"/>
    </xf>
    <xf numFmtId="0" fontId="19" fillId="0" borderId="12" xfId="0" applyFont="1" applyFill="1" applyBorder="1" applyAlignment="1">
      <alignment horizontal="left" vertical="distributed"/>
    </xf>
    <xf numFmtId="1" fontId="25" fillId="0" borderId="4" xfId="0" applyNumberFormat="1" applyFont="1" applyFill="1" applyBorder="1" applyAlignment="1">
      <alignment horizontal="center" vertical="center" wrapText="1"/>
    </xf>
    <xf numFmtId="1" fontId="25" fillId="0" borderId="8" xfId="0" applyNumberFormat="1" applyFont="1" applyFill="1" applyBorder="1" applyAlignment="1">
      <alignment horizontal="center" vertical="center" wrapText="1"/>
    </xf>
    <xf numFmtId="1" fontId="25" fillId="0" borderId="2" xfId="0" applyNumberFormat="1" applyFont="1" applyFill="1" applyBorder="1" applyAlignment="1">
      <alignment horizontal="center" vertical="center" wrapText="1"/>
    </xf>
    <xf numFmtId="10" fontId="16" fillId="0" borderId="0" xfId="1" applyNumberFormat="1" applyFont="1" applyFill="1" applyBorder="1" applyAlignment="1">
      <alignment horizontal="center" vertical="center" wrapText="1"/>
    </xf>
    <xf numFmtId="164" fontId="23" fillId="0" borderId="0" xfId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9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16" fillId="0" borderId="14" xfId="1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18" fillId="0" borderId="3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3" fontId="16" fillId="0" borderId="0" xfId="1" applyNumberFormat="1" applyFont="1" applyFill="1" applyBorder="1" applyAlignment="1">
      <alignment horizontal="center" vertical="center" wrapText="1"/>
    </xf>
    <xf numFmtId="164" fontId="16" fillId="0" borderId="0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/>
    <xf numFmtId="3" fontId="19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6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9" fillId="0" borderId="0" xfId="0" applyFont="1" applyBorder="1" applyAlignment="1">
      <alignment horizontal="right" wrapText="1"/>
    </xf>
    <xf numFmtId="0" fontId="19" fillId="0" borderId="0" xfId="0" applyFont="1" applyFill="1" applyBorder="1" applyAlignment="1">
      <alignment horizontal="left" vertical="center" wrapText="1"/>
    </xf>
  </cellXfs>
  <cellStyles count="72">
    <cellStyle name="Comma 2" xfId="19"/>
    <cellStyle name="Comma_УПФ0603" xfId="1"/>
    <cellStyle name="Comma_УПФ0603 2" xfId="5"/>
    <cellStyle name="Normal" xfId="0" builtinId="0"/>
    <cellStyle name="Normal 10" xfId="17"/>
    <cellStyle name="Normal 10 2" xfId="51"/>
    <cellStyle name="Normal 103" xfId="70"/>
    <cellStyle name="Normal 11" xfId="18"/>
    <cellStyle name="Normal 11 2" xfId="52"/>
    <cellStyle name="Normal 12" xfId="37"/>
    <cellStyle name="Normal 12 2" xfId="69"/>
    <cellStyle name="Normal 13" xfId="38"/>
    <cellStyle name="Normal 14" xfId="39"/>
    <cellStyle name="Normal 15" xfId="40"/>
    <cellStyle name="Normal 16" xfId="41"/>
    <cellStyle name="Normal 17" xfId="71"/>
    <cellStyle name="Normal 2" xfId="9"/>
    <cellStyle name="Normal 2 2" xfId="3"/>
    <cellStyle name="Normal 2 2 2" xfId="10"/>
    <cellStyle name="Normal 2 2 2 2" xfId="22"/>
    <cellStyle name="Normal 2 2 2 2 2" xfId="55"/>
    <cellStyle name="Normal 2 2 2 3" xfId="30"/>
    <cellStyle name="Normal 2 2 2 3 2" xfId="63"/>
    <cellStyle name="Normal 2 2 2 4" xfId="44"/>
    <cellStyle name="Normal 3" xfId="11"/>
    <cellStyle name="Normal 3 2" xfId="23"/>
    <cellStyle name="Normal 3 2 2" xfId="56"/>
    <cellStyle name="Normal 3 3" xfId="31"/>
    <cellStyle name="Normal 3 3 2" xfId="64"/>
    <cellStyle name="Normal 3 4" xfId="45"/>
    <cellStyle name="Normal 4" xfId="12"/>
    <cellStyle name="Normal 4 2" xfId="24"/>
    <cellStyle name="Normal 4 2 2" xfId="57"/>
    <cellStyle name="Normal 4 3" xfId="32"/>
    <cellStyle name="Normal 4 3 2" xfId="65"/>
    <cellStyle name="Normal 4 4" xfId="46"/>
    <cellStyle name="Normal 5" xfId="7"/>
    <cellStyle name="Normal 5 2" xfId="20"/>
    <cellStyle name="Normal 5 2 2" xfId="53"/>
    <cellStyle name="Normal 5 3" xfId="28"/>
    <cellStyle name="Normal 5 3 2" xfId="61"/>
    <cellStyle name="Normal 5 4" xfId="42"/>
    <cellStyle name="Normal 6" xfId="13"/>
    <cellStyle name="Normal 6 2" xfId="25"/>
    <cellStyle name="Normal 6 2 2" xfId="58"/>
    <cellStyle name="Normal 6 3" xfId="33"/>
    <cellStyle name="Normal 6 3 2" xfId="66"/>
    <cellStyle name="Normal 6 4" xfId="47"/>
    <cellStyle name="Normal 7" xfId="15"/>
    <cellStyle name="Normal 7 2" xfId="27"/>
    <cellStyle name="Normal 7 2 2" xfId="60"/>
    <cellStyle name="Normal 7 3" xfId="35"/>
    <cellStyle name="Normal 7 3 2" xfId="68"/>
    <cellStyle name="Normal 7 4" xfId="49"/>
    <cellStyle name="Normal 79" xfId="8"/>
    <cellStyle name="Normal 79 2" xfId="21"/>
    <cellStyle name="Normal 79 2 2" xfId="54"/>
    <cellStyle name="Normal 79 3" xfId="29"/>
    <cellStyle name="Normal 79 3 2" xfId="62"/>
    <cellStyle name="Normal 79 4" xfId="43"/>
    <cellStyle name="Normal 8" xfId="14"/>
    <cellStyle name="Normal 8 2" xfId="26"/>
    <cellStyle name="Normal 8 2 2" xfId="59"/>
    <cellStyle name="Normal 8 3" xfId="34"/>
    <cellStyle name="Normal 8 3 2" xfId="67"/>
    <cellStyle name="Normal 8 4" xfId="48"/>
    <cellStyle name="Normal 9" xfId="16"/>
    <cellStyle name="Normal 9 2" xfId="50"/>
    <cellStyle name="Normal_Graph_1_3 2" xfId="4"/>
    <cellStyle name="Normal_Таблица №2-ОФ" xfId="2"/>
    <cellStyle name="Percent" xfId="36" builtinId="5"/>
    <cellStyle name="Percent 2" xfId="6"/>
  </cellStyles>
  <dxfs count="0"/>
  <tableStyles count="0" defaultTableStyle="TableStyleMedium9" defaultPivotStyle="PivotStyleLight16"/>
  <colors>
    <mruColors>
      <color rgb="FFFF9900"/>
      <color rgb="FFFF3399"/>
      <color rgb="FF990033"/>
      <color rgb="FF7BC06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03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57E-5"/>
                  <c:y val="-1.50129469110478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7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285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7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24.9</c:v>
                </c:pt>
                <c:pt idx="1">
                  <c:v>10.54</c:v>
                </c:pt>
                <c:pt idx="2">
                  <c:v>16.440000000000001</c:v>
                </c:pt>
                <c:pt idx="3">
                  <c:v>21.86</c:v>
                </c:pt>
                <c:pt idx="4">
                  <c:v>8.58</c:v>
                </c:pt>
                <c:pt idx="5">
                  <c:v>8.76</c:v>
                </c:pt>
                <c:pt idx="6">
                  <c:v>4.6500000000000004</c:v>
                </c:pt>
                <c:pt idx="7">
                  <c:v>2.4700000000000002</c:v>
                </c:pt>
                <c:pt idx="8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30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28"/>
          <c:y val="0.41864406779661262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185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41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29E-3"/>
                  <c:y val="7.34459457431975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751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27E-2"/>
                  <c:y val="-7.9836291649985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31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 </c:v>
                </c:pt>
                <c:pt idx="4">
                  <c:v>"ЕН ЕН ПОД" ЕАД </c:v>
                </c:pt>
                <c:pt idx="5">
                  <c:v> 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24.62</c:v>
                </c:pt>
                <c:pt idx="1">
                  <c:v>11.01</c:v>
                </c:pt>
                <c:pt idx="2">
                  <c:v>16.96</c:v>
                </c:pt>
                <c:pt idx="3">
                  <c:v>22.47</c:v>
                </c:pt>
                <c:pt idx="4">
                  <c:v>10.6</c:v>
                </c:pt>
                <c:pt idx="5">
                  <c:v>9.3699999999999992</c:v>
                </c:pt>
                <c:pt idx="6">
                  <c:v>2.39</c:v>
                </c:pt>
                <c:pt idx="7">
                  <c:v>1.51</c:v>
                </c:pt>
                <c:pt idx="8">
                  <c:v>1.07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0.06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48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07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09E-2"/>
                  <c:y val="-3.75428633257616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79.930000000000007</c:v>
                </c:pt>
                <c:pt idx="1">
                  <c:v>6.49</c:v>
                </c:pt>
                <c:pt idx="2">
                  <c:v>13.38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0.06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396070320579122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78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874E-2"/>
                  <c:y val="-5.47269896347708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85.04</c:v>
                </c:pt>
                <c:pt idx="1">
                  <c:v>7.59</c:v>
                </c:pt>
                <c:pt idx="2">
                  <c:v>7.26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25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25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25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25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769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769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769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769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42" customWidth="1"/>
    <col min="2" max="2" width="9" style="56" customWidth="1"/>
    <col min="3" max="3" width="8.42578125" style="42" customWidth="1"/>
    <col min="4" max="4" width="8.7109375" style="56" customWidth="1"/>
    <col min="5" max="5" width="8.7109375" style="42" customWidth="1"/>
    <col min="6" max="6" width="8.5703125" style="56" customWidth="1"/>
    <col min="7" max="7" width="8.7109375" style="42" customWidth="1"/>
    <col min="8" max="8" width="8.5703125" style="56" customWidth="1"/>
    <col min="9" max="9" width="8.7109375" style="42" customWidth="1"/>
    <col min="10" max="10" width="9" style="56" customWidth="1"/>
    <col min="11" max="11" width="8.42578125" style="42" customWidth="1"/>
    <col min="12" max="12" width="8.42578125" style="56" customWidth="1"/>
    <col min="13" max="13" width="8.5703125" style="42" customWidth="1"/>
    <col min="14" max="14" width="9" style="56" customWidth="1"/>
    <col min="15" max="15" width="8.7109375" style="42" customWidth="1"/>
    <col min="16" max="16" width="9.140625" style="42" customWidth="1"/>
    <col min="17" max="17" width="8.7109375" style="42" customWidth="1"/>
    <col min="18" max="18" width="9.28515625" style="42" customWidth="1"/>
    <col min="19" max="19" width="8.7109375" style="42" customWidth="1"/>
    <col min="20" max="20" width="8.5703125" style="42" customWidth="1"/>
    <col min="21" max="21" width="8.7109375" style="42" customWidth="1"/>
    <col min="22" max="22" width="15.140625" style="41" customWidth="1"/>
    <col min="23" max="16384" width="10.28515625" style="42"/>
  </cols>
  <sheetData>
    <row r="1" spans="1:58" ht="23.25" customHeight="1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</row>
    <row r="2" spans="1:58" ht="22.5" customHeight="1">
      <c r="A2" s="132" t="s">
        <v>1</v>
      </c>
      <c r="B2" s="132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</row>
    <row r="3" spans="1:58" s="46" customFormat="1" ht="83.25" customHeight="1">
      <c r="A3" s="43" t="s">
        <v>2</v>
      </c>
      <c r="B3" s="134" t="s">
        <v>74</v>
      </c>
      <c r="C3" s="135"/>
      <c r="D3" s="134" t="s">
        <v>4</v>
      </c>
      <c r="E3" s="134"/>
      <c r="F3" s="134" t="s">
        <v>5</v>
      </c>
      <c r="G3" s="134"/>
      <c r="H3" s="134" t="s">
        <v>6</v>
      </c>
      <c r="I3" s="134"/>
      <c r="J3" s="134" t="s">
        <v>70</v>
      </c>
      <c r="K3" s="134"/>
      <c r="L3" s="134" t="s">
        <v>7</v>
      </c>
      <c r="M3" s="134"/>
      <c r="N3" s="134" t="s">
        <v>75</v>
      </c>
      <c r="O3" s="134"/>
      <c r="P3" s="136" t="s">
        <v>76</v>
      </c>
      <c r="Q3" s="137"/>
      <c r="R3" s="138" t="s">
        <v>71</v>
      </c>
      <c r="S3" s="139"/>
      <c r="T3" s="134" t="s">
        <v>9</v>
      </c>
      <c r="U3" s="134"/>
      <c r="V3" s="44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</row>
    <row r="4" spans="1:58" s="47" customFormat="1" ht="26.25" customHeight="1">
      <c r="A4" s="142" t="s">
        <v>92</v>
      </c>
      <c r="B4" s="140" t="s">
        <v>95</v>
      </c>
      <c r="C4" s="140" t="s">
        <v>96</v>
      </c>
      <c r="D4" s="140" t="str">
        <f>B4</f>
        <v>I полу-годие 2019</v>
      </c>
      <c r="E4" s="140" t="str">
        <f>C4</f>
        <v>I полу-годие 2020</v>
      </c>
      <c r="F4" s="140" t="str">
        <f t="shared" ref="F4:U4" si="0">D4</f>
        <v>I полу-годие 2019</v>
      </c>
      <c r="G4" s="140" t="str">
        <f t="shared" si="0"/>
        <v>I полу-годие 2020</v>
      </c>
      <c r="H4" s="140" t="str">
        <f t="shared" si="0"/>
        <v>I полу-годие 2019</v>
      </c>
      <c r="I4" s="140" t="str">
        <f t="shared" si="0"/>
        <v>I полу-годие 2020</v>
      </c>
      <c r="J4" s="140" t="str">
        <f t="shared" si="0"/>
        <v>I полу-годие 2019</v>
      </c>
      <c r="K4" s="140" t="str">
        <f t="shared" si="0"/>
        <v>I полу-годие 2020</v>
      </c>
      <c r="L4" s="140" t="str">
        <f t="shared" si="0"/>
        <v>I полу-годие 2019</v>
      </c>
      <c r="M4" s="140" t="str">
        <f t="shared" si="0"/>
        <v>I полу-годие 2020</v>
      </c>
      <c r="N4" s="140" t="str">
        <f t="shared" si="0"/>
        <v>I полу-годие 2019</v>
      </c>
      <c r="O4" s="140" t="str">
        <f t="shared" si="0"/>
        <v>I полу-годие 2020</v>
      </c>
      <c r="P4" s="140" t="str">
        <f t="shared" si="0"/>
        <v>I полу-годие 2019</v>
      </c>
      <c r="Q4" s="140" t="str">
        <f t="shared" si="0"/>
        <v>I полу-годие 2020</v>
      </c>
      <c r="R4" s="140" t="str">
        <f t="shared" si="0"/>
        <v>I полу-годие 2019</v>
      </c>
      <c r="S4" s="140" t="str">
        <f t="shared" si="0"/>
        <v>I полу-годие 2020</v>
      </c>
      <c r="T4" s="140" t="str">
        <f t="shared" si="0"/>
        <v>I полу-годие 2019</v>
      </c>
      <c r="U4" s="140" t="str">
        <f t="shared" si="0"/>
        <v>I полу-годие 2020</v>
      </c>
    </row>
    <row r="5" spans="1:58" s="46" customFormat="1" ht="18" customHeight="1">
      <c r="A5" s="143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44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</row>
    <row r="6" spans="1:58" s="51" customFormat="1" ht="32.25" customHeight="1">
      <c r="A6" s="48" t="s">
        <v>10</v>
      </c>
      <c r="B6" s="122">
        <v>21911</v>
      </c>
      <c r="C6" s="122">
        <v>23339</v>
      </c>
      <c r="D6" s="122">
        <v>16280</v>
      </c>
      <c r="E6" s="122">
        <v>13898</v>
      </c>
      <c r="F6" s="122">
        <v>15103</v>
      </c>
      <c r="G6" s="122">
        <v>16064</v>
      </c>
      <c r="H6" s="122">
        <v>20745</v>
      </c>
      <c r="I6" s="122">
        <v>19230</v>
      </c>
      <c r="J6" s="122">
        <v>9150</v>
      </c>
      <c r="K6" s="122">
        <v>10500</v>
      </c>
      <c r="L6" s="122">
        <v>11763</v>
      </c>
      <c r="M6" s="122">
        <v>13679</v>
      </c>
      <c r="N6" s="122">
        <v>2532</v>
      </c>
      <c r="O6" s="122">
        <v>2713</v>
      </c>
      <c r="P6" s="122">
        <v>1624</v>
      </c>
      <c r="Q6" s="122">
        <v>1804</v>
      </c>
      <c r="R6" s="122">
        <v>1155</v>
      </c>
      <c r="S6" s="122">
        <v>1160</v>
      </c>
      <c r="T6" s="49">
        <f>B6+D6+F6+H6+J6+L6+N6+P6+R6</f>
        <v>100263</v>
      </c>
      <c r="U6" s="49">
        <f>C6+E6+G6+I6+K6+M6+O6+Q6+S6</f>
        <v>102387</v>
      </c>
      <c r="V6" s="50"/>
      <c r="W6" s="50"/>
    </row>
    <row r="7" spans="1:58" s="51" customFormat="1" ht="32.25" customHeight="1">
      <c r="A7" s="52" t="s">
        <v>11</v>
      </c>
      <c r="B7" s="122">
        <v>20006</v>
      </c>
      <c r="C7" s="122">
        <v>20954</v>
      </c>
      <c r="D7" s="122">
        <v>8957</v>
      </c>
      <c r="E7" s="122">
        <v>9427</v>
      </c>
      <c r="F7" s="122">
        <v>13295</v>
      </c>
      <c r="G7" s="122">
        <v>14740</v>
      </c>
      <c r="H7" s="122">
        <v>20019</v>
      </c>
      <c r="I7" s="122">
        <v>17923</v>
      </c>
      <c r="J7" s="122">
        <v>8905</v>
      </c>
      <c r="K7" s="122">
        <v>8863</v>
      </c>
      <c r="L7" s="122">
        <v>7687</v>
      </c>
      <c r="M7" s="122">
        <v>8030</v>
      </c>
      <c r="N7" s="122">
        <v>2430</v>
      </c>
      <c r="O7" s="122">
        <v>2579</v>
      </c>
      <c r="P7" s="122">
        <v>1371</v>
      </c>
      <c r="Q7" s="122">
        <v>1475</v>
      </c>
      <c r="R7" s="122">
        <v>1142</v>
      </c>
      <c r="S7" s="122">
        <v>1152</v>
      </c>
      <c r="T7" s="49">
        <f t="shared" ref="T7:T12" si="1">B7+D7+F7+H7+J7+L7+N7+P7+R7</f>
        <v>83812</v>
      </c>
      <c r="U7" s="49">
        <f t="shared" ref="U7:U12" si="2">C7+E7+G7+I7+K7+M7+O7+Q7+S7</f>
        <v>85143</v>
      </c>
      <c r="V7" s="50"/>
      <c r="W7" s="50"/>
    </row>
    <row r="8" spans="1:58" s="51" customFormat="1" ht="32.25" customHeight="1">
      <c r="A8" s="52" t="s">
        <v>12</v>
      </c>
      <c r="B8" s="122">
        <v>639</v>
      </c>
      <c r="C8" s="122">
        <v>597</v>
      </c>
      <c r="D8" s="122">
        <v>3899</v>
      </c>
      <c r="E8" s="122">
        <v>1717</v>
      </c>
      <c r="F8" s="122">
        <v>1108</v>
      </c>
      <c r="G8" s="122">
        <v>111</v>
      </c>
      <c r="H8" s="122">
        <v>385</v>
      </c>
      <c r="I8" s="122">
        <v>505</v>
      </c>
      <c r="J8" s="122">
        <v>131</v>
      </c>
      <c r="K8" s="122">
        <v>494</v>
      </c>
      <c r="L8" s="122">
        <v>2677</v>
      </c>
      <c r="M8" s="122">
        <v>2835</v>
      </c>
      <c r="N8" s="122">
        <v>62</v>
      </c>
      <c r="O8" s="122">
        <v>119</v>
      </c>
      <c r="P8" s="122">
        <v>164</v>
      </c>
      <c r="Q8" s="122">
        <v>150</v>
      </c>
      <c r="R8" s="122">
        <v>11</v>
      </c>
      <c r="S8" s="122">
        <v>6</v>
      </c>
      <c r="T8" s="49">
        <f t="shared" si="1"/>
        <v>9076</v>
      </c>
      <c r="U8" s="49">
        <f t="shared" si="2"/>
        <v>6534</v>
      </c>
      <c r="V8" s="50"/>
      <c r="W8" s="50"/>
    </row>
    <row r="9" spans="1:58" s="51" customFormat="1" ht="32.25" customHeight="1">
      <c r="A9" s="48" t="s">
        <v>55</v>
      </c>
      <c r="B9" s="122">
        <v>13042</v>
      </c>
      <c r="C9" s="122">
        <v>14087</v>
      </c>
      <c r="D9" s="122">
        <v>9943</v>
      </c>
      <c r="E9" s="122">
        <v>12321</v>
      </c>
      <c r="F9" s="122">
        <v>9157</v>
      </c>
      <c r="G9" s="122">
        <v>9724</v>
      </c>
      <c r="H9" s="122">
        <v>11290</v>
      </c>
      <c r="I9" s="122">
        <v>8109</v>
      </c>
      <c r="J9" s="122">
        <v>7529</v>
      </c>
      <c r="K9" s="122">
        <v>8057</v>
      </c>
      <c r="L9" s="122">
        <v>9806</v>
      </c>
      <c r="M9" s="122">
        <v>15705</v>
      </c>
      <c r="N9" s="122">
        <v>2150</v>
      </c>
      <c r="O9" s="122">
        <v>2215</v>
      </c>
      <c r="P9" s="122">
        <v>1708</v>
      </c>
      <c r="Q9" s="122">
        <v>1908</v>
      </c>
      <c r="R9" s="122">
        <v>960</v>
      </c>
      <c r="S9" s="122">
        <v>837</v>
      </c>
      <c r="T9" s="49">
        <f t="shared" si="1"/>
        <v>65585</v>
      </c>
      <c r="U9" s="49">
        <f t="shared" si="2"/>
        <v>72963</v>
      </c>
      <c r="V9" s="50"/>
      <c r="W9" s="50"/>
    </row>
    <row r="10" spans="1:58" s="51" customFormat="1" ht="32.25" customHeight="1">
      <c r="A10" s="53" t="s">
        <v>56</v>
      </c>
      <c r="B10" s="122">
        <v>260</v>
      </c>
      <c r="C10" s="122">
        <v>676</v>
      </c>
      <c r="D10" s="122">
        <v>1195</v>
      </c>
      <c r="E10" s="122">
        <v>1439</v>
      </c>
      <c r="F10" s="122">
        <v>196</v>
      </c>
      <c r="G10" s="122">
        <v>351</v>
      </c>
      <c r="H10" s="122">
        <v>103</v>
      </c>
      <c r="I10" s="122">
        <v>672</v>
      </c>
      <c r="J10" s="122">
        <v>49</v>
      </c>
      <c r="K10" s="122">
        <v>675</v>
      </c>
      <c r="L10" s="122">
        <v>2808</v>
      </c>
      <c r="M10" s="122">
        <v>9677</v>
      </c>
      <c r="N10" s="122">
        <v>9</v>
      </c>
      <c r="O10" s="122">
        <v>108</v>
      </c>
      <c r="P10" s="122">
        <v>18</v>
      </c>
      <c r="Q10" s="122">
        <v>43</v>
      </c>
      <c r="R10" s="122">
        <v>6</v>
      </c>
      <c r="S10" s="122">
        <v>3</v>
      </c>
      <c r="T10" s="49">
        <f t="shared" si="1"/>
        <v>4644</v>
      </c>
      <c r="U10" s="49">
        <f t="shared" si="2"/>
        <v>13644</v>
      </c>
      <c r="V10" s="50"/>
      <c r="W10" s="50"/>
    </row>
    <row r="11" spans="1:58" s="55" customFormat="1" ht="32.25" customHeight="1">
      <c r="A11" s="54" t="s">
        <v>57</v>
      </c>
      <c r="B11" s="122">
        <v>8869</v>
      </c>
      <c r="C11" s="122">
        <v>9252</v>
      </c>
      <c r="D11" s="122">
        <v>6337</v>
      </c>
      <c r="E11" s="122">
        <v>1577</v>
      </c>
      <c r="F11" s="122">
        <v>5946</v>
      </c>
      <c r="G11" s="122">
        <v>6340</v>
      </c>
      <c r="H11" s="122">
        <v>9455</v>
      </c>
      <c r="I11" s="122">
        <v>11121</v>
      </c>
      <c r="J11" s="122">
        <v>1621</v>
      </c>
      <c r="K11" s="122">
        <v>2443</v>
      </c>
      <c r="L11" s="122">
        <v>1957</v>
      </c>
      <c r="M11" s="122">
        <v>-2026</v>
      </c>
      <c r="N11" s="122">
        <v>382</v>
      </c>
      <c r="O11" s="122">
        <v>498</v>
      </c>
      <c r="P11" s="122">
        <v>-84</v>
      </c>
      <c r="Q11" s="122">
        <v>-104</v>
      </c>
      <c r="R11" s="122">
        <v>195</v>
      </c>
      <c r="S11" s="122">
        <v>323</v>
      </c>
      <c r="T11" s="49">
        <f t="shared" si="1"/>
        <v>34678</v>
      </c>
      <c r="U11" s="49">
        <f t="shared" si="2"/>
        <v>29424</v>
      </c>
      <c r="V11" s="50"/>
      <c r="W11" s="50"/>
    </row>
    <row r="12" spans="1:58" ht="32.25" customHeight="1">
      <c r="A12" s="54" t="s">
        <v>58</v>
      </c>
      <c r="B12" s="122">
        <v>8869</v>
      </c>
      <c r="C12" s="122">
        <v>9252</v>
      </c>
      <c r="D12" s="122">
        <v>6337</v>
      </c>
      <c r="E12" s="122">
        <v>1577</v>
      </c>
      <c r="F12" s="122">
        <v>5351</v>
      </c>
      <c r="G12" s="122">
        <v>5706</v>
      </c>
      <c r="H12" s="122">
        <v>8585</v>
      </c>
      <c r="I12" s="122">
        <v>10215</v>
      </c>
      <c r="J12" s="122">
        <v>1621</v>
      </c>
      <c r="K12" s="122">
        <v>2443</v>
      </c>
      <c r="L12" s="122">
        <v>1956</v>
      </c>
      <c r="M12" s="122">
        <v>-2028</v>
      </c>
      <c r="N12" s="122">
        <v>382</v>
      </c>
      <c r="O12" s="122">
        <v>498</v>
      </c>
      <c r="P12" s="122">
        <v>-84</v>
      </c>
      <c r="Q12" s="122">
        <v>-104</v>
      </c>
      <c r="R12" s="122">
        <v>195</v>
      </c>
      <c r="S12" s="122">
        <v>323</v>
      </c>
      <c r="T12" s="49">
        <f t="shared" si="1"/>
        <v>33212</v>
      </c>
      <c r="U12" s="49">
        <f t="shared" si="2"/>
        <v>27882</v>
      </c>
      <c r="V12" s="50"/>
      <c r="W12" s="50"/>
    </row>
    <row r="13" spans="1:58">
      <c r="C13" s="56"/>
      <c r="E13" s="56"/>
      <c r="G13" s="56"/>
      <c r="I13" s="56"/>
      <c r="K13" s="56"/>
      <c r="M13" s="56"/>
      <c r="O13" s="56"/>
      <c r="P13" s="56"/>
      <c r="Q13" s="56"/>
      <c r="R13" s="56"/>
      <c r="S13" s="56"/>
      <c r="T13" s="56"/>
      <c r="U13" s="56"/>
      <c r="V13" s="57"/>
    </row>
  </sheetData>
  <mergeCells count="33"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C4:C5"/>
    <mergeCell ref="B4:B5"/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G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7" ht="40.5" customHeight="1">
      <c r="A1" s="182" t="s">
        <v>103</v>
      </c>
      <c r="B1" s="183"/>
      <c r="C1" s="183"/>
      <c r="D1" s="183"/>
      <c r="E1" s="183"/>
      <c r="F1" s="184"/>
    </row>
    <row r="2" spans="1:7" ht="16.5" customHeight="1">
      <c r="A2" s="100"/>
      <c r="B2" s="101"/>
      <c r="C2" s="101"/>
      <c r="D2" s="101"/>
      <c r="E2" s="101"/>
      <c r="F2" s="102"/>
    </row>
    <row r="3" spans="1:7" ht="50.25" customHeight="1">
      <c r="A3" s="82" t="s">
        <v>77</v>
      </c>
      <c r="B3" s="9" t="s">
        <v>27</v>
      </c>
      <c r="C3" s="9" t="s">
        <v>28</v>
      </c>
      <c r="D3" s="9" t="s">
        <v>18</v>
      </c>
      <c r="E3" s="9" t="s">
        <v>53</v>
      </c>
      <c r="F3" s="36" t="s">
        <v>25</v>
      </c>
    </row>
    <row r="4" spans="1:7" ht="35.1" customHeight="1">
      <c r="A4" s="33" t="s">
        <v>20</v>
      </c>
      <c r="B4" s="4">
        <v>980482</v>
      </c>
      <c r="C4" s="4">
        <v>69636</v>
      </c>
      <c r="D4" s="4">
        <v>144658</v>
      </c>
      <c r="E4" s="94">
        <v>0</v>
      </c>
      <c r="F4" s="4">
        <v>1194776</v>
      </c>
      <c r="G4" s="8"/>
    </row>
    <row r="5" spans="1:7" ht="35.1" customHeight="1">
      <c r="A5" s="33" t="s">
        <v>21</v>
      </c>
      <c r="B5" s="4">
        <v>409348</v>
      </c>
      <c r="C5" s="4">
        <v>44789</v>
      </c>
      <c r="D5" s="4">
        <v>51723</v>
      </c>
      <c r="E5" s="94">
        <v>0</v>
      </c>
      <c r="F5" s="4">
        <v>505860</v>
      </c>
      <c r="G5" s="8"/>
    </row>
    <row r="6" spans="1:7" ht="35.1" customHeight="1">
      <c r="A6" s="33" t="s">
        <v>5</v>
      </c>
      <c r="B6" s="4">
        <v>615758</v>
      </c>
      <c r="C6" s="4">
        <v>45049</v>
      </c>
      <c r="D6" s="4">
        <v>118452</v>
      </c>
      <c r="E6" s="4">
        <v>9829</v>
      </c>
      <c r="F6" s="4">
        <v>789088</v>
      </c>
      <c r="G6" s="8"/>
    </row>
    <row r="7" spans="1:7" ht="35.1" customHeight="1">
      <c r="A7" s="33" t="s">
        <v>6</v>
      </c>
      <c r="B7" s="4">
        <v>786125</v>
      </c>
      <c r="C7" s="4">
        <v>48656</v>
      </c>
      <c r="D7" s="4">
        <v>214262</v>
      </c>
      <c r="E7" s="94">
        <v>0</v>
      </c>
      <c r="F7" s="4">
        <v>1049043</v>
      </c>
      <c r="G7" s="8"/>
    </row>
    <row r="8" spans="1:7" ht="35.1" customHeight="1">
      <c r="A8" s="38" t="s">
        <v>68</v>
      </c>
      <c r="B8" s="4">
        <v>345351</v>
      </c>
      <c r="C8" s="4">
        <v>24160</v>
      </c>
      <c r="D8" s="4">
        <v>42246</v>
      </c>
      <c r="E8" s="94">
        <v>0</v>
      </c>
      <c r="F8" s="4">
        <v>411757</v>
      </c>
      <c r="G8" s="8"/>
    </row>
    <row r="9" spans="1:7" ht="35.1" customHeight="1">
      <c r="A9" s="33" t="s">
        <v>47</v>
      </c>
      <c r="B9" s="4">
        <v>330526</v>
      </c>
      <c r="C9" s="4">
        <v>34062</v>
      </c>
      <c r="D9" s="4">
        <v>55700</v>
      </c>
      <c r="E9" s="94">
        <v>0</v>
      </c>
      <c r="F9" s="4">
        <v>420288</v>
      </c>
      <c r="G9" s="8"/>
    </row>
    <row r="10" spans="1:7" ht="35.1" customHeight="1">
      <c r="A10" s="34" t="s">
        <v>24</v>
      </c>
      <c r="B10" s="4">
        <v>203155</v>
      </c>
      <c r="C10" s="4">
        <v>16056</v>
      </c>
      <c r="D10" s="4">
        <v>3942</v>
      </c>
      <c r="E10" s="94">
        <v>0</v>
      </c>
      <c r="F10" s="4">
        <v>223153</v>
      </c>
      <c r="G10" s="8"/>
    </row>
    <row r="11" spans="1:7" ht="35.1" customHeight="1">
      <c r="A11" s="33" t="s">
        <v>8</v>
      </c>
      <c r="B11" s="4">
        <v>88465</v>
      </c>
      <c r="C11" s="4">
        <v>19455</v>
      </c>
      <c r="D11" s="4">
        <v>10843</v>
      </c>
      <c r="E11" s="94">
        <v>0</v>
      </c>
      <c r="F11" s="4">
        <v>118763</v>
      </c>
      <c r="G11" s="8"/>
    </row>
    <row r="12" spans="1:7" ht="35.1" customHeight="1">
      <c r="A12" s="33" t="s">
        <v>52</v>
      </c>
      <c r="B12" s="4">
        <v>76568</v>
      </c>
      <c r="C12" s="4">
        <v>9403</v>
      </c>
      <c r="D12" s="4">
        <v>460</v>
      </c>
      <c r="E12" s="94">
        <v>0</v>
      </c>
      <c r="F12" s="4">
        <v>86431</v>
      </c>
      <c r="G12" s="8"/>
    </row>
    <row r="13" spans="1:7" ht="35.1" customHeight="1">
      <c r="A13" s="3" t="s">
        <v>25</v>
      </c>
      <c r="B13" s="4">
        <v>3835778</v>
      </c>
      <c r="C13" s="4">
        <v>311266</v>
      </c>
      <c r="D13" s="4">
        <v>642286</v>
      </c>
      <c r="E13" s="4">
        <v>9829</v>
      </c>
      <c r="F13" s="4">
        <v>4799159</v>
      </c>
      <c r="G13" s="8"/>
    </row>
    <row r="15" spans="1:7">
      <c r="B15" s="8"/>
      <c r="C15" s="8"/>
      <c r="D15" s="8"/>
      <c r="E15" s="8"/>
      <c r="F15" s="8"/>
    </row>
  </sheetData>
  <mergeCells count="1">
    <mergeCell ref="A1:F1"/>
  </mergeCells>
  <phoneticPr fontId="22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AL15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0" customWidth="1"/>
    <col min="2" max="5" width="12.7109375" style="20" customWidth="1"/>
    <col min="6" max="6" width="12" style="20" bestFit="1" customWidth="1"/>
    <col min="7" max="7" width="9.42578125" style="20" bestFit="1" customWidth="1"/>
    <col min="8" max="16384" width="9.140625" style="20"/>
  </cols>
  <sheetData>
    <row r="1" spans="1:38" ht="52.5" customHeight="1">
      <c r="A1" s="188" t="s">
        <v>104</v>
      </c>
      <c r="B1" s="189"/>
      <c r="C1" s="189"/>
      <c r="D1" s="189"/>
      <c r="E1" s="190"/>
      <c r="F1" s="191"/>
    </row>
    <row r="2" spans="1:38">
      <c r="A2" s="185" t="s">
        <v>26</v>
      </c>
      <c r="B2" s="186"/>
      <c r="C2" s="186"/>
      <c r="D2" s="186"/>
      <c r="E2" s="186"/>
      <c r="F2" s="187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51" customHeight="1">
      <c r="A3" s="82" t="s">
        <v>73</v>
      </c>
      <c r="B3" s="83" t="s">
        <v>27</v>
      </c>
      <c r="C3" s="2" t="s">
        <v>28</v>
      </c>
      <c r="D3" s="2" t="s">
        <v>18</v>
      </c>
      <c r="E3" s="2" t="s">
        <v>53</v>
      </c>
      <c r="F3" s="22" t="s">
        <v>25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</row>
    <row r="4" spans="1:38" ht="30" customHeight="1">
      <c r="A4" s="23" t="s">
        <v>20</v>
      </c>
      <c r="B4" s="24">
        <v>25.56</v>
      </c>
      <c r="C4" s="24">
        <v>22.37</v>
      </c>
      <c r="D4" s="24">
        <v>22.52</v>
      </c>
      <c r="E4" s="94">
        <v>0</v>
      </c>
      <c r="F4" s="18">
        <v>24.9</v>
      </c>
      <c r="G4" s="25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</row>
    <row r="5" spans="1:38" ht="30" customHeight="1">
      <c r="A5" s="23" t="s">
        <v>21</v>
      </c>
      <c r="B5" s="24">
        <v>10.67</v>
      </c>
      <c r="C5" s="24">
        <v>14.39</v>
      </c>
      <c r="D5" s="24">
        <v>8.0500000000000007</v>
      </c>
      <c r="E5" s="94">
        <v>0</v>
      </c>
      <c r="F5" s="18">
        <v>10.54</v>
      </c>
      <c r="G5" s="25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</row>
    <row r="6" spans="1:38" ht="30" customHeight="1">
      <c r="A6" s="23" t="s">
        <v>5</v>
      </c>
      <c r="B6" s="24">
        <v>16.05</v>
      </c>
      <c r="C6" s="24">
        <v>14.47</v>
      </c>
      <c r="D6" s="24">
        <v>18.440000000000001</v>
      </c>
      <c r="E6" s="24">
        <v>100</v>
      </c>
      <c r="F6" s="18">
        <v>16.440000000000001</v>
      </c>
      <c r="G6" s="25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8" ht="30" customHeight="1">
      <c r="A7" s="23" t="s">
        <v>6</v>
      </c>
      <c r="B7" s="24">
        <v>20.49</v>
      </c>
      <c r="C7" s="24">
        <v>15.63</v>
      </c>
      <c r="D7" s="24">
        <v>33.36</v>
      </c>
      <c r="E7" s="94">
        <v>0</v>
      </c>
      <c r="F7" s="18">
        <v>21.86</v>
      </c>
      <c r="G7" s="25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</row>
    <row r="8" spans="1:38" ht="30" customHeight="1">
      <c r="A8" s="23" t="s">
        <v>68</v>
      </c>
      <c r="B8" s="24">
        <v>9</v>
      </c>
      <c r="C8" s="24">
        <v>7.76</v>
      </c>
      <c r="D8" s="24">
        <v>6.58</v>
      </c>
      <c r="E8" s="94">
        <v>0</v>
      </c>
      <c r="F8" s="18">
        <v>8.58</v>
      </c>
      <c r="G8" s="25"/>
    </row>
    <row r="9" spans="1:38" ht="30" customHeight="1">
      <c r="A9" s="23" t="s">
        <v>23</v>
      </c>
      <c r="B9" s="24">
        <v>8.6199999999999992</v>
      </c>
      <c r="C9" s="24">
        <v>10.95</v>
      </c>
      <c r="D9" s="24">
        <v>8.67</v>
      </c>
      <c r="E9" s="94">
        <v>0</v>
      </c>
      <c r="F9" s="18">
        <v>8.76</v>
      </c>
      <c r="G9" s="25"/>
    </row>
    <row r="10" spans="1:38" ht="30" customHeight="1">
      <c r="A10" s="5" t="s">
        <v>24</v>
      </c>
      <c r="B10" s="24">
        <v>5.3</v>
      </c>
      <c r="C10" s="24">
        <v>5.16</v>
      </c>
      <c r="D10" s="24">
        <v>0.62</v>
      </c>
      <c r="E10" s="94">
        <v>0</v>
      </c>
      <c r="F10" s="18">
        <v>4.6500000000000004</v>
      </c>
      <c r="G10" s="25"/>
    </row>
    <row r="11" spans="1:38" ht="30" customHeight="1">
      <c r="A11" s="3" t="s">
        <v>8</v>
      </c>
      <c r="B11" s="24">
        <v>2.31</v>
      </c>
      <c r="C11" s="24">
        <v>6.25</v>
      </c>
      <c r="D11" s="24">
        <v>1.69</v>
      </c>
      <c r="E11" s="94">
        <v>0</v>
      </c>
      <c r="F11" s="18">
        <v>2.4700000000000002</v>
      </c>
      <c r="G11" s="25"/>
    </row>
    <row r="12" spans="1:38" ht="30" customHeight="1">
      <c r="A12" s="33" t="s">
        <v>52</v>
      </c>
      <c r="B12" s="24">
        <v>2</v>
      </c>
      <c r="C12" s="24">
        <v>3.02</v>
      </c>
      <c r="D12" s="24">
        <v>7.0000000000000007E-2</v>
      </c>
      <c r="E12" s="94">
        <v>0</v>
      </c>
      <c r="F12" s="18">
        <v>1.8</v>
      </c>
      <c r="G12" s="25"/>
    </row>
    <row r="13" spans="1:38" ht="30" customHeight="1">
      <c r="A13" s="37" t="s">
        <v>29</v>
      </c>
      <c r="B13" s="24">
        <v>100</v>
      </c>
      <c r="C13" s="24">
        <v>100</v>
      </c>
      <c r="D13" s="24">
        <v>100</v>
      </c>
      <c r="E13" s="24">
        <v>100</v>
      </c>
      <c r="F13" s="18">
        <v>100</v>
      </c>
      <c r="G13" s="25"/>
    </row>
    <row r="14" spans="1:38" ht="39" customHeight="1">
      <c r="A14" s="7" t="s">
        <v>30</v>
      </c>
      <c r="B14" s="24">
        <v>79.930000000000007</v>
      </c>
      <c r="C14" s="24">
        <v>6.49</v>
      </c>
      <c r="D14" s="24">
        <v>13.38</v>
      </c>
      <c r="E14" s="24">
        <v>0.2</v>
      </c>
      <c r="F14" s="24">
        <v>100.00000000000001</v>
      </c>
      <c r="G14" s="25"/>
    </row>
    <row r="15" spans="1:38">
      <c r="A15" s="26"/>
      <c r="B15" s="27"/>
      <c r="C15" s="27"/>
      <c r="D15" s="27"/>
      <c r="E15" s="27"/>
      <c r="F15" s="10"/>
      <c r="G15" s="25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K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11" ht="40.5" customHeight="1">
      <c r="A1" s="182" t="s">
        <v>102</v>
      </c>
      <c r="B1" s="183"/>
      <c r="C1" s="183"/>
      <c r="D1" s="183"/>
      <c r="E1" s="183"/>
      <c r="F1" s="184"/>
    </row>
    <row r="2" spans="1:11" ht="12.75" customHeight="1">
      <c r="A2" s="100"/>
      <c r="B2" s="101"/>
      <c r="C2" s="101"/>
      <c r="D2" s="101"/>
      <c r="E2" s="101"/>
      <c r="F2" s="102"/>
    </row>
    <row r="3" spans="1:11" ht="50.25" customHeight="1">
      <c r="A3" s="82" t="s">
        <v>77</v>
      </c>
      <c r="B3" s="125" t="s">
        <v>27</v>
      </c>
      <c r="C3" s="125" t="s">
        <v>28</v>
      </c>
      <c r="D3" s="125" t="s">
        <v>18</v>
      </c>
      <c r="E3" s="125" t="s">
        <v>53</v>
      </c>
      <c r="F3" s="126" t="s">
        <v>25</v>
      </c>
    </row>
    <row r="4" spans="1:11" ht="35.1" customHeight="1">
      <c r="A4" s="39" t="s">
        <v>20</v>
      </c>
      <c r="B4" s="127">
        <v>5944</v>
      </c>
      <c r="C4" s="127">
        <v>829</v>
      </c>
      <c r="D4" s="127">
        <v>1482</v>
      </c>
      <c r="E4" s="94">
        <v>0</v>
      </c>
      <c r="F4" s="127">
        <v>8255</v>
      </c>
      <c r="H4" s="8"/>
      <c r="I4" s="8"/>
      <c r="J4" s="8"/>
      <c r="K4" s="8"/>
    </row>
    <row r="5" spans="1:11" ht="35.1" customHeight="1">
      <c r="A5" s="39" t="s">
        <v>21</v>
      </c>
      <c r="B5" s="127">
        <v>6186</v>
      </c>
      <c r="C5" s="127">
        <v>1218</v>
      </c>
      <c r="D5" s="127">
        <v>609</v>
      </c>
      <c r="E5" s="94">
        <v>0</v>
      </c>
      <c r="F5" s="127">
        <v>8013</v>
      </c>
      <c r="H5" s="8"/>
      <c r="I5" s="8"/>
      <c r="J5" s="8"/>
      <c r="K5" s="8"/>
    </row>
    <row r="6" spans="1:11" ht="35.1" customHeight="1">
      <c r="A6" s="39" t="s">
        <v>5</v>
      </c>
      <c r="B6" s="127">
        <v>4846</v>
      </c>
      <c r="C6" s="127">
        <v>538</v>
      </c>
      <c r="D6" s="127">
        <v>5521</v>
      </c>
      <c r="E6" s="128">
        <v>1272</v>
      </c>
      <c r="F6" s="127">
        <v>12177</v>
      </c>
      <c r="H6" s="8"/>
      <c r="I6" s="8"/>
      <c r="J6" s="8"/>
      <c r="K6" s="8"/>
    </row>
    <row r="7" spans="1:11" ht="35.1" customHeight="1">
      <c r="A7" s="39" t="s">
        <v>6</v>
      </c>
      <c r="B7" s="127">
        <v>6318</v>
      </c>
      <c r="C7" s="127">
        <v>441</v>
      </c>
      <c r="D7" s="127">
        <v>1420</v>
      </c>
      <c r="E7" s="94">
        <v>0</v>
      </c>
      <c r="F7" s="127">
        <v>8179</v>
      </c>
      <c r="H7" s="8"/>
      <c r="I7" s="8"/>
      <c r="J7" s="8"/>
      <c r="K7" s="8"/>
    </row>
    <row r="8" spans="1:11" ht="35.1" customHeight="1">
      <c r="A8" s="39" t="s">
        <v>68</v>
      </c>
      <c r="B8" s="127">
        <v>5019</v>
      </c>
      <c r="C8" s="127">
        <v>507</v>
      </c>
      <c r="D8" s="127">
        <v>667</v>
      </c>
      <c r="E8" s="94">
        <v>0</v>
      </c>
      <c r="F8" s="127">
        <v>6193</v>
      </c>
      <c r="H8" s="8"/>
      <c r="I8" s="8"/>
      <c r="J8" s="8"/>
      <c r="K8" s="8"/>
    </row>
    <row r="9" spans="1:11" ht="35.1" customHeight="1">
      <c r="A9" s="39" t="s">
        <v>47</v>
      </c>
      <c r="B9" s="127">
        <v>5620</v>
      </c>
      <c r="C9" s="127">
        <v>764</v>
      </c>
      <c r="D9" s="127">
        <v>843</v>
      </c>
      <c r="E9" s="94">
        <v>0</v>
      </c>
      <c r="F9" s="127">
        <v>7227</v>
      </c>
      <c r="H9" s="8"/>
      <c r="I9" s="8"/>
      <c r="J9" s="8"/>
      <c r="K9" s="8"/>
    </row>
    <row r="10" spans="1:11" ht="35.1" customHeight="1">
      <c r="A10" s="87" t="s">
        <v>24</v>
      </c>
      <c r="B10" s="127">
        <v>2611</v>
      </c>
      <c r="C10" s="127">
        <v>374</v>
      </c>
      <c r="D10" s="62">
        <v>4</v>
      </c>
      <c r="E10" s="94">
        <v>0</v>
      </c>
      <c r="F10" s="127">
        <v>2989</v>
      </c>
      <c r="H10" s="8"/>
      <c r="I10" s="8"/>
      <c r="J10" s="8"/>
      <c r="K10" s="8"/>
    </row>
    <row r="11" spans="1:11" ht="35.1" customHeight="1">
      <c r="A11" s="39" t="s">
        <v>8</v>
      </c>
      <c r="B11" s="127">
        <v>4969</v>
      </c>
      <c r="C11" s="127">
        <v>850</v>
      </c>
      <c r="D11" s="127">
        <v>87</v>
      </c>
      <c r="E11" s="94">
        <v>0</v>
      </c>
      <c r="F11" s="127">
        <v>5906</v>
      </c>
      <c r="H11" s="8"/>
      <c r="I11" s="8"/>
      <c r="J11" s="8"/>
      <c r="K11" s="8"/>
    </row>
    <row r="12" spans="1:11" ht="35.1" customHeight="1">
      <c r="A12" s="38" t="s">
        <v>52</v>
      </c>
      <c r="B12" s="127">
        <v>2526</v>
      </c>
      <c r="C12" s="127">
        <v>314</v>
      </c>
      <c r="D12" s="127">
        <v>3</v>
      </c>
      <c r="E12" s="94">
        <v>0</v>
      </c>
      <c r="F12" s="127">
        <v>2843</v>
      </c>
      <c r="H12" s="8"/>
      <c r="I12" s="8"/>
      <c r="J12" s="8"/>
      <c r="K12" s="8"/>
    </row>
    <row r="13" spans="1:11" ht="35.1" customHeight="1">
      <c r="A13" s="39" t="s">
        <v>25</v>
      </c>
      <c r="B13" s="127">
        <v>44039</v>
      </c>
      <c r="C13" s="127">
        <v>5835</v>
      </c>
      <c r="D13" s="127">
        <v>10636</v>
      </c>
      <c r="E13" s="128">
        <v>1272</v>
      </c>
      <c r="F13" s="127">
        <v>61782</v>
      </c>
    </row>
    <row r="15" spans="1:11">
      <c r="B15" s="8"/>
      <c r="C15" s="8"/>
      <c r="D15" s="8"/>
      <c r="E15" s="8"/>
      <c r="F15" s="8"/>
    </row>
  </sheetData>
  <mergeCells count="1">
    <mergeCell ref="A1:F1"/>
  </mergeCells>
  <phoneticPr fontId="22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25"/>
  <sheetViews>
    <sheetView showGridLines="0" zoomScale="90" zoomScaleNormal="90" workbookViewId="0">
      <selection sqref="A1:H1"/>
    </sheetView>
  </sheetViews>
  <sheetFormatPr defaultRowHeight="12.75"/>
  <cols>
    <col min="1" max="1" width="51.5703125" customWidth="1"/>
    <col min="2" max="8" width="12" customWidth="1"/>
  </cols>
  <sheetData>
    <row r="1" spans="1:8" ht="38.25" customHeight="1">
      <c r="A1" s="197" t="s">
        <v>48</v>
      </c>
      <c r="B1" s="197"/>
      <c r="C1" s="197"/>
      <c r="D1" s="197"/>
      <c r="E1" s="197"/>
      <c r="F1" s="197"/>
      <c r="G1" s="197"/>
      <c r="H1" s="197"/>
    </row>
    <row r="2" spans="1:8" ht="16.5" customHeight="1">
      <c r="B2" s="110"/>
      <c r="C2" s="111"/>
      <c r="D2" s="111"/>
      <c r="H2" s="103" t="s">
        <v>14</v>
      </c>
    </row>
    <row r="3" spans="1:8" ht="30" customHeight="1">
      <c r="A3" s="192" t="s">
        <v>87</v>
      </c>
      <c r="B3" s="2">
        <v>2019</v>
      </c>
      <c r="C3" s="194">
        <v>2020</v>
      </c>
      <c r="D3" s="195"/>
      <c r="E3" s="195"/>
      <c r="F3" s="195"/>
      <c r="G3" s="195"/>
      <c r="H3" s="196"/>
    </row>
    <row r="4" spans="1:8" ht="30" customHeight="1">
      <c r="A4" s="193"/>
      <c r="B4" s="118">
        <v>12</v>
      </c>
      <c r="C4" s="118">
        <v>1</v>
      </c>
      <c r="D4" s="118">
        <v>2</v>
      </c>
      <c r="E4" s="118">
        <v>3</v>
      </c>
      <c r="F4" s="118">
        <v>4</v>
      </c>
      <c r="G4" s="118">
        <v>5</v>
      </c>
      <c r="H4" s="118">
        <v>6</v>
      </c>
    </row>
    <row r="5" spans="1:8" ht="30" customHeight="1">
      <c r="A5" s="3" t="s">
        <v>20</v>
      </c>
      <c r="B5" s="95">
        <v>3833523</v>
      </c>
      <c r="C5" s="95">
        <v>3858813</v>
      </c>
      <c r="D5" s="95">
        <v>3858204</v>
      </c>
      <c r="E5" s="95">
        <v>3695762</v>
      </c>
      <c r="F5" s="95">
        <v>3757642</v>
      </c>
      <c r="G5" s="95">
        <v>3831003</v>
      </c>
      <c r="H5" s="95">
        <v>3903959</v>
      </c>
    </row>
    <row r="6" spans="1:8" ht="30" customHeight="1">
      <c r="A6" s="3" t="s">
        <v>21</v>
      </c>
      <c r="B6" s="95">
        <v>1743210</v>
      </c>
      <c r="C6" s="95">
        <v>1773255</v>
      </c>
      <c r="D6" s="95">
        <v>1755349</v>
      </c>
      <c r="E6" s="95">
        <v>1679544</v>
      </c>
      <c r="F6" s="95">
        <v>1672326</v>
      </c>
      <c r="G6" s="95">
        <v>1688167</v>
      </c>
      <c r="H6" s="95">
        <v>1744913</v>
      </c>
    </row>
    <row r="7" spans="1:8" ht="30" customHeight="1">
      <c r="A7" s="3" t="s">
        <v>5</v>
      </c>
      <c r="B7" s="95">
        <v>2577695</v>
      </c>
      <c r="C7" s="95">
        <v>2607703</v>
      </c>
      <c r="D7" s="95">
        <v>2633701</v>
      </c>
      <c r="E7" s="95">
        <v>2524927</v>
      </c>
      <c r="F7" s="95">
        <v>2579923</v>
      </c>
      <c r="G7" s="95">
        <v>2646168</v>
      </c>
      <c r="H7" s="95">
        <v>2688583</v>
      </c>
    </row>
    <row r="8" spans="1:8" ht="30" customHeight="1">
      <c r="A8" s="3" t="s">
        <v>6</v>
      </c>
      <c r="B8" s="95">
        <v>3569494</v>
      </c>
      <c r="C8" s="95">
        <v>3596963</v>
      </c>
      <c r="D8" s="95">
        <v>3556614</v>
      </c>
      <c r="E8" s="95">
        <v>3332872</v>
      </c>
      <c r="F8" s="95">
        <v>3389617</v>
      </c>
      <c r="G8" s="95">
        <v>3472657</v>
      </c>
      <c r="H8" s="95">
        <v>3563314</v>
      </c>
    </row>
    <row r="9" spans="1:8" ht="30" customHeight="1">
      <c r="A9" s="39" t="s">
        <v>68</v>
      </c>
      <c r="B9" s="95">
        <v>1669815</v>
      </c>
      <c r="C9" s="95">
        <v>1684023</v>
      </c>
      <c r="D9" s="95">
        <v>1678490</v>
      </c>
      <c r="E9" s="95">
        <v>1577388</v>
      </c>
      <c r="F9" s="95">
        <v>1596545</v>
      </c>
      <c r="G9" s="95">
        <v>1640013</v>
      </c>
      <c r="H9" s="95">
        <v>1680366</v>
      </c>
    </row>
    <row r="10" spans="1:8" ht="30" customHeight="1">
      <c r="A10" s="3" t="s">
        <v>49</v>
      </c>
      <c r="B10" s="95">
        <v>1460132</v>
      </c>
      <c r="C10" s="95">
        <v>1471842</v>
      </c>
      <c r="D10" s="95">
        <v>1469773</v>
      </c>
      <c r="E10" s="95">
        <v>1436326</v>
      </c>
      <c r="F10" s="95">
        <v>1452333</v>
      </c>
      <c r="G10" s="95">
        <v>1463949</v>
      </c>
      <c r="H10" s="95">
        <v>1486025</v>
      </c>
    </row>
    <row r="11" spans="1:8" ht="30" customHeight="1">
      <c r="A11" s="5" t="s">
        <v>24</v>
      </c>
      <c r="B11" s="95">
        <v>366638</v>
      </c>
      <c r="C11" s="95">
        <v>365770</v>
      </c>
      <c r="D11" s="95">
        <v>363791</v>
      </c>
      <c r="E11" s="95">
        <v>360519</v>
      </c>
      <c r="F11" s="95">
        <v>367096</v>
      </c>
      <c r="G11" s="95">
        <v>369796</v>
      </c>
      <c r="H11" s="95">
        <v>379000</v>
      </c>
    </row>
    <row r="12" spans="1:8" ht="30" customHeight="1">
      <c r="A12" s="3" t="s">
        <v>8</v>
      </c>
      <c r="B12" s="95">
        <v>232755</v>
      </c>
      <c r="C12" s="95">
        <v>233749</v>
      </c>
      <c r="D12" s="95">
        <v>235563</v>
      </c>
      <c r="E12" s="95">
        <v>229949</v>
      </c>
      <c r="F12" s="95">
        <v>230665</v>
      </c>
      <c r="G12" s="95">
        <v>235217</v>
      </c>
      <c r="H12" s="95">
        <v>240117</v>
      </c>
    </row>
    <row r="13" spans="1:8" ht="30" customHeight="1">
      <c r="A13" s="33" t="s">
        <v>52</v>
      </c>
      <c r="B13" s="95">
        <v>173610</v>
      </c>
      <c r="C13" s="95">
        <v>175696</v>
      </c>
      <c r="D13" s="95">
        <v>171273</v>
      </c>
      <c r="E13" s="95">
        <v>163901</v>
      </c>
      <c r="F13" s="95">
        <v>166558</v>
      </c>
      <c r="G13" s="95">
        <v>165646</v>
      </c>
      <c r="H13" s="95">
        <v>169583</v>
      </c>
    </row>
    <row r="14" spans="1:8" ht="30" customHeight="1">
      <c r="A14" s="7" t="s">
        <v>25</v>
      </c>
      <c r="B14" s="95">
        <v>15626872</v>
      </c>
      <c r="C14" s="95">
        <v>15767814</v>
      </c>
      <c r="D14" s="95">
        <v>15722758</v>
      </c>
      <c r="E14" s="95">
        <v>15001188</v>
      </c>
      <c r="F14" s="95">
        <v>15212705</v>
      </c>
      <c r="G14" s="95">
        <v>15512616</v>
      </c>
      <c r="H14" s="95">
        <v>15855860</v>
      </c>
    </row>
    <row r="15" spans="1:8" ht="30" customHeight="1">
      <c r="A15" s="29"/>
      <c r="B15" s="28"/>
    </row>
    <row r="17" spans="2:4">
      <c r="B17" s="8"/>
      <c r="C17" s="8"/>
      <c r="D17" s="8"/>
    </row>
    <row r="18" spans="2:4">
      <c r="B18" s="8"/>
      <c r="C18" s="8"/>
      <c r="D18" s="8"/>
    </row>
    <row r="19" spans="2:4">
      <c r="B19" s="8"/>
      <c r="C19" s="8"/>
      <c r="D19" s="8"/>
    </row>
    <row r="20" spans="2:4">
      <c r="B20" s="8"/>
      <c r="C20" s="8"/>
      <c r="D20" s="8"/>
    </row>
    <row r="21" spans="2:4">
      <c r="B21" s="8"/>
      <c r="C21" s="8"/>
      <c r="D21" s="8"/>
    </row>
    <row r="22" spans="2:4">
      <c r="B22" s="8"/>
      <c r="C22" s="8"/>
      <c r="D22" s="8"/>
    </row>
    <row r="23" spans="2:4">
      <c r="B23" s="8"/>
      <c r="C23" s="8"/>
      <c r="D23" s="8"/>
    </row>
    <row r="24" spans="2:4">
      <c r="B24" s="8"/>
      <c r="C24" s="8"/>
      <c r="D24" s="8"/>
    </row>
    <row r="25" spans="2:4">
      <c r="B25" s="8"/>
      <c r="C25" s="8"/>
      <c r="D25" s="8"/>
    </row>
  </sheetData>
  <mergeCells count="3">
    <mergeCell ref="A3:A4"/>
    <mergeCell ref="C3:H3"/>
    <mergeCell ref="A1:H1"/>
  </mergeCells>
  <phoneticPr fontId="2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14"/>
  <sheetViews>
    <sheetView showGridLines="0" zoomScale="90" zoomScaleNormal="90" workbookViewId="0">
      <selection sqref="A1:H1"/>
    </sheetView>
  </sheetViews>
  <sheetFormatPr defaultRowHeight="12.75"/>
  <cols>
    <col min="1" max="1" width="55.85546875" customWidth="1"/>
    <col min="2" max="2" width="10.7109375" customWidth="1"/>
    <col min="3" max="8" width="9.28515625" customWidth="1"/>
  </cols>
  <sheetData>
    <row r="1" spans="1:8" ht="44.25" customHeight="1">
      <c r="A1" s="198" t="s">
        <v>80</v>
      </c>
      <c r="B1" s="198"/>
      <c r="C1" s="198"/>
      <c r="D1" s="198"/>
      <c r="E1" s="198"/>
      <c r="F1" s="198"/>
      <c r="G1" s="198"/>
      <c r="H1" s="198"/>
    </row>
    <row r="2" spans="1:8" ht="19.5" customHeight="1">
      <c r="B2" s="113"/>
      <c r="C2" s="114"/>
      <c r="D2" s="114"/>
      <c r="H2" s="104" t="s">
        <v>26</v>
      </c>
    </row>
    <row r="3" spans="1:8" ht="30" customHeight="1">
      <c r="A3" s="192" t="s">
        <v>88</v>
      </c>
      <c r="B3" s="2">
        <v>2019</v>
      </c>
      <c r="C3" s="194">
        <v>2020</v>
      </c>
      <c r="D3" s="195"/>
      <c r="E3" s="195"/>
      <c r="F3" s="195"/>
      <c r="G3" s="195"/>
      <c r="H3" s="196"/>
    </row>
    <row r="4" spans="1:8" ht="30" customHeight="1">
      <c r="A4" s="193"/>
      <c r="B4" s="1">
        <v>12</v>
      </c>
      <c r="C4" s="118">
        <v>1</v>
      </c>
      <c r="D4" s="118">
        <v>2</v>
      </c>
      <c r="E4" s="118">
        <v>3</v>
      </c>
      <c r="F4" s="118">
        <v>4</v>
      </c>
      <c r="G4" s="118">
        <v>5</v>
      </c>
      <c r="H4" s="118">
        <v>6</v>
      </c>
    </row>
    <row r="5" spans="1:8" ht="30" customHeight="1">
      <c r="A5" s="5" t="s">
        <v>20</v>
      </c>
      <c r="B5" s="18">
        <v>24.53</v>
      </c>
      <c r="C5" s="18">
        <v>24.47</v>
      </c>
      <c r="D5" s="18">
        <v>24.54</v>
      </c>
      <c r="E5" s="81">
        <v>24.64</v>
      </c>
      <c r="F5" s="81">
        <v>24.7</v>
      </c>
      <c r="G5" s="81">
        <v>24.7</v>
      </c>
      <c r="H5" s="81">
        <v>24.62</v>
      </c>
    </row>
    <row r="6" spans="1:8" ht="30" customHeight="1">
      <c r="A6" s="5" t="s">
        <v>21</v>
      </c>
      <c r="B6" s="18">
        <v>11.15</v>
      </c>
      <c r="C6" s="18">
        <v>11.25</v>
      </c>
      <c r="D6" s="18">
        <v>11.16</v>
      </c>
      <c r="E6" s="81">
        <v>11.2</v>
      </c>
      <c r="F6" s="81">
        <v>10.99</v>
      </c>
      <c r="G6" s="81">
        <v>10.88</v>
      </c>
      <c r="H6" s="81">
        <v>11.01</v>
      </c>
    </row>
    <row r="7" spans="1:8" ht="30" customHeight="1">
      <c r="A7" s="5" t="s">
        <v>5</v>
      </c>
      <c r="B7" s="18">
        <v>16.5</v>
      </c>
      <c r="C7" s="18">
        <v>16.54</v>
      </c>
      <c r="D7" s="18">
        <v>16.75</v>
      </c>
      <c r="E7" s="81">
        <v>16.829999999999998</v>
      </c>
      <c r="F7" s="81">
        <v>16.96</v>
      </c>
      <c r="G7" s="81">
        <v>17.059999999999999</v>
      </c>
      <c r="H7" s="81">
        <v>16.96</v>
      </c>
    </row>
    <row r="8" spans="1:8" ht="30" customHeight="1">
      <c r="A8" s="5" t="s">
        <v>50</v>
      </c>
      <c r="B8" s="18">
        <v>22.84</v>
      </c>
      <c r="C8" s="18">
        <v>22.81</v>
      </c>
      <c r="D8" s="18">
        <v>22.62</v>
      </c>
      <c r="E8" s="81">
        <v>22.22</v>
      </c>
      <c r="F8" s="81">
        <v>22.28</v>
      </c>
      <c r="G8" s="81">
        <v>22.38</v>
      </c>
      <c r="H8" s="81">
        <v>22.47</v>
      </c>
    </row>
    <row r="9" spans="1:8" ht="30" customHeight="1">
      <c r="A9" s="87" t="s">
        <v>68</v>
      </c>
      <c r="B9" s="18">
        <v>10.69</v>
      </c>
      <c r="C9" s="18">
        <v>10.68</v>
      </c>
      <c r="D9" s="18">
        <v>10.68</v>
      </c>
      <c r="E9" s="81">
        <v>10.52</v>
      </c>
      <c r="F9" s="81">
        <v>10.49</v>
      </c>
      <c r="G9" s="81">
        <v>10.57</v>
      </c>
      <c r="H9" s="81">
        <v>10.6</v>
      </c>
    </row>
    <row r="10" spans="1:8" ht="30" customHeight="1">
      <c r="A10" s="5" t="s">
        <v>23</v>
      </c>
      <c r="B10" s="18">
        <v>9.34</v>
      </c>
      <c r="C10" s="18">
        <v>9.34</v>
      </c>
      <c r="D10" s="18">
        <v>9.35</v>
      </c>
      <c r="E10" s="81">
        <v>9.57</v>
      </c>
      <c r="F10" s="81">
        <v>9.5500000000000007</v>
      </c>
      <c r="G10" s="81">
        <v>9.44</v>
      </c>
      <c r="H10" s="81">
        <v>9.3699999999999992</v>
      </c>
    </row>
    <row r="11" spans="1:8" ht="30" customHeight="1">
      <c r="A11" s="5" t="s">
        <v>24</v>
      </c>
      <c r="B11" s="18">
        <v>2.35</v>
      </c>
      <c r="C11" s="18">
        <v>2.3199999999999998</v>
      </c>
      <c r="D11" s="18">
        <v>2.31</v>
      </c>
      <c r="E11" s="81">
        <v>2.4</v>
      </c>
      <c r="F11" s="81">
        <v>2.41</v>
      </c>
      <c r="G11" s="81">
        <v>2.38</v>
      </c>
      <c r="H11" s="81">
        <v>2.39</v>
      </c>
    </row>
    <row r="12" spans="1:8" ht="30" customHeight="1">
      <c r="A12" s="3" t="s">
        <v>8</v>
      </c>
      <c r="B12" s="18">
        <v>1.49</v>
      </c>
      <c r="C12" s="18">
        <v>1.48</v>
      </c>
      <c r="D12" s="18">
        <v>1.5</v>
      </c>
      <c r="E12" s="81">
        <v>1.53</v>
      </c>
      <c r="F12" s="81">
        <v>1.52</v>
      </c>
      <c r="G12" s="81">
        <v>1.52</v>
      </c>
      <c r="H12" s="81">
        <v>1.51</v>
      </c>
    </row>
    <row r="13" spans="1:8" ht="30" customHeight="1">
      <c r="A13" s="33" t="s">
        <v>52</v>
      </c>
      <c r="B13" s="18">
        <v>1.1100000000000001</v>
      </c>
      <c r="C13" s="18">
        <v>1.1100000000000001</v>
      </c>
      <c r="D13" s="18">
        <v>1.0900000000000001</v>
      </c>
      <c r="E13" s="81">
        <v>1.0900000000000001</v>
      </c>
      <c r="F13" s="81">
        <v>1.1000000000000001</v>
      </c>
      <c r="G13" s="81">
        <v>1.07</v>
      </c>
      <c r="H13" s="81">
        <v>1.07</v>
      </c>
    </row>
    <row r="14" spans="1:8" ht="30" customHeight="1">
      <c r="A14" s="30" t="s">
        <v>25</v>
      </c>
      <c r="B14" s="6">
        <v>100</v>
      </c>
      <c r="C14" s="6">
        <v>100.00000000000001</v>
      </c>
      <c r="D14" s="6">
        <v>100.00000000000001</v>
      </c>
      <c r="E14" s="119">
        <v>99.999999999999986</v>
      </c>
      <c r="F14" s="119">
        <v>99.999999999999986</v>
      </c>
      <c r="G14" s="119">
        <v>99.999999999999986</v>
      </c>
      <c r="H14" s="119">
        <v>100</v>
      </c>
    </row>
  </sheetData>
  <mergeCells count="3">
    <mergeCell ref="A3:A4"/>
    <mergeCell ref="C3:H3"/>
    <mergeCell ref="A1:H1"/>
  </mergeCells>
  <phoneticPr fontId="22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198" t="s">
        <v>105</v>
      </c>
      <c r="B1" s="199"/>
      <c r="C1" s="199"/>
      <c r="D1" s="199"/>
      <c r="E1" s="199"/>
      <c r="F1" s="200"/>
    </row>
    <row r="2" spans="1:6" ht="13.5">
      <c r="A2" s="201" t="s">
        <v>14</v>
      </c>
      <c r="B2" s="202"/>
      <c r="C2" s="202"/>
      <c r="D2" s="202"/>
      <c r="E2" s="202"/>
      <c r="F2" s="203"/>
    </row>
    <row r="3" spans="1:6" ht="51" customHeight="1">
      <c r="A3" s="84" t="s">
        <v>81</v>
      </c>
      <c r="B3" s="2" t="s">
        <v>27</v>
      </c>
      <c r="C3" s="2" t="s">
        <v>28</v>
      </c>
      <c r="D3" s="2" t="s">
        <v>18</v>
      </c>
      <c r="E3" s="2" t="s">
        <v>53</v>
      </c>
      <c r="F3" s="9" t="s">
        <v>25</v>
      </c>
    </row>
    <row r="4" spans="1:6" ht="30" customHeight="1">
      <c r="A4" s="5" t="s">
        <v>20</v>
      </c>
      <c r="B4" s="120">
        <v>3469093</v>
      </c>
      <c r="C4" s="120">
        <v>277735</v>
      </c>
      <c r="D4" s="120">
        <v>157131</v>
      </c>
      <c r="E4" s="94">
        <v>0</v>
      </c>
      <c r="F4" s="120">
        <v>3903959</v>
      </c>
    </row>
    <row r="5" spans="1:6" ht="30" customHeight="1">
      <c r="A5" s="5" t="s">
        <v>21</v>
      </c>
      <c r="B5" s="120">
        <v>1461385</v>
      </c>
      <c r="C5" s="120">
        <v>195971</v>
      </c>
      <c r="D5" s="120">
        <v>87557</v>
      </c>
      <c r="E5" s="94">
        <v>0</v>
      </c>
      <c r="F5" s="120">
        <v>1744913</v>
      </c>
    </row>
    <row r="6" spans="1:6" ht="30" customHeight="1">
      <c r="A6" s="5" t="s">
        <v>5</v>
      </c>
      <c r="B6" s="120">
        <v>2356415</v>
      </c>
      <c r="C6" s="120">
        <v>196372</v>
      </c>
      <c r="D6" s="120">
        <v>119165</v>
      </c>
      <c r="E6" s="120">
        <v>16631</v>
      </c>
      <c r="F6" s="120">
        <v>2688583</v>
      </c>
    </row>
    <row r="7" spans="1:6" ht="30" customHeight="1">
      <c r="A7" s="5" t="s">
        <v>6</v>
      </c>
      <c r="B7" s="120">
        <v>2830039</v>
      </c>
      <c r="C7" s="120">
        <v>209440</v>
      </c>
      <c r="D7" s="120">
        <v>523835</v>
      </c>
      <c r="E7" s="94">
        <v>0</v>
      </c>
      <c r="F7" s="120">
        <v>3563314</v>
      </c>
    </row>
    <row r="8" spans="1:6" ht="30" customHeight="1">
      <c r="A8" s="87" t="s">
        <v>68</v>
      </c>
      <c r="B8" s="120">
        <v>1435530</v>
      </c>
      <c r="C8" s="120">
        <v>86854</v>
      </c>
      <c r="D8" s="120">
        <v>157982</v>
      </c>
      <c r="E8" s="94">
        <v>0</v>
      </c>
      <c r="F8" s="120">
        <v>1680366</v>
      </c>
    </row>
    <row r="9" spans="1:6" ht="30" customHeight="1">
      <c r="A9" s="5" t="s">
        <v>23</v>
      </c>
      <c r="B9" s="120">
        <v>1262071</v>
      </c>
      <c r="C9" s="120">
        <v>132722</v>
      </c>
      <c r="D9" s="120">
        <v>91232</v>
      </c>
      <c r="E9" s="94">
        <v>0</v>
      </c>
      <c r="F9" s="120">
        <v>1486025</v>
      </c>
    </row>
    <row r="10" spans="1:6" ht="30" customHeight="1">
      <c r="A10" s="5" t="s">
        <v>24</v>
      </c>
      <c r="B10" s="120">
        <v>347131</v>
      </c>
      <c r="C10" s="120">
        <v>29284</v>
      </c>
      <c r="D10" s="120">
        <v>2585</v>
      </c>
      <c r="E10" s="94">
        <v>0</v>
      </c>
      <c r="F10" s="120">
        <v>379000</v>
      </c>
    </row>
    <row r="11" spans="1:6" ht="30" customHeight="1">
      <c r="A11" s="3" t="s">
        <v>8</v>
      </c>
      <c r="B11" s="120">
        <v>173758</v>
      </c>
      <c r="C11" s="120">
        <v>54855</v>
      </c>
      <c r="D11" s="120">
        <v>11504</v>
      </c>
      <c r="E11" s="94">
        <v>0</v>
      </c>
      <c r="F11" s="120">
        <v>240117</v>
      </c>
    </row>
    <row r="12" spans="1:6" ht="30" customHeight="1">
      <c r="A12" s="33" t="s">
        <v>52</v>
      </c>
      <c r="B12" s="120">
        <v>147847</v>
      </c>
      <c r="C12" s="120">
        <v>20833</v>
      </c>
      <c r="D12" s="120">
        <v>903</v>
      </c>
      <c r="E12" s="94">
        <v>0</v>
      </c>
      <c r="F12" s="120">
        <v>169583</v>
      </c>
    </row>
    <row r="13" spans="1:6" ht="30" customHeight="1">
      <c r="A13" s="30" t="s">
        <v>25</v>
      </c>
      <c r="B13" s="120">
        <v>13483269</v>
      </c>
      <c r="C13" s="120">
        <v>1204066</v>
      </c>
      <c r="D13" s="120">
        <v>1151894</v>
      </c>
      <c r="E13" s="120">
        <v>16631</v>
      </c>
      <c r="F13" s="120">
        <v>15855860</v>
      </c>
    </row>
    <row r="15" spans="1:6">
      <c r="B15" s="8"/>
      <c r="C15" s="8"/>
      <c r="D15" s="8"/>
      <c r="E15" s="8"/>
      <c r="F15" s="8"/>
    </row>
  </sheetData>
  <mergeCells count="2">
    <mergeCell ref="A1:F1"/>
    <mergeCell ref="A2:F2"/>
  </mergeCells>
  <phoneticPr fontId="22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G14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14" bestFit="1" customWidth="1"/>
    <col min="2" max="2" width="10.42578125" style="10" customWidth="1"/>
    <col min="3" max="6" width="10.7109375" style="10" customWidth="1"/>
    <col min="7" max="16384" width="9.140625" style="10"/>
  </cols>
  <sheetData>
    <row r="1" spans="1:7" ht="37.5" customHeight="1">
      <c r="A1" s="198" t="s">
        <v>106</v>
      </c>
      <c r="B1" s="204"/>
      <c r="C1" s="204"/>
      <c r="D1" s="204"/>
      <c r="E1" s="204"/>
      <c r="F1" s="205"/>
    </row>
    <row r="2" spans="1:7" ht="14.25" customHeight="1">
      <c r="A2" s="206" t="s">
        <v>26</v>
      </c>
      <c r="B2" s="202"/>
      <c r="C2" s="202"/>
      <c r="D2" s="202"/>
      <c r="E2" s="202"/>
      <c r="F2" s="203"/>
    </row>
    <row r="3" spans="1:7" ht="57" customHeight="1">
      <c r="A3" s="90" t="s">
        <v>89</v>
      </c>
      <c r="B3" s="2" t="s">
        <v>27</v>
      </c>
      <c r="C3" s="2" t="s">
        <v>28</v>
      </c>
      <c r="D3" s="2" t="s">
        <v>18</v>
      </c>
      <c r="E3" s="2" t="s">
        <v>53</v>
      </c>
      <c r="F3" s="22" t="s">
        <v>25</v>
      </c>
    </row>
    <row r="4" spans="1:7" ht="30" customHeight="1">
      <c r="A4" s="3" t="s">
        <v>20</v>
      </c>
      <c r="B4" s="121">
        <v>25.73</v>
      </c>
      <c r="C4" s="121">
        <v>23.07</v>
      </c>
      <c r="D4" s="121">
        <v>13.64</v>
      </c>
      <c r="E4" s="94">
        <v>0</v>
      </c>
      <c r="F4" s="121">
        <v>24.62</v>
      </c>
      <c r="G4" s="31"/>
    </row>
    <row r="5" spans="1:7" ht="30" customHeight="1">
      <c r="A5" s="3" t="s">
        <v>21</v>
      </c>
      <c r="B5" s="121">
        <v>10.84</v>
      </c>
      <c r="C5" s="121">
        <v>16.28</v>
      </c>
      <c r="D5" s="121">
        <v>7.6</v>
      </c>
      <c r="E5" s="94">
        <v>0</v>
      </c>
      <c r="F5" s="121">
        <v>11.01</v>
      </c>
      <c r="G5" s="31"/>
    </row>
    <row r="6" spans="1:7" ht="30" customHeight="1">
      <c r="A6" s="3" t="s">
        <v>5</v>
      </c>
      <c r="B6" s="121">
        <v>17.48</v>
      </c>
      <c r="C6" s="121">
        <v>16.309999999999999</v>
      </c>
      <c r="D6" s="121">
        <v>10.35</v>
      </c>
      <c r="E6" s="121">
        <v>100</v>
      </c>
      <c r="F6" s="121">
        <v>16.96</v>
      </c>
      <c r="G6" s="31"/>
    </row>
    <row r="7" spans="1:7" ht="30" customHeight="1">
      <c r="A7" s="3" t="s">
        <v>51</v>
      </c>
      <c r="B7" s="121">
        <v>20.99</v>
      </c>
      <c r="C7" s="121">
        <v>17.39</v>
      </c>
      <c r="D7" s="121">
        <v>45.48</v>
      </c>
      <c r="E7" s="94">
        <v>0</v>
      </c>
      <c r="F7" s="121">
        <v>22.47</v>
      </c>
      <c r="G7" s="31"/>
    </row>
    <row r="8" spans="1:7" ht="30" customHeight="1">
      <c r="A8" s="39" t="s">
        <v>68</v>
      </c>
      <c r="B8" s="121">
        <v>10.65</v>
      </c>
      <c r="C8" s="121">
        <v>7.21</v>
      </c>
      <c r="D8" s="121">
        <v>13.71</v>
      </c>
      <c r="E8" s="94">
        <v>0</v>
      </c>
      <c r="F8" s="121">
        <v>10.6</v>
      </c>
      <c r="G8" s="31"/>
    </row>
    <row r="9" spans="1:7" ht="30" customHeight="1">
      <c r="A9" s="3" t="s">
        <v>49</v>
      </c>
      <c r="B9" s="121">
        <v>9.36</v>
      </c>
      <c r="C9" s="121">
        <v>11.02</v>
      </c>
      <c r="D9" s="121">
        <v>7.92</v>
      </c>
      <c r="E9" s="94">
        <v>0</v>
      </c>
      <c r="F9" s="121">
        <v>9.3699999999999992</v>
      </c>
      <c r="G9" s="31"/>
    </row>
    <row r="10" spans="1:7" ht="30" customHeight="1">
      <c r="A10" s="5" t="s">
        <v>24</v>
      </c>
      <c r="B10" s="121">
        <v>2.56</v>
      </c>
      <c r="C10" s="121">
        <v>2.4300000000000002</v>
      </c>
      <c r="D10" s="121">
        <v>0.22</v>
      </c>
      <c r="E10" s="94">
        <v>0</v>
      </c>
      <c r="F10" s="121">
        <v>2.39</v>
      </c>
      <c r="G10" s="32"/>
    </row>
    <row r="11" spans="1:7" ht="30" customHeight="1">
      <c r="A11" s="3" t="s">
        <v>8</v>
      </c>
      <c r="B11" s="121">
        <v>1.29</v>
      </c>
      <c r="C11" s="121">
        <v>4.5599999999999996</v>
      </c>
      <c r="D11" s="121">
        <v>1</v>
      </c>
      <c r="E11" s="94">
        <v>0</v>
      </c>
      <c r="F11" s="121">
        <v>1.51</v>
      </c>
      <c r="G11" s="32"/>
    </row>
    <row r="12" spans="1:7" ht="30" customHeight="1">
      <c r="A12" s="33" t="s">
        <v>52</v>
      </c>
      <c r="B12" s="121">
        <v>1.1000000000000001</v>
      </c>
      <c r="C12" s="121">
        <v>1.73</v>
      </c>
      <c r="D12" s="121">
        <v>0.08</v>
      </c>
      <c r="E12" s="94">
        <v>0</v>
      </c>
      <c r="F12" s="121">
        <v>1.07</v>
      </c>
      <c r="G12" s="32"/>
    </row>
    <row r="13" spans="1:7" ht="30" customHeight="1">
      <c r="A13" s="7" t="s">
        <v>25</v>
      </c>
      <c r="B13" s="121">
        <v>100.00000000000001</v>
      </c>
      <c r="C13" s="121">
        <v>99.999999999999986</v>
      </c>
      <c r="D13" s="121">
        <v>99.999999999999986</v>
      </c>
      <c r="E13" s="121">
        <f t="shared" ref="E13" si="0">SUM(E4:E12)</f>
        <v>100</v>
      </c>
      <c r="F13" s="121">
        <v>100</v>
      </c>
      <c r="G13" s="31"/>
    </row>
    <row r="14" spans="1:7" ht="36.75" customHeight="1">
      <c r="A14" s="7" t="s">
        <v>30</v>
      </c>
      <c r="B14" s="121">
        <v>85.04</v>
      </c>
      <c r="C14" s="121">
        <v>7.59</v>
      </c>
      <c r="D14" s="121">
        <v>7.26</v>
      </c>
      <c r="E14" s="121">
        <v>0.11</v>
      </c>
      <c r="F14" s="121">
        <f>SUM(B14:E14)</f>
        <v>100.00000000000001</v>
      </c>
      <c r="G14" s="31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4"/>
  <sheetViews>
    <sheetView showGridLines="0" zoomScale="90" zoomScaleNormal="90" workbookViewId="0">
      <selection sqref="A1:M1"/>
    </sheetView>
  </sheetViews>
  <sheetFormatPr defaultRowHeight="12.75"/>
  <cols>
    <col min="1" max="1" width="53" style="58" customWidth="1"/>
    <col min="2" max="2" width="13.42578125" style="58" bestFit="1" customWidth="1"/>
    <col min="3" max="3" width="13.42578125" style="58" customWidth="1"/>
    <col min="4" max="6" width="13.42578125" style="58" bestFit="1" customWidth="1"/>
    <col min="7" max="7" width="13.42578125" style="58" customWidth="1"/>
    <col min="8" max="9" width="13.42578125" style="58" bestFit="1" customWidth="1"/>
    <col min="10" max="13" width="13.42578125" style="58" customWidth="1"/>
    <col min="14" max="14" width="10.28515625" style="58" customWidth="1"/>
    <col min="15" max="16384" width="9.140625" style="58"/>
  </cols>
  <sheetData>
    <row r="1" spans="1:14" ht="40.5" customHeight="1">
      <c r="A1" s="144" t="s">
        <v>13</v>
      </c>
      <c r="B1" s="144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6"/>
    </row>
    <row r="2" spans="1:14" ht="22.5" customHeight="1">
      <c r="A2" s="132" t="s">
        <v>14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</row>
    <row r="3" spans="1:14" ht="33" customHeight="1">
      <c r="A3" s="142" t="s">
        <v>78</v>
      </c>
      <c r="B3" s="134" t="s">
        <v>15</v>
      </c>
      <c r="C3" s="134"/>
      <c r="D3" s="134" t="s">
        <v>16</v>
      </c>
      <c r="E3" s="134"/>
      <c r="F3" s="134" t="s">
        <v>17</v>
      </c>
      <c r="G3" s="134"/>
      <c r="H3" s="134" t="s">
        <v>18</v>
      </c>
      <c r="I3" s="134"/>
      <c r="J3" s="136" t="s">
        <v>53</v>
      </c>
      <c r="K3" s="137"/>
      <c r="L3" s="134" t="s">
        <v>19</v>
      </c>
      <c r="M3" s="134"/>
    </row>
    <row r="4" spans="1:14" ht="29.25" customHeight="1">
      <c r="A4" s="148"/>
      <c r="B4" s="92" t="s">
        <v>93</v>
      </c>
      <c r="C4" s="92" t="s">
        <v>94</v>
      </c>
      <c r="D4" s="115" t="str">
        <f>B4</f>
        <v>31.12.2019</v>
      </c>
      <c r="E4" s="115" t="str">
        <f>C4</f>
        <v>30.06.2020</v>
      </c>
      <c r="F4" s="115" t="str">
        <f t="shared" ref="F4:M4" si="0">D4</f>
        <v>31.12.2019</v>
      </c>
      <c r="G4" s="115" t="str">
        <f t="shared" si="0"/>
        <v>30.06.2020</v>
      </c>
      <c r="H4" s="115" t="str">
        <f t="shared" si="0"/>
        <v>31.12.2019</v>
      </c>
      <c r="I4" s="115" t="str">
        <f t="shared" si="0"/>
        <v>30.06.2020</v>
      </c>
      <c r="J4" s="115" t="str">
        <f t="shared" si="0"/>
        <v>31.12.2019</v>
      </c>
      <c r="K4" s="115" t="str">
        <f t="shared" si="0"/>
        <v>30.06.2020</v>
      </c>
      <c r="L4" s="115" t="str">
        <f t="shared" si="0"/>
        <v>31.12.2019</v>
      </c>
      <c r="M4" s="115" t="str">
        <f t="shared" si="0"/>
        <v>30.06.2020</v>
      </c>
    </row>
    <row r="5" spans="1:14" ht="35.1" customHeight="1">
      <c r="A5" s="59" t="s">
        <v>20</v>
      </c>
      <c r="B5" s="124">
        <v>99757</v>
      </c>
      <c r="C5" s="124">
        <v>96716</v>
      </c>
      <c r="D5" s="124">
        <v>3413521</v>
      </c>
      <c r="E5" s="124">
        <v>3497274</v>
      </c>
      <c r="F5" s="124">
        <v>279162</v>
      </c>
      <c r="G5" s="124">
        <v>279989</v>
      </c>
      <c r="H5" s="124">
        <v>158550</v>
      </c>
      <c r="I5" s="124">
        <v>157637</v>
      </c>
      <c r="J5" s="124"/>
      <c r="K5" s="124"/>
      <c r="L5" s="124">
        <v>3851233</v>
      </c>
      <c r="M5" s="124">
        <v>3934900</v>
      </c>
      <c r="N5" s="60"/>
    </row>
    <row r="6" spans="1:14" ht="35.1" customHeight="1">
      <c r="A6" s="59" t="s">
        <v>21</v>
      </c>
      <c r="B6" s="124">
        <v>82751</v>
      </c>
      <c r="C6" s="124">
        <v>84173</v>
      </c>
      <c r="D6" s="124">
        <v>1491477</v>
      </c>
      <c r="E6" s="124">
        <v>1489802</v>
      </c>
      <c r="F6" s="124">
        <v>201181</v>
      </c>
      <c r="G6" s="124">
        <v>196929</v>
      </c>
      <c r="H6" s="124">
        <v>91145</v>
      </c>
      <c r="I6" s="124">
        <v>87575</v>
      </c>
      <c r="J6" s="124"/>
      <c r="K6" s="124"/>
      <c r="L6" s="124">
        <v>1783803</v>
      </c>
      <c r="M6" s="124">
        <v>1774306</v>
      </c>
      <c r="N6" s="60"/>
    </row>
    <row r="7" spans="1:14" ht="35.1" customHeight="1">
      <c r="A7" s="59" t="s">
        <v>22</v>
      </c>
      <c r="B7" s="124">
        <v>105014</v>
      </c>
      <c r="C7" s="124">
        <v>62019</v>
      </c>
      <c r="D7" s="124">
        <v>2253869</v>
      </c>
      <c r="E7" s="124">
        <v>2367203</v>
      </c>
      <c r="F7" s="124">
        <v>190593</v>
      </c>
      <c r="G7" s="124">
        <v>197377</v>
      </c>
      <c r="H7" s="124">
        <v>124935</v>
      </c>
      <c r="I7" s="124">
        <v>119346</v>
      </c>
      <c r="J7" s="124">
        <v>16583</v>
      </c>
      <c r="K7" s="124">
        <v>16658</v>
      </c>
      <c r="L7" s="124">
        <v>2585980</v>
      </c>
      <c r="M7" s="124">
        <v>2700584</v>
      </c>
      <c r="N7" s="60"/>
    </row>
    <row r="8" spans="1:14" ht="35.1" customHeight="1">
      <c r="A8" s="59" t="s">
        <v>6</v>
      </c>
      <c r="B8" s="124">
        <v>69238</v>
      </c>
      <c r="C8" s="124">
        <v>72167</v>
      </c>
      <c r="D8" s="124">
        <v>2819875</v>
      </c>
      <c r="E8" s="124">
        <v>2846625</v>
      </c>
      <c r="F8" s="124">
        <v>214411</v>
      </c>
      <c r="G8" s="124">
        <v>210655</v>
      </c>
      <c r="H8" s="124">
        <v>548717</v>
      </c>
      <c r="I8" s="124">
        <v>524208</v>
      </c>
      <c r="J8" s="124"/>
      <c r="K8" s="124"/>
      <c r="L8" s="124">
        <v>3583003</v>
      </c>
      <c r="M8" s="124">
        <v>3581488</v>
      </c>
      <c r="N8" s="60"/>
    </row>
    <row r="9" spans="1:14" ht="35.1" customHeight="1">
      <c r="A9" s="59" t="s">
        <v>70</v>
      </c>
      <c r="B9" s="124">
        <v>32919</v>
      </c>
      <c r="C9" s="124">
        <v>32914</v>
      </c>
      <c r="D9" s="124">
        <v>1423207</v>
      </c>
      <c r="E9" s="124">
        <v>1443259</v>
      </c>
      <c r="F9" s="124">
        <v>89219</v>
      </c>
      <c r="G9" s="124">
        <v>87755</v>
      </c>
      <c r="H9" s="124">
        <v>162647</v>
      </c>
      <c r="I9" s="124">
        <v>158207</v>
      </c>
      <c r="J9" s="124"/>
      <c r="K9" s="124"/>
      <c r="L9" s="124">
        <v>1675073</v>
      </c>
      <c r="M9" s="124">
        <v>1689221</v>
      </c>
      <c r="N9" s="60"/>
    </row>
    <row r="10" spans="1:14" ht="35.1" customHeight="1">
      <c r="A10" s="59" t="s">
        <v>23</v>
      </c>
      <c r="B10" s="124">
        <v>62520</v>
      </c>
      <c r="C10" s="124">
        <v>58820</v>
      </c>
      <c r="D10" s="124">
        <v>1252861</v>
      </c>
      <c r="E10" s="124">
        <v>1282341</v>
      </c>
      <c r="F10" s="124">
        <v>131534</v>
      </c>
      <c r="G10" s="124">
        <v>133074</v>
      </c>
      <c r="H10" s="124">
        <v>94136</v>
      </c>
      <c r="I10" s="124">
        <v>91287</v>
      </c>
      <c r="J10" s="124"/>
      <c r="K10" s="124"/>
      <c r="L10" s="124">
        <v>1478531</v>
      </c>
      <c r="M10" s="124">
        <v>1506702</v>
      </c>
      <c r="N10" s="60"/>
    </row>
    <row r="11" spans="1:14" ht="35.1" customHeight="1">
      <c r="A11" s="61" t="s">
        <v>24</v>
      </c>
      <c r="B11" s="124">
        <v>12042</v>
      </c>
      <c r="C11" s="124">
        <v>12745</v>
      </c>
      <c r="D11" s="124">
        <v>336849</v>
      </c>
      <c r="E11" s="124">
        <v>347877</v>
      </c>
      <c r="F11" s="124">
        <v>28742</v>
      </c>
      <c r="G11" s="124">
        <v>29449</v>
      </c>
      <c r="H11" s="124">
        <v>2848</v>
      </c>
      <c r="I11" s="124">
        <v>2671</v>
      </c>
      <c r="J11" s="124"/>
      <c r="K11" s="124"/>
      <c r="L11" s="124">
        <v>368439</v>
      </c>
      <c r="M11" s="124">
        <v>379997</v>
      </c>
      <c r="N11" s="60"/>
    </row>
    <row r="12" spans="1:14" ht="35.1" customHeight="1">
      <c r="A12" s="59" t="s">
        <v>8</v>
      </c>
      <c r="B12" s="124">
        <v>5720</v>
      </c>
      <c r="C12" s="124">
        <v>5670</v>
      </c>
      <c r="D12" s="124">
        <v>167782</v>
      </c>
      <c r="E12" s="124">
        <v>174685</v>
      </c>
      <c r="F12" s="124">
        <v>54504</v>
      </c>
      <c r="G12" s="124">
        <v>55268</v>
      </c>
      <c r="H12" s="124">
        <v>11606</v>
      </c>
      <c r="I12" s="124">
        <v>11514</v>
      </c>
      <c r="J12" s="124"/>
      <c r="K12" s="124"/>
      <c r="L12" s="124">
        <v>233892</v>
      </c>
      <c r="M12" s="124">
        <v>241467</v>
      </c>
      <c r="N12" s="60"/>
    </row>
    <row r="13" spans="1:14" ht="35.1" customHeight="1">
      <c r="A13" s="59" t="s">
        <v>52</v>
      </c>
      <c r="B13" s="124">
        <v>5486</v>
      </c>
      <c r="C13" s="124">
        <v>5805</v>
      </c>
      <c r="D13" s="124">
        <v>151921</v>
      </c>
      <c r="E13" s="124">
        <v>148396</v>
      </c>
      <c r="F13" s="124">
        <v>21411</v>
      </c>
      <c r="G13" s="124">
        <v>20879</v>
      </c>
      <c r="H13" s="124">
        <v>1007</v>
      </c>
      <c r="I13" s="124">
        <v>903</v>
      </c>
      <c r="J13" s="124"/>
      <c r="K13" s="124"/>
      <c r="L13" s="124">
        <v>174339</v>
      </c>
      <c r="M13" s="124">
        <v>170178</v>
      </c>
      <c r="N13" s="60"/>
    </row>
    <row r="14" spans="1:14" ht="35.1" customHeight="1">
      <c r="A14" s="59" t="s">
        <v>25</v>
      </c>
      <c r="B14" s="124">
        <v>475447</v>
      </c>
      <c r="C14" s="124">
        <v>431029</v>
      </c>
      <c r="D14" s="124">
        <v>13311362</v>
      </c>
      <c r="E14" s="124">
        <v>13597462</v>
      </c>
      <c r="F14" s="124">
        <v>1210757</v>
      </c>
      <c r="G14" s="124">
        <v>1211375</v>
      </c>
      <c r="H14" s="124">
        <v>1195591</v>
      </c>
      <c r="I14" s="124">
        <v>1153348</v>
      </c>
      <c r="J14" s="124">
        <v>16583</v>
      </c>
      <c r="K14" s="124">
        <v>16658</v>
      </c>
      <c r="L14" s="124">
        <v>15734293</v>
      </c>
      <c r="M14" s="124">
        <v>15978843</v>
      </c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G40"/>
  <sheetViews>
    <sheetView showGridLines="0" zoomScale="90" zoomScaleNormal="90" workbookViewId="0">
      <selection sqref="A1:F2"/>
    </sheetView>
  </sheetViews>
  <sheetFormatPr defaultRowHeight="12.75"/>
  <cols>
    <col min="1" max="1" width="54.85546875" style="63" customWidth="1"/>
    <col min="2" max="6" width="12.7109375" style="58" customWidth="1"/>
    <col min="7" max="16384" width="9.140625" style="63"/>
  </cols>
  <sheetData>
    <row r="1" spans="1:7">
      <c r="A1" s="149" t="s">
        <v>97</v>
      </c>
      <c r="B1" s="150"/>
      <c r="C1" s="150"/>
      <c r="D1" s="150"/>
      <c r="E1" s="150"/>
      <c r="F1" s="151"/>
    </row>
    <row r="2" spans="1:7" ht="30.75" customHeight="1">
      <c r="A2" s="152"/>
      <c r="B2" s="152"/>
      <c r="C2" s="152"/>
      <c r="D2" s="152"/>
      <c r="E2" s="152"/>
      <c r="F2" s="151"/>
    </row>
    <row r="3" spans="1:7">
      <c r="A3" s="153" t="s">
        <v>26</v>
      </c>
      <c r="B3" s="154"/>
      <c r="C3" s="154"/>
      <c r="D3" s="154"/>
      <c r="E3" s="154"/>
      <c r="F3" s="154"/>
    </row>
    <row r="4" spans="1:7" ht="49.5" customHeight="1">
      <c r="A4" s="91" t="s">
        <v>82</v>
      </c>
      <c r="B4" s="64" t="s">
        <v>27</v>
      </c>
      <c r="C4" s="64" t="s">
        <v>28</v>
      </c>
      <c r="D4" s="64" t="s">
        <v>18</v>
      </c>
      <c r="E4" s="64" t="s">
        <v>53</v>
      </c>
      <c r="F4" s="64" t="s">
        <v>25</v>
      </c>
    </row>
    <row r="5" spans="1:7" ht="35.1" customHeight="1">
      <c r="A5" s="65" t="s">
        <v>20</v>
      </c>
      <c r="B5" s="94">
        <v>25.72</v>
      </c>
      <c r="C5" s="94">
        <v>23.11</v>
      </c>
      <c r="D5" s="93">
        <v>13.67</v>
      </c>
      <c r="E5" s="94">
        <v>0</v>
      </c>
      <c r="F5" s="94">
        <v>24.63</v>
      </c>
    </row>
    <row r="6" spans="1:7" ht="35.1" customHeight="1">
      <c r="A6" s="65" t="s">
        <v>21</v>
      </c>
      <c r="B6" s="94">
        <v>10.96</v>
      </c>
      <c r="C6" s="94">
        <v>16.260000000000002</v>
      </c>
      <c r="D6" s="93">
        <v>7.59</v>
      </c>
      <c r="E6" s="94">
        <v>0</v>
      </c>
      <c r="F6" s="94">
        <v>11.1</v>
      </c>
    </row>
    <row r="7" spans="1:7" ht="35.1" customHeight="1">
      <c r="A7" s="65" t="s">
        <v>22</v>
      </c>
      <c r="B7" s="94">
        <v>17.41</v>
      </c>
      <c r="C7" s="94">
        <v>16.29</v>
      </c>
      <c r="D7" s="93">
        <v>10.35</v>
      </c>
      <c r="E7" s="94">
        <v>100</v>
      </c>
      <c r="F7" s="94">
        <v>16.899999999999999</v>
      </c>
    </row>
    <row r="8" spans="1:7" ht="35.1" customHeight="1">
      <c r="A8" s="65" t="s">
        <v>6</v>
      </c>
      <c r="B8" s="94">
        <v>20.93</v>
      </c>
      <c r="C8" s="94">
        <v>17.39</v>
      </c>
      <c r="D8" s="93">
        <v>45.45</v>
      </c>
      <c r="E8" s="94">
        <v>0</v>
      </c>
      <c r="F8" s="94">
        <v>22.41</v>
      </c>
    </row>
    <row r="9" spans="1:7" ht="35.1" customHeight="1">
      <c r="A9" s="65" t="s">
        <v>70</v>
      </c>
      <c r="B9" s="94">
        <v>10.61</v>
      </c>
      <c r="C9" s="94">
        <v>7.25</v>
      </c>
      <c r="D9" s="93">
        <v>13.72</v>
      </c>
      <c r="E9" s="94">
        <v>0</v>
      </c>
      <c r="F9" s="94">
        <v>10.57</v>
      </c>
    </row>
    <row r="10" spans="1:7" ht="35.1" customHeight="1">
      <c r="A10" s="65" t="s">
        <v>23</v>
      </c>
      <c r="B10" s="94">
        <v>9.43</v>
      </c>
      <c r="C10" s="94">
        <v>10.99</v>
      </c>
      <c r="D10" s="93">
        <v>7.91</v>
      </c>
      <c r="E10" s="94">
        <v>0</v>
      </c>
      <c r="F10" s="94">
        <v>9.43</v>
      </c>
    </row>
    <row r="11" spans="1:7" ht="35.1" customHeight="1">
      <c r="A11" s="66" t="s">
        <v>24</v>
      </c>
      <c r="B11" s="94">
        <v>2.56</v>
      </c>
      <c r="C11" s="94">
        <v>2.4300000000000002</v>
      </c>
      <c r="D11" s="93">
        <v>0.23</v>
      </c>
      <c r="E11" s="94">
        <v>0</v>
      </c>
      <c r="F11" s="94">
        <v>2.38</v>
      </c>
    </row>
    <row r="12" spans="1:7" ht="35.1" customHeight="1">
      <c r="A12" s="65" t="s">
        <v>8</v>
      </c>
      <c r="B12" s="94">
        <v>1.29</v>
      </c>
      <c r="C12" s="94">
        <v>4.5599999999999996</v>
      </c>
      <c r="D12" s="93">
        <v>1</v>
      </c>
      <c r="E12" s="94">
        <v>0</v>
      </c>
      <c r="F12" s="94">
        <v>1.51</v>
      </c>
    </row>
    <row r="13" spans="1:7" ht="35.1" customHeight="1">
      <c r="A13" s="59" t="s">
        <v>52</v>
      </c>
      <c r="B13" s="94">
        <v>1.0900000000000001</v>
      </c>
      <c r="C13" s="94">
        <v>1.72</v>
      </c>
      <c r="D13" s="93">
        <v>0.08</v>
      </c>
      <c r="E13" s="94">
        <v>0</v>
      </c>
      <c r="F13" s="94">
        <v>1.07</v>
      </c>
    </row>
    <row r="14" spans="1:7" ht="35.1" customHeight="1">
      <c r="A14" s="67" t="s">
        <v>29</v>
      </c>
      <c r="B14" s="94">
        <v>100</v>
      </c>
      <c r="C14" s="94">
        <v>100</v>
      </c>
      <c r="D14" s="94">
        <v>99.999999999999986</v>
      </c>
      <c r="E14" s="94">
        <v>100</v>
      </c>
      <c r="F14" s="94">
        <v>100.00000000000001</v>
      </c>
    </row>
    <row r="15" spans="1:7" ht="35.1" customHeight="1">
      <c r="A15" s="68" t="s">
        <v>30</v>
      </c>
      <c r="B15" s="94">
        <v>84.93</v>
      </c>
      <c r="C15" s="94">
        <v>7.68</v>
      </c>
      <c r="D15" s="94">
        <v>7.29</v>
      </c>
      <c r="E15" s="94">
        <v>0.1</v>
      </c>
      <c r="F15" s="97">
        <f>SUM(B15:E15)</f>
        <v>100.00000000000001</v>
      </c>
      <c r="G15" s="69"/>
    </row>
    <row r="17" spans="2:7">
      <c r="B17" s="70"/>
      <c r="C17" s="70"/>
      <c r="D17" s="70"/>
      <c r="E17" s="70"/>
      <c r="G17" s="70"/>
    </row>
    <row r="18" spans="2:7">
      <c r="B18" s="98"/>
      <c r="C18" s="98"/>
      <c r="D18" s="98"/>
      <c r="E18" s="98"/>
      <c r="G18" s="98"/>
    </row>
    <row r="19" spans="2:7">
      <c r="F19" s="105"/>
    </row>
    <row r="20" spans="2:7">
      <c r="F20" s="105"/>
    </row>
    <row r="21" spans="2:7">
      <c r="F21" s="105"/>
    </row>
    <row r="22" spans="2:7">
      <c r="F22" s="105"/>
    </row>
    <row r="23" spans="2:7">
      <c r="F23" s="105"/>
    </row>
    <row r="24" spans="2:7">
      <c r="F24" s="105"/>
    </row>
    <row r="25" spans="2:7">
      <c r="F25" s="105"/>
    </row>
    <row r="26" spans="2:7">
      <c r="F26" s="105"/>
    </row>
    <row r="27" spans="2:7">
      <c r="F27" s="105"/>
    </row>
    <row r="32" spans="2:7">
      <c r="F32" s="105"/>
    </row>
    <row r="40" spans="2:6">
      <c r="B40" s="106"/>
      <c r="C40" s="106"/>
      <c r="D40" s="106"/>
      <c r="E40" s="106"/>
      <c r="F40" s="106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I14"/>
  <sheetViews>
    <sheetView showGridLines="0" zoomScale="90" zoomScaleNormal="90" workbookViewId="0">
      <selection sqref="A1:I1"/>
    </sheetView>
  </sheetViews>
  <sheetFormatPr defaultRowHeight="12.75"/>
  <cols>
    <col min="1" max="1" width="56.140625" style="58" bestFit="1" customWidth="1"/>
    <col min="2" max="9" width="14.28515625" style="58" customWidth="1"/>
    <col min="10" max="16384" width="9.140625" style="58"/>
  </cols>
  <sheetData>
    <row r="1" spans="1:9" ht="52.5" customHeight="1">
      <c r="A1" s="144" t="s">
        <v>31</v>
      </c>
      <c r="B1" s="144"/>
      <c r="C1" s="144"/>
      <c r="D1" s="145"/>
      <c r="E1" s="145"/>
      <c r="F1" s="145"/>
      <c r="G1" s="145"/>
      <c r="H1" s="145"/>
      <c r="I1" s="145"/>
    </row>
    <row r="2" spans="1:9" ht="15.75" customHeight="1">
      <c r="A2" s="132" t="s">
        <v>14</v>
      </c>
      <c r="B2" s="147"/>
      <c r="C2" s="147"/>
      <c r="D2" s="147"/>
      <c r="E2" s="147"/>
      <c r="F2" s="147"/>
      <c r="G2" s="147"/>
      <c r="H2" s="147"/>
      <c r="I2" s="147"/>
    </row>
    <row r="3" spans="1:9" ht="30" customHeight="1">
      <c r="A3" s="142" t="s">
        <v>83</v>
      </c>
      <c r="B3" s="134" t="s">
        <v>16</v>
      </c>
      <c r="C3" s="134"/>
      <c r="D3" s="134" t="s">
        <v>17</v>
      </c>
      <c r="E3" s="134"/>
      <c r="F3" s="134" t="s">
        <v>32</v>
      </c>
      <c r="G3" s="134"/>
      <c r="H3" s="134" t="s">
        <v>53</v>
      </c>
      <c r="I3" s="134"/>
    </row>
    <row r="4" spans="1:9" ht="50.25" customHeight="1">
      <c r="A4" s="148"/>
      <c r="B4" s="123" t="s">
        <v>98</v>
      </c>
      <c r="C4" s="99" t="s">
        <v>99</v>
      </c>
      <c r="D4" s="117" t="str">
        <f>B4</f>
        <v>I полугодие на 2019</v>
      </c>
      <c r="E4" s="123" t="str">
        <f t="shared" ref="E4:I4" si="0">C4</f>
        <v>I полугодие на 2020</v>
      </c>
      <c r="F4" s="123" t="str">
        <f t="shared" si="0"/>
        <v>I полугодие на 2019</v>
      </c>
      <c r="G4" s="123" t="str">
        <f t="shared" si="0"/>
        <v>I полугодие на 2020</v>
      </c>
      <c r="H4" s="123" t="str">
        <f t="shared" si="0"/>
        <v>I полугодие на 2019</v>
      </c>
      <c r="I4" s="123" t="str">
        <f t="shared" si="0"/>
        <v>I полугодие на 2020</v>
      </c>
    </row>
    <row r="5" spans="1:9" ht="24.95" customHeight="1">
      <c r="A5" s="59" t="s">
        <v>20</v>
      </c>
      <c r="B5" s="80">
        <v>17937</v>
      </c>
      <c r="C5" s="80">
        <v>19348</v>
      </c>
      <c r="D5" s="80">
        <v>1389</v>
      </c>
      <c r="E5" s="80">
        <v>1466</v>
      </c>
      <c r="F5" s="80">
        <v>680</v>
      </c>
      <c r="G5" s="80">
        <v>140</v>
      </c>
      <c r="H5" s="94">
        <v>0</v>
      </c>
      <c r="I5" s="94">
        <v>0</v>
      </c>
    </row>
    <row r="6" spans="1:9" ht="24.95" customHeight="1">
      <c r="A6" s="59" t="s">
        <v>21</v>
      </c>
      <c r="B6" s="80">
        <v>7684</v>
      </c>
      <c r="C6" s="80">
        <v>8288</v>
      </c>
      <c r="D6" s="80">
        <v>1061</v>
      </c>
      <c r="E6" s="80">
        <v>1087</v>
      </c>
      <c r="F6" s="80">
        <v>212</v>
      </c>
      <c r="G6" s="80">
        <v>52</v>
      </c>
      <c r="H6" s="94">
        <v>0</v>
      </c>
      <c r="I6" s="94">
        <v>0</v>
      </c>
    </row>
    <row r="7" spans="1:9" ht="24.95" customHeight="1">
      <c r="A7" s="59" t="s">
        <v>5</v>
      </c>
      <c r="B7" s="80">
        <v>11401</v>
      </c>
      <c r="C7" s="80">
        <v>13239</v>
      </c>
      <c r="D7" s="80">
        <v>946</v>
      </c>
      <c r="E7" s="80">
        <v>1054</v>
      </c>
      <c r="F7" s="80">
        <v>803</v>
      </c>
      <c r="G7" s="80">
        <v>395</v>
      </c>
      <c r="H7" s="80">
        <v>145</v>
      </c>
      <c r="I7" s="80">
        <v>52</v>
      </c>
    </row>
    <row r="8" spans="1:9" ht="24.95" customHeight="1">
      <c r="A8" s="59" t="s">
        <v>6</v>
      </c>
      <c r="B8" s="80">
        <v>15009</v>
      </c>
      <c r="C8" s="80">
        <v>16225</v>
      </c>
      <c r="D8" s="80">
        <v>1073</v>
      </c>
      <c r="E8" s="80">
        <v>1120</v>
      </c>
      <c r="F8" s="80">
        <v>3937</v>
      </c>
      <c r="G8" s="80">
        <v>578</v>
      </c>
      <c r="H8" s="94">
        <v>0</v>
      </c>
      <c r="I8" s="94">
        <v>0</v>
      </c>
    </row>
    <row r="9" spans="1:9" ht="24.95" customHeight="1">
      <c r="A9" s="59" t="s">
        <v>70</v>
      </c>
      <c r="B9" s="80">
        <v>7258</v>
      </c>
      <c r="C9" s="80">
        <v>8144</v>
      </c>
      <c r="D9" s="80">
        <v>476</v>
      </c>
      <c r="E9" s="80">
        <v>502</v>
      </c>
      <c r="F9" s="80">
        <v>1171</v>
      </c>
      <c r="G9" s="80">
        <v>217</v>
      </c>
      <c r="H9" s="94">
        <v>0</v>
      </c>
      <c r="I9" s="94">
        <v>0</v>
      </c>
    </row>
    <row r="10" spans="1:9" ht="24.95" customHeight="1">
      <c r="A10" s="59" t="s">
        <v>23</v>
      </c>
      <c r="B10" s="80">
        <v>6626</v>
      </c>
      <c r="C10" s="80">
        <v>7192</v>
      </c>
      <c r="D10" s="80">
        <v>713</v>
      </c>
      <c r="E10" s="80">
        <v>746</v>
      </c>
      <c r="F10" s="80">
        <v>348</v>
      </c>
      <c r="G10" s="80">
        <v>92</v>
      </c>
      <c r="H10" s="94">
        <v>0</v>
      </c>
      <c r="I10" s="94">
        <v>0</v>
      </c>
    </row>
    <row r="11" spans="1:9" ht="24.95" customHeight="1">
      <c r="A11" s="61" t="s">
        <v>24</v>
      </c>
      <c r="B11" s="80">
        <v>2231</v>
      </c>
      <c r="C11" s="80">
        <v>2369</v>
      </c>
      <c r="D11" s="80">
        <v>197</v>
      </c>
      <c r="E11" s="80">
        <v>209</v>
      </c>
      <c r="F11" s="80">
        <v>2</v>
      </c>
      <c r="G11" s="80">
        <v>1</v>
      </c>
      <c r="H11" s="94">
        <v>0</v>
      </c>
      <c r="I11" s="94">
        <v>0</v>
      </c>
    </row>
    <row r="12" spans="1:9" ht="24.75" customHeight="1">
      <c r="A12" s="59" t="s">
        <v>8</v>
      </c>
      <c r="B12" s="80">
        <v>987</v>
      </c>
      <c r="C12" s="80">
        <v>1119</v>
      </c>
      <c r="D12" s="80">
        <v>325</v>
      </c>
      <c r="E12" s="80">
        <v>336</v>
      </c>
      <c r="F12" s="80">
        <v>59</v>
      </c>
      <c r="G12" s="80">
        <v>20</v>
      </c>
      <c r="H12" s="94">
        <v>0</v>
      </c>
      <c r="I12" s="94">
        <v>0</v>
      </c>
    </row>
    <row r="13" spans="1:9" ht="24.95" customHeight="1">
      <c r="A13" s="59" t="s">
        <v>52</v>
      </c>
      <c r="B13" s="80">
        <v>995</v>
      </c>
      <c r="C13" s="80">
        <v>1009</v>
      </c>
      <c r="D13" s="80">
        <v>143</v>
      </c>
      <c r="E13" s="80">
        <v>141</v>
      </c>
      <c r="F13" s="80">
        <v>4</v>
      </c>
      <c r="G13" s="80">
        <v>2</v>
      </c>
      <c r="H13" s="94">
        <v>0</v>
      </c>
      <c r="I13" s="94">
        <v>0</v>
      </c>
    </row>
    <row r="14" spans="1:9" ht="24.95" customHeight="1">
      <c r="A14" s="59" t="s">
        <v>25</v>
      </c>
      <c r="B14" s="80">
        <v>70128</v>
      </c>
      <c r="C14" s="80">
        <v>76933</v>
      </c>
      <c r="D14" s="80">
        <v>6323</v>
      </c>
      <c r="E14" s="80">
        <v>6661</v>
      </c>
      <c r="F14" s="80">
        <v>7216</v>
      </c>
      <c r="G14" s="80">
        <v>1497</v>
      </c>
      <c r="H14" s="80">
        <v>145</v>
      </c>
      <c r="I14" s="80">
        <v>52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14"/>
  <sheetViews>
    <sheetView showGridLines="0" zoomScale="90" zoomScaleNormal="90" workbookViewId="0">
      <selection sqref="A1:I1"/>
    </sheetView>
  </sheetViews>
  <sheetFormatPr defaultRowHeight="12.75"/>
  <cols>
    <col min="1" max="1" width="55.7109375" style="58" customWidth="1"/>
    <col min="2" max="9" width="14" style="58" customWidth="1"/>
    <col min="10" max="16384" width="9.140625" style="58"/>
  </cols>
  <sheetData>
    <row r="1" spans="1:9" ht="47.25" customHeight="1">
      <c r="A1" s="144" t="s">
        <v>33</v>
      </c>
      <c r="B1" s="144"/>
      <c r="C1" s="144"/>
      <c r="D1" s="145"/>
      <c r="E1" s="145"/>
      <c r="F1" s="145"/>
      <c r="G1" s="145"/>
      <c r="H1" s="145"/>
      <c r="I1" s="145"/>
    </row>
    <row r="2" spans="1:9" ht="13.5">
      <c r="A2" s="132" t="s">
        <v>26</v>
      </c>
      <c r="B2" s="147"/>
      <c r="C2" s="147"/>
      <c r="D2" s="147"/>
      <c r="E2" s="147"/>
      <c r="F2" s="147"/>
      <c r="G2" s="147"/>
      <c r="H2" s="147"/>
      <c r="I2" s="147"/>
    </row>
    <row r="3" spans="1:9" ht="30" customHeight="1">
      <c r="A3" s="142" t="s">
        <v>84</v>
      </c>
      <c r="B3" s="136" t="s">
        <v>16</v>
      </c>
      <c r="C3" s="155"/>
      <c r="D3" s="136" t="s">
        <v>17</v>
      </c>
      <c r="E3" s="155"/>
      <c r="F3" s="136" t="s">
        <v>32</v>
      </c>
      <c r="G3" s="137"/>
      <c r="H3" s="136" t="s">
        <v>54</v>
      </c>
      <c r="I3" s="137"/>
    </row>
    <row r="4" spans="1:9" ht="41.25" customHeight="1">
      <c r="A4" s="143"/>
      <c r="B4" s="71" t="str">
        <f>'Таблица № 2.2-ПОД'!B4:B4</f>
        <v>I полугодие на 2019</v>
      </c>
      <c r="C4" s="71" t="str">
        <f>'Таблица № 2.2-ПОД'!C4:C4</f>
        <v>I полугодие на 2020</v>
      </c>
      <c r="D4" s="71" t="str">
        <f>'Таблица № 2.2-ПОД'!D4:D4</f>
        <v>I полугодие на 2019</v>
      </c>
      <c r="E4" s="71" t="str">
        <f>'Таблица № 2.2-ПОД'!E4:E4</f>
        <v>I полугодие на 2020</v>
      </c>
      <c r="F4" s="71" t="str">
        <f>'Таблица № 2.2-ПОД'!F4:F4</f>
        <v>I полугодие на 2019</v>
      </c>
      <c r="G4" s="71" t="str">
        <f>'Таблица № 2.2-ПОД'!G4:G4</f>
        <v>I полугодие на 2020</v>
      </c>
      <c r="H4" s="71" t="str">
        <f>'Таблица № 2.2-ПОД'!H4:H4</f>
        <v>I полугодие на 2019</v>
      </c>
      <c r="I4" s="71" t="str">
        <f>'Таблица № 2.2-ПОД'!I4:I4</f>
        <v>I полугодие на 2020</v>
      </c>
    </row>
    <row r="5" spans="1:9" ht="24.95" customHeight="1">
      <c r="A5" s="59" t="s">
        <v>20</v>
      </c>
      <c r="B5" s="96">
        <v>25.58</v>
      </c>
      <c r="C5" s="96">
        <v>25.15</v>
      </c>
      <c r="D5" s="96">
        <v>21.97</v>
      </c>
      <c r="E5" s="96">
        <v>22.01</v>
      </c>
      <c r="F5" s="96">
        <v>9.42</v>
      </c>
      <c r="G5" s="72">
        <v>9.35</v>
      </c>
      <c r="H5" s="94">
        <v>0</v>
      </c>
      <c r="I5" s="94">
        <v>0</v>
      </c>
    </row>
    <row r="6" spans="1:9" ht="24.95" customHeight="1">
      <c r="A6" s="59" t="s">
        <v>21</v>
      </c>
      <c r="B6" s="96">
        <v>10.95</v>
      </c>
      <c r="C6" s="96">
        <v>10.77</v>
      </c>
      <c r="D6" s="96">
        <v>16.78</v>
      </c>
      <c r="E6" s="96">
        <v>16.32</v>
      </c>
      <c r="F6" s="96">
        <v>2.94</v>
      </c>
      <c r="G6" s="72">
        <v>3.47</v>
      </c>
      <c r="H6" s="94">
        <v>0</v>
      </c>
      <c r="I6" s="94">
        <v>0</v>
      </c>
    </row>
    <row r="7" spans="1:9" ht="24.95" customHeight="1">
      <c r="A7" s="59" t="s">
        <v>5</v>
      </c>
      <c r="B7" s="96">
        <v>16.260000000000002</v>
      </c>
      <c r="C7" s="96">
        <v>17.21</v>
      </c>
      <c r="D7" s="96">
        <v>14.96</v>
      </c>
      <c r="E7" s="96">
        <v>15.82</v>
      </c>
      <c r="F7" s="96">
        <v>11.13</v>
      </c>
      <c r="G7" s="72">
        <v>26.39</v>
      </c>
      <c r="H7" s="72">
        <v>100</v>
      </c>
      <c r="I7" s="72">
        <v>100</v>
      </c>
    </row>
    <row r="8" spans="1:9" ht="24.95" customHeight="1">
      <c r="A8" s="59" t="s">
        <v>6</v>
      </c>
      <c r="B8" s="96">
        <v>21.4</v>
      </c>
      <c r="C8" s="96">
        <v>21.09</v>
      </c>
      <c r="D8" s="96">
        <v>16.97</v>
      </c>
      <c r="E8" s="96">
        <v>16.809999999999999</v>
      </c>
      <c r="F8" s="96">
        <v>54.56</v>
      </c>
      <c r="G8" s="72">
        <v>38.61</v>
      </c>
      <c r="H8" s="94">
        <v>0</v>
      </c>
      <c r="I8" s="94">
        <v>0</v>
      </c>
    </row>
    <row r="9" spans="1:9" ht="24.95" customHeight="1">
      <c r="A9" s="59" t="s">
        <v>70</v>
      </c>
      <c r="B9" s="85">
        <v>10.35</v>
      </c>
      <c r="C9" s="96">
        <v>10.59</v>
      </c>
      <c r="D9" s="96">
        <v>7.53</v>
      </c>
      <c r="E9" s="96">
        <v>7.54</v>
      </c>
      <c r="F9" s="96">
        <v>16.23</v>
      </c>
      <c r="G9" s="72">
        <v>14.49</v>
      </c>
      <c r="H9" s="94">
        <v>0</v>
      </c>
      <c r="I9" s="94">
        <v>0</v>
      </c>
    </row>
    <row r="10" spans="1:9" ht="24.95" customHeight="1">
      <c r="A10" s="59" t="s">
        <v>23</v>
      </c>
      <c r="B10" s="96">
        <v>9.4499999999999993</v>
      </c>
      <c r="C10" s="96">
        <v>9.35</v>
      </c>
      <c r="D10" s="96">
        <v>11.28</v>
      </c>
      <c r="E10" s="96">
        <v>11.2</v>
      </c>
      <c r="F10" s="96">
        <v>4.82</v>
      </c>
      <c r="G10" s="72">
        <v>6.15</v>
      </c>
      <c r="H10" s="94">
        <v>0</v>
      </c>
      <c r="I10" s="94">
        <v>0</v>
      </c>
    </row>
    <row r="11" spans="1:9" ht="24.95" customHeight="1">
      <c r="A11" s="61" t="s">
        <v>24</v>
      </c>
      <c r="B11" s="96">
        <v>3.18</v>
      </c>
      <c r="C11" s="96">
        <v>3.08</v>
      </c>
      <c r="D11" s="96">
        <v>3.11</v>
      </c>
      <c r="E11" s="96">
        <v>3.14</v>
      </c>
      <c r="F11" s="96">
        <v>0.03</v>
      </c>
      <c r="G11" s="72">
        <v>7.0000000000000007E-2</v>
      </c>
      <c r="H11" s="94">
        <v>0</v>
      </c>
      <c r="I11" s="94">
        <v>0</v>
      </c>
    </row>
    <row r="12" spans="1:9" ht="24.95" customHeight="1">
      <c r="A12" s="59" t="s">
        <v>8</v>
      </c>
      <c r="B12" s="96">
        <v>1.41</v>
      </c>
      <c r="C12" s="96">
        <v>1.45</v>
      </c>
      <c r="D12" s="96">
        <v>5.14</v>
      </c>
      <c r="E12" s="96">
        <v>5.04</v>
      </c>
      <c r="F12" s="96">
        <v>0.82</v>
      </c>
      <c r="G12" s="72">
        <v>1.34</v>
      </c>
      <c r="H12" s="94">
        <v>0</v>
      </c>
      <c r="I12" s="94">
        <v>0</v>
      </c>
    </row>
    <row r="13" spans="1:9" ht="24.95" customHeight="1">
      <c r="A13" s="59" t="s">
        <v>52</v>
      </c>
      <c r="B13" s="96">
        <v>1.42</v>
      </c>
      <c r="C13" s="96">
        <v>1.31</v>
      </c>
      <c r="D13" s="96">
        <v>2.2599999999999998</v>
      </c>
      <c r="E13" s="96">
        <v>2.12</v>
      </c>
      <c r="F13" s="96">
        <v>0.05</v>
      </c>
      <c r="G13" s="72">
        <v>0.13</v>
      </c>
      <c r="H13" s="94">
        <v>0</v>
      </c>
      <c r="I13" s="94">
        <v>0</v>
      </c>
    </row>
    <row r="14" spans="1:9" ht="24.95" customHeight="1">
      <c r="A14" s="59" t="s">
        <v>25</v>
      </c>
      <c r="B14" s="96">
        <v>100</v>
      </c>
      <c r="C14" s="96">
        <v>100</v>
      </c>
      <c r="D14" s="96">
        <v>100.00000000000001</v>
      </c>
      <c r="E14" s="96">
        <v>100.00000000000001</v>
      </c>
      <c r="F14" s="96">
        <v>100.00000000000001</v>
      </c>
      <c r="G14" s="96">
        <v>99.999999999999986</v>
      </c>
      <c r="H14" s="96">
        <v>100</v>
      </c>
      <c r="I14" s="96">
        <v>100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K9"/>
  <sheetViews>
    <sheetView showGridLines="0" zoomScale="80" zoomScaleNormal="80" workbookViewId="0">
      <selection sqref="A1:AG1"/>
    </sheetView>
  </sheetViews>
  <sheetFormatPr defaultRowHeight="15"/>
  <cols>
    <col min="1" max="1" width="48.140625" style="73" customWidth="1"/>
    <col min="2" max="2" width="8" style="73" customWidth="1"/>
    <col min="3" max="4" width="6.7109375" style="73" customWidth="1"/>
    <col min="5" max="5" width="7.85546875" style="73" customWidth="1"/>
    <col min="6" max="7" width="6.7109375" style="73" customWidth="1"/>
    <col min="8" max="8" width="7.85546875" style="73" customWidth="1"/>
    <col min="9" max="10" width="6.7109375" style="73" customWidth="1"/>
    <col min="11" max="11" width="9.5703125" style="73" bestFit="1" customWidth="1"/>
    <col min="12" max="12" width="8.28515625" style="73" bestFit="1" customWidth="1"/>
    <col min="13" max="14" width="6.7109375" style="73" customWidth="1"/>
    <col min="15" max="15" width="7.7109375" style="73" customWidth="1"/>
    <col min="16" max="17" width="6.7109375" style="73" customWidth="1"/>
    <col min="18" max="18" width="8.42578125" style="73" customWidth="1"/>
    <col min="19" max="28" width="6.7109375" style="73" customWidth="1"/>
    <col min="29" max="29" width="8.28515625" style="73" bestFit="1" customWidth="1"/>
    <col min="30" max="30" width="9.42578125" style="73" bestFit="1" customWidth="1"/>
    <col min="31" max="32" width="8.140625" style="73" customWidth="1"/>
    <col min="33" max="33" width="9.42578125" style="73" customWidth="1"/>
    <col min="34" max="16384" width="9.140625" style="73"/>
  </cols>
  <sheetData>
    <row r="1" spans="1:245" ht="23.25" customHeight="1">
      <c r="A1" s="131" t="s">
        <v>100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</row>
    <row r="2" spans="1:245" ht="15" customHeight="1">
      <c r="A2" s="132" t="s">
        <v>14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</row>
    <row r="3" spans="1:245" s="74" customFormat="1" ht="59.25" customHeight="1">
      <c r="A3" s="156" t="s">
        <v>90</v>
      </c>
      <c r="B3" s="136" t="s">
        <v>3</v>
      </c>
      <c r="C3" s="158"/>
      <c r="D3" s="159"/>
      <c r="E3" s="136" t="s">
        <v>34</v>
      </c>
      <c r="F3" s="155"/>
      <c r="G3" s="160"/>
      <c r="H3" s="136" t="s">
        <v>35</v>
      </c>
      <c r="I3" s="155"/>
      <c r="J3" s="155"/>
      <c r="K3" s="137"/>
      <c r="L3" s="136" t="s">
        <v>6</v>
      </c>
      <c r="M3" s="155"/>
      <c r="N3" s="161"/>
      <c r="O3" s="136" t="s">
        <v>70</v>
      </c>
      <c r="P3" s="155"/>
      <c r="Q3" s="162"/>
      <c r="R3" s="136" t="s">
        <v>36</v>
      </c>
      <c r="S3" s="155"/>
      <c r="T3" s="161"/>
      <c r="U3" s="136" t="s">
        <v>24</v>
      </c>
      <c r="V3" s="155"/>
      <c r="W3" s="163"/>
      <c r="X3" s="136" t="s">
        <v>8</v>
      </c>
      <c r="Y3" s="155"/>
      <c r="Z3" s="137"/>
      <c r="AA3" s="136" t="s">
        <v>71</v>
      </c>
      <c r="AB3" s="155"/>
      <c r="AC3" s="137"/>
      <c r="AD3" s="136" t="s">
        <v>29</v>
      </c>
      <c r="AE3" s="155"/>
      <c r="AF3" s="155"/>
      <c r="AG3" s="137"/>
    </row>
    <row r="4" spans="1:245" ht="15.75">
      <c r="A4" s="157"/>
      <c r="B4" s="75" t="s">
        <v>27</v>
      </c>
      <c r="C4" s="75" t="s">
        <v>28</v>
      </c>
      <c r="D4" s="75" t="s">
        <v>18</v>
      </c>
      <c r="E4" s="75" t="s">
        <v>27</v>
      </c>
      <c r="F4" s="75" t="s">
        <v>28</v>
      </c>
      <c r="G4" s="75" t="s">
        <v>18</v>
      </c>
      <c r="H4" s="75" t="s">
        <v>27</v>
      </c>
      <c r="I4" s="75" t="s">
        <v>28</v>
      </c>
      <c r="J4" s="75" t="s">
        <v>18</v>
      </c>
      <c r="K4" s="75" t="s">
        <v>53</v>
      </c>
      <c r="L4" s="75" t="s">
        <v>27</v>
      </c>
      <c r="M4" s="75" t="s">
        <v>28</v>
      </c>
      <c r="N4" s="75" t="s">
        <v>18</v>
      </c>
      <c r="O4" s="75" t="s">
        <v>27</v>
      </c>
      <c r="P4" s="75" t="s">
        <v>28</v>
      </c>
      <c r="Q4" s="75" t="s">
        <v>18</v>
      </c>
      <c r="R4" s="75" t="s">
        <v>27</v>
      </c>
      <c r="S4" s="75" t="s">
        <v>28</v>
      </c>
      <c r="T4" s="75" t="s">
        <v>18</v>
      </c>
      <c r="U4" s="75" t="s">
        <v>27</v>
      </c>
      <c r="V4" s="75" t="s">
        <v>28</v>
      </c>
      <c r="W4" s="75" t="s">
        <v>18</v>
      </c>
      <c r="X4" s="75" t="s">
        <v>27</v>
      </c>
      <c r="Y4" s="75" t="s">
        <v>28</v>
      </c>
      <c r="Z4" s="75" t="s">
        <v>18</v>
      </c>
      <c r="AA4" s="75" t="s">
        <v>27</v>
      </c>
      <c r="AB4" s="75" t="s">
        <v>28</v>
      </c>
      <c r="AC4" s="75" t="s">
        <v>18</v>
      </c>
      <c r="AD4" s="75" t="s">
        <v>27</v>
      </c>
      <c r="AE4" s="75" t="s">
        <v>28</v>
      </c>
      <c r="AF4" s="75" t="s">
        <v>18</v>
      </c>
      <c r="AG4" s="75" t="s">
        <v>53</v>
      </c>
    </row>
    <row r="5" spans="1:245" s="77" customFormat="1" ht="39.75" customHeight="1">
      <c r="A5" s="76" t="s">
        <v>37</v>
      </c>
      <c r="B5" s="116">
        <v>6763</v>
      </c>
      <c r="C5" s="116">
        <v>449</v>
      </c>
      <c r="D5" s="116">
        <v>126</v>
      </c>
      <c r="E5" s="116">
        <v>2948</v>
      </c>
      <c r="F5" s="116">
        <v>359</v>
      </c>
      <c r="G5" s="116">
        <v>48</v>
      </c>
      <c r="H5" s="116">
        <v>4768</v>
      </c>
      <c r="I5" s="116">
        <v>345</v>
      </c>
      <c r="J5" s="116">
        <v>317</v>
      </c>
      <c r="K5" s="116">
        <v>39</v>
      </c>
      <c r="L5" s="116">
        <v>5956</v>
      </c>
      <c r="M5" s="116">
        <v>352</v>
      </c>
      <c r="N5" s="116">
        <v>547</v>
      </c>
      <c r="O5" s="116">
        <v>2936</v>
      </c>
      <c r="P5" s="116">
        <v>181</v>
      </c>
      <c r="Q5" s="116">
        <v>212</v>
      </c>
      <c r="R5" s="116">
        <v>2585</v>
      </c>
      <c r="S5" s="116">
        <v>258</v>
      </c>
      <c r="T5" s="116">
        <v>83</v>
      </c>
      <c r="U5" s="116">
        <v>1125</v>
      </c>
      <c r="V5" s="116">
        <v>103</v>
      </c>
      <c r="W5" s="116">
        <v>1</v>
      </c>
      <c r="X5" s="116">
        <v>495</v>
      </c>
      <c r="Y5" s="116">
        <v>136</v>
      </c>
      <c r="Z5" s="116">
        <v>19</v>
      </c>
      <c r="AA5" s="116">
        <v>459</v>
      </c>
      <c r="AB5" s="116">
        <v>64</v>
      </c>
      <c r="AC5" s="116">
        <v>1</v>
      </c>
      <c r="AD5" s="116">
        <f>B5+E5+H5+L5+O5+R5+U5+X5+AA5</f>
        <v>28035</v>
      </c>
      <c r="AE5" s="116">
        <f t="shared" ref="AE5:AF5" si="0">C5+F5+I5+M5+P5+S5+V5+Y5+AB5</f>
        <v>2247</v>
      </c>
      <c r="AF5" s="116">
        <f t="shared" si="0"/>
        <v>1354</v>
      </c>
      <c r="AG5" s="116">
        <f>K5</f>
        <v>39</v>
      </c>
      <c r="AH5" s="73"/>
      <c r="AI5" s="73"/>
      <c r="AJ5" s="73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  <c r="DM5" s="51"/>
      <c r="DN5" s="51"/>
      <c r="DO5" s="51"/>
      <c r="DP5" s="51"/>
      <c r="DQ5" s="51"/>
      <c r="DR5" s="51"/>
      <c r="DS5" s="51"/>
      <c r="DT5" s="51"/>
      <c r="DU5" s="51"/>
      <c r="DV5" s="51"/>
      <c r="DW5" s="51"/>
      <c r="DX5" s="51"/>
      <c r="DY5" s="51"/>
      <c r="DZ5" s="51"/>
      <c r="EA5" s="51"/>
      <c r="EB5" s="51"/>
      <c r="EC5" s="51"/>
      <c r="ED5" s="51"/>
      <c r="EE5" s="51"/>
      <c r="EF5" s="51"/>
      <c r="EG5" s="51"/>
      <c r="EH5" s="51"/>
      <c r="EI5" s="51"/>
      <c r="EJ5" s="51"/>
      <c r="EK5" s="51"/>
      <c r="EL5" s="51"/>
      <c r="EM5" s="51"/>
      <c r="EN5" s="51"/>
      <c r="EO5" s="51"/>
      <c r="EP5" s="51"/>
      <c r="EQ5" s="51"/>
      <c r="ER5" s="51"/>
      <c r="ES5" s="51"/>
      <c r="ET5" s="51"/>
      <c r="EU5" s="51"/>
      <c r="EV5" s="51"/>
      <c r="EW5" s="51"/>
      <c r="EX5" s="51"/>
      <c r="EY5" s="51"/>
      <c r="EZ5" s="51"/>
      <c r="FA5" s="51"/>
      <c r="FB5" s="51"/>
      <c r="FC5" s="51"/>
      <c r="FD5" s="51"/>
      <c r="FE5" s="51"/>
      <c r="FF5" s="51"/>
      <c r="FG5" s="51"/>
      <c r="FH5" s="51"/>
      <c r="FI5" s="51"/>
      <c r="FJ5" s="51"/>
      <c r="FK5" s="51"/>
      <c r="FL5" s="51"/>
      <c r="FM5" s="51"/>
      <c r="FN5" s="51"/>
      <c r="FO5" s="51"/>
      <c r="FP5" s="51"/>
      <c r="FQ5" s="51"/>
      <c r="FR5" s="51"/>
      <c r="FS5" s="51"/>
      <c r="FT5" s="51"/>
      <c r="FU5" s="51"/>
      <c r="FV5" s="51"/>
      <c r="FW5" s="51"/>
      <c r="FX5" s="51"/>
      <c r="FY5" s="51"/>
      <c r="FZ5" s="51"/>
      <c r="GA5" s="51"/>
      <c r="GB5" s="51"/>
      <c r="GC5" s="51"/>
      <c r="GD5" s="51"/>
      <c r="GE5" s="51"/>
      <c r="GF5" s="51"/>
      <c r="GG5" s="51"/>
      <c r="GH5" s="51"/>
      <c r="GI5" s="51"/>
      <c r="GJ5" s="51"/>
      <c r="GK5" s="51"/>
      <c r="GL5" s="51"/>
      <c r="GM5" s="51"/>
      <c r="GN5" s="51"/>
      <c r="GO5" s="51"/>
      <c r="GP5" s="51"/>
      <c r="GQ5" s="51"/>
      <c r="GR5" s="51"/>
      <c r="GS5" s="51"/>
      <c r="GT5" s="51"/>
      <c r="GU5" s="51"/>
      <c r="GV5" s="51"/>
      <c r="GW5" s="51"/>
      <c r="GX5" s="51"/>
      <c r="GY5" s="51"/>
      <c r="GZ5" s="51"/>
      <c r="HA5" s="51"/>
      <c r="HB5" s="51"/>
      <c r="HC5" s="51"/>
      <c r="HD5" s="51"/>
      <c r="HE5" s="51"/>
      <c r="HF5" s="51"/>
      <c r="HG5" s="51"/>
      <c r="HH5" s="51"/>
      <c r="HI5" s="51"/>
      <c r="HJ5" s="51"/>
      <c r="HK5" s="51"/>
      <c r="HL5" s="51"/>
      <c r="HM5" s="51"/>
      <c r="HN5" s="51"/>
      <c r="HO5" s="51"/>
      <c r="HP5" s="51"/>
      <c r="HQ5" s="51"/>
      <c r="HR5" s="51"/>
      <c r="HS5" s="51"/>
      <c r="HT5" s="51"/>
      <c r="HU5" s="51"/>
      <c r="HV5" s="51"/>
      <c r="HW5" s="51"/>
      <c r="HX5" s="51"/>
      <c r="HY5" s="51"/>
      <c r="HZ5" s="51"/>
      <c r="IA5" s="51"/>
      <c r="IB5" s="51"/>
      <c r="IC5" s="51"/>
      <c r="ID5" s="51"/>
      <c r="IE5" s="51"/>
      <c r="IF5" s="51"/>
      <c r="IG5" s="51"/>
      <c r="IH5" s="51"/>
      <c r="II5" s="51"/>
      <c r="IJ5" s="51"/>
      <c r="IK5" s="51"/>
    </row>
    <row r="6" spans="1:245" s="77" customFormat="1" ht="39.75" customHeight="1">
      <c r="A6" s="76" t="s">
        <v>38</v>
      </c>
      <c r="B6" s="116">
        <v>12585</v>
      </c>
      <c r="C6" s="116">
        <v>1017</v>
      </c>
      <c r="D6" s="116">
        <v>0</v>
      </c>
      <c r="E6" s="116">
        <v>5340</v>
      </c>
      <c r="F6" s="116">
        <v>728</v>
      </c>
      <c r="G6" s="116">
        <v>0</v>
      </c>
      <c r="H6" s="116">
        <v>8471</v>
      </c>
      <c r="I6" s="116">
        <v>709</v>
      </c>
      <c r="J6" s="116">
        <v>0</v>
      </c>
      <c r="K6" s="116">
        <v>0</v>
      </c>
      <c r="L6" s="116">
        <v>10269</v>
      </c>
      <c r="M6" s="116">
        <v>768</v>
      </c>
      <c r="N6" s="116">
        <v>0</v>
      </c>
      <c r="O6" s="116">
        <v>5208</v>
      </c>
      <c r="P6" s="116">
        <v>321</v>
      </c>
      <c r="Q6" s="116">
        <v>0</v>
      </c>
      <c r="R6" s="116">
        <v>4607</v>
      </c>
      <c r="S6" s="116">
        <v>488</v>
      </c>
      <c r="T6" s="116">
        <v>0</v>
      </c>
      <c r="U6" s="116">
        <v>1244</v>
      </c>
      <c r="V6" s="116">
        <v>106</v>
      </c>
      <c r="W6" s="116">
        <v>0</v>
      </c>
      <c r="X6" s="116">
        <v>624</v>
      </c>
      <c r="Y6" s="116">
        <v>200</v>
      </c>
      <c r="Z6" s="116">
        <v>1</v>
      </c>
      <c r="AA6" s="116">
        <v>550</v>
      </c>
      <c r="AB6" s="116">
        <v>77</v>
      </c>
      <c r="AC6" s="116">
        <v>0</v>
      </c>
      <c r="AD6" s="116">
        <f t="shared" ref="AD6:AD8" si="1">B6+E6+H6+L6+O6+R6+U6+X6+AA6</f>
        <v>48898</v>
      </c>
      <c r="AE6" s="116">
        <f t="shared" ref="AE6:AE8" si="2">C6+F6+I6+M6+P6+S6+V6+Y6+AB6</f>
        <v>4414</v>
      </c>
      <c r="AF6" s="116">
        <f t="shared" ref="AF6:AF8" si="3">D6+G6+J6+N6+Q6+T6+W6+Z6+AC6</f>
        <v>1</v>
      </c>
      <c r="AG6" s="116">
        <f t="shared" ref="AG6:AG8" si="4">K6</f>
        <v>0</v>
      </c>
      <c r="AH6" s="73"/>
      <c r="AI6" s="73"/>
      <c r="AJ6" s="73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  <c r="FU6" s="51"/>
      <c r="FV6" s="51"/>
      <c r="FW6" s="51"/>
      <c r="FX6" s="51"/>
      <c r="FY6" s="51"/>
      <c r="FZ6" s="51"/>
      <c r="GA6" s="51"/>
      <c r="GB6" s="51"/>
      <c r="GC6" s="51"/>
      <c r="GD6" s="51"/>
      <c r="GE6" s="51"/>
      <c r="GF6" s="51"/>
      <c r="GG6" s="51"/>
      <c r="GH6" s="51"/>
      <c r="GI6" s="51"/>
      <c r="GJ6" s="51"/>
      <c r="GK6" s="51"/>
      <c r="GL6" s="51"/>
      <c r="GM6" s="51"/>
      <c r="GN6" s="51"/>
      <c r="GO6" s="51"/>
      <c r="GP6" s="51"/>
      <c r="GQ6" s="51"/>
      <c r="GR6" s="51"/>
      <c r="GS6" s="51"/>
      <c r="GT6" s="51"/>
      <c r="GU6" s="51"/>
      <c r="GV6" s="51"/>
      <c r="GW6" s="51"/>
      <c r="GX6" s="51"/>
      <c r="GY6" s="51"/>
      <c r="GZ6" s="51"/>
      <c r="HA6" s="51"/>
      <c r="HB6" s="51"/>
      <c r="HC6" s="51"/>
      <c r="HD6" s="51"/>
      <c r="HE6" s="51"/>
      <c r="HF6" s="51"/>
      <c r="HG6" s="51"/>
      <c r="HH6" s="51"/>
      <c r="HI6" s="51"/>
      <c r="HJ6" s="51"/>
      <c r="HK6" s="51"/>
      <c r="HL6" s="51"/>
      <c r="HM6" s="51"/>
      <c r="HN6" s="51"/>
      <c r="HO6" s="51"/>
      <c r="HP6" s="51"/>
      <c r="HQ6" s="51"/>
      <c r="HR6" s="51"/>
      <c r="HS6" s="51"/>
      <c r="HT6" s="51"/>
      <c r="HU6" s="51"/>
      <c r="HV6" s="51"/>
      <c r="HW6" s="51"/>
      <c r="HX6" s="51"/>
      <c r="HY6" s="51"/>
      <c r="HZ6" s="51"/>
      <c r="IA6" s="51"/>
      <c r="IB6" s="51"/>
      <c r="IC6" s="51"/>
      <c r="ID6" s="51"/>
      <c r="IE6" s="51"/>
      <c r="IF6" s="51"/>
      <c r="IG6" s="51"/>
      <c r="IH6" s="51"/>
      <c r="II6" s="51"/>
      <c r="IJ6" s="51"/>
      <c r="IK6" s="51"/>
    </row>
    <row r="7" spans="1:245" ht="37.5" customHeight="1">
      <c r="A7" s="76" t="s">
        <v>72</v>
      </c>
      <c r="B7" s="116">
        <v>0</v>
      </c>
      <c r="C7" s="116">
        <v>0</v>
      </c>
      <c r="D7" s="116">
        <v>14</v>
      </c>
      <c r="E7" s="116">
        <v>0</v>
      </c>
      <c r="F7" s="116">
        <v>0</v>
      </c>
      <c r="G7" s="116">
        <v>4</v>
      </c>
      <c r="H7" s="116">
        <v>0</v>
      </c>
      <c r="I7" s="116">
        <v>0</v>
      </c>
      <c r="J7" s="116">
        <v>78</v>
      </c>
      <c r="K7" s="116">
        <v>13</v>
      </c>
      <c r="L7" s="116">
        <v>0</v>
      </c>
      <c r="M7" s="116">
        <v>0</v>
      </c>
      <c r="N7" s="116">
        <v>31</v>
      </c>
      <c r="O7" s="116">
        <v>0</v>
      </c>
      <c r="P7" s="116">
        <v>0</v>
      </c>
      <c r="Q7" s="116">
        <v>5</v>
      </c>
      <c r="R7" s="116">
        <v>0</v>
      </c>
      <c r="S7" s="116">
        <v>0</v>
      </c>
      <c r="T7" s="116">
        <v>9</v>
      </c>
      <c r="U7" s="116">
        <v>0</v>
      </c>
      <c r="V7" s="116">
        <v>0</v>
      </c>
      <c r="W7" s="116">
        <v>0</v>
      </c>
      <c r="X7" s="116">
        <v>0</v>
      </c>
      <c r="Y7" s="116">
        <v>0</v>
      </c>
      <c r="Z7" s="116">
        <v>0</v>
      </c>
      <c r="AA7" s="116">
        <v>0</v>
      </c>
      <c r="AB7" s="116">
        <v>0</v>
      </c>
      <c r="AC7" s="116">
        <v>1</v>
      </c>
      <c r="AD7" s="116">
        <f t="shared" si="1"/>
        <v>0</v>
      </c>
      <c r="AE7" s="116">
        <f t="shared" si="2"/>
        <v>0</v>
      </c>
      <c r="AF7" s="116">
        <f t="shared" si="3"/>
        <v>142</v>
      </c>
      <c r="AG7" s="116">
        <f t="shared" si="4"/>
        <v>13</v>
      </c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8"/>
      <c r="DY7" s="78"/>
      <c r="DZ7" s="78"/>
      <c r="EA7" s="78"/>
      <c r="EB7" s="78"/>
      <c r="EC7" s="78"/>
      <c r="ED7" s="78"/>
      <c r="EE7" s="78"/>
      <c r="EF7" s="78"/>
      <c r="EG7" s="78"/>
      <c r="EH7" s="78"/>
      <c r="EI7" s="78"/>
      <c r="EJ7" s="78"/>
      <c r="EK7" s="78"/>
      <c r="EL7" s="78"/>
      <c r="EM7" s="78"/>
      <c r="EN7" s="78"/>
      <c r="EO7" s="78"/>
      <c r="EP7" s="78"/>
      <c r="EQ7" s="78"/>
      <c r="ER7" s="78"/>
      <c r="ES7" s="78"/>
      <c r="ET7" s="78"/>
      <c r="EU7" s="78"/>
      <c r="EV7" s="78"/>
      <c r="EW7" s="78"/>
      <c r="EX7" s="78"/>
      <c r="EY7" s="78"/>
      <c r="EZ7" s="78"/>
      <c r="FA7" s="78"/>
      <c r="FB7" s="78"/>
      <c r="FC7" s="78"/>
      <c r="FD7" s="78"/>
      <c r="FE7" s="78"/>
      <c r="FF7" s="78"/>
      <c r="FG7" s="78"/>
      <c r="FH7" s="78"/>
      <c r="FI7" s="78"/>
      <c r="FJ7" s="78"/>
      <c r="FK7" s="78"/>
      <c r="FL7" s="78"/>
      <c r="FM7" s="78"/>
      <c r="FN7" s="78"/>
      <c r="FO7" s="78"/>
      <c r="FP7" s="78"/>
      <c r="FQ7" s="78"/>
      <c r="FR7" s="78"/>
      <c r="FS7" s="78"/>
      <c r="FT7" s="78"/>
      <c r="FU7" s="78"/>
      <c r="FV7" s="78"/>
      <c r="FW7" s="78"/>
      <c r="FX7" s="78"/>
      <c r="FY7" s="78"/>
      <c r="FZ7" s="78"/>
      <c r="GA7" s="78"/>
      <c r="GB7" s="78"/>
      <c r="GC7" s="78"/>
      <c r="GD7" s="78"/>
      <c r="GE7" s="78"/>
      <c r="GF7" s="78"/>
      <c r="GG7" s="78"/>
      <c r="GH7" s="78"/>
      <c r="GI7" s="78"/>
      <c r="GJ7" s="78"/>
      <c r="GK7" s="78"/>
      <c r="GL7" s="78"/>
      <c r="GM7" s="78"/>
      <c r="GN7" s="78"/>
      <c r="GO7" s="78"/>
      <c r="GP7" s="78"/>
      <c r="GQ7" s="78"/>
      <c r="GR7" s="78"/>
      <c r="GS7" s="78"/>
      <c r="GT7" s="78"/>
      <c r="GU7" s="78"/>
      <c r="GV7" s="78"/>
      <c r="GW7" s="78"/>
      <c r="GX7" s="78"/>
      <c r="GY7" s="78"/>
      <c r="GZ7" s="78"/>
      <c r="HA7" s="78"/>
      <c r="HB7" s="78"/>
      <c r="HC7" s="78"/>
      <c r="HD7" s="78"/>
      <c r="HE7" s="78"/>
      <c r="HF7" s="78"/>
      <c r="HG7" s="78"/>
      <c r="HH7" s="78"/>
      <c r="HI7" s="78"/>
      <c r="HJ7" s="78"/>
      <c r="HK7" s="78"/>
      <c r="HL7" s="78"/>
      <c r="HM7" s="78"/>
      <c r="HN7" s="78"/>
      <c r="HO7" s="78"/>
      <c r="HP7" s="78"/>
      <c r="HQ7" s="78"/>
      <c r="HR7" s="78"/>
      <c r="HS7" s="78"/>
      <c r="HT7" s="78"/>
      <c r="HU7" s="78"/>
      <c r="HV7" s="78"/>
      <c r="HW7" s="78"/>
      <c r="HX7" s="78"/>
      <c r="HY7" s="78"/>
      <c r="HZ7" s="78"/>
      <c r="IA7" s="78"/>
      <c r="IB7" s="78"/>
      <c r="IC7" s="78"/>
      <c r="ID7" s="78"/>
      <c r="IE7" s="78"/>
      <c r="IF7" s="78"/>
      <c r="IG7" s="78"/>
      <c r="IH7" s="78"/>
      <c r="II7" s="78"/>
      <c r="IJ7" s="78"/>
      <c r="IK7" s="78"/>
    </row>
    <row r="8" spans="1:245" s="77" customFormat="1" ht="43.5" customHeight="1">
      <c r="A8" s="76" t="s">
        <v>40</v>
      </c>
      <c r="B8" s="116">
        <v>19348</v>
      </c>
      <c r="C8" s="116">
        <v>1466</v>
      </c>
      <c r="D8" s="116">
        <v>140</v>
      </c>
      <c r="E8" s="116">
        <v>8288</v>
      </c>
      <c r="F8" s="116">
        <v>1087</v>
      </c>
      <c r="G8" s="116">
        <v>52</v>
      </c>
      <c r="H8" s="116">
        <v>13239</v>
      </c>
      <c r="I8" s="116">
        <v>1054</v>
      </c>
      <c r="J8" s="116">
        <v>395</v>
      </c>
      <c r="K8" s="116">
        <v>52</v>
      </c>
      <c r="L8" s="116">
        <v>16225</v>
      </c>
      <c r="M8" s="116">
        <v>1120</v>
      </c>
      <c r="N8" s="116">
        <v>578</v>
      </c>
      <c r="O8" s="116">
        <v>8144</v>
      </c>
      <c r="P8" s="116">
        <v>502</v>
      </c>
      <c r="Q8" s="116">
        <v>217</v>
      </c>
      <c r="R8" s="116">
        <v>7192</v>
      </c>
      <c r="S8" s="116">
        <v>746</v>
      </c>
      <c r="T8" s="116">
        <v>92</v>
      </c>
      <c r="U8" s="116">
        <v>2369</v>
      </c>
      <c r="V8" s="116">
        <v>209</v>
      </c>
      <c r="W8" s="116">
        <v>1</v>
      </c>
      <c r="X8" s="116">
        <v>1119</v>
      </c>
      <c r="Y8" s="116">
        <v>336</v>
      </c>
      <c r="Z8" s="116">
        <v>20</v>
      </c>
      <c r="AA8" s="116">
        <v>1009</v>
      </c>
      <c r="AB8" s="116">
        <v>141</v>
      </c>
      <c r="AC8" s="116">
        <v>2</v>
      </c>
      <c r="AD8" s="116">
        <f t="shared" si="1"/>
        <v>76933</v>
      </c>
      <c r="AE8" s="116">
        <f t="shared" si="2"/>
        <v>6661</v>
      </c>
      <c r="AF8" s="116">
        <f t="shared" si="3"/>
        <v>1497</v>
      </c>
      <c r="AG8" s="116">
        <f t="shared" si="4"/>
        <v>52</v>
      </c>
      <c r="AH8" s="73"/>
      <c r="AI8" s="73"/>
      <c r="AJ8" s="73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  <c r="HK8" s="51"/>
      <c r="HL8" s="51"/>
      <c r="HM8" s="51"/>
      <c r="HN8" s="51"/>
      <c r="HO8" s="51"/>
      <c r="HP8" s="51"/>
      <c r="HQ8" s="51"/>
      <c r="HR8" s="51"/>
      <c r="HS8" s="51"/>
      <c r="HT8" s="51"/>
      <c r="HU8" s="51"/>
      <c r="HV8" s="51"/>
      <c r="HW8" s="51"/>
      <c r="HX8" s="51"/>
      <c r="HY8" s="51"/>
      <c r="HZ8" s="51"/>
      <c r="IA8" s="51"/>
      <c r="IB8" s="51"/>
      <c r="IC8" s="51"/>
      <c r="ID8" s="51"/>
      <c r="IE8" s="51"/>
      <c r="IF8" s="51"/>
      <c r="IG8" s="51"/>
      <c r="IH8" s="51"/>
      <c r="II8" s="51"/>
      <c r="IJ8" s="51"/>
      <c r="IK8" s="51"/>
    </row>
    <row r="9" spans="1:245" s="79" customFormat="1" ht="15" customHeight="1"/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G9"/>
  <sheetViews>
    <sheetView showGridLines="0" zoomScale="80" zoomScaleNormal="80" workbookViewId="0">
      <selection sqref="A1:AG1"/>
    </sheetView>
  </sheetViews>
  <sheetFormatPr defaultRowHeight="15"/>
  <cols>
    <col min="1" max="1" width="47.140625" style="73" customWidth="1"/>
    <col min="2" max="10" width="8" style="73" customWidth="1"/>
    <col min="11" max="11" width="9.5703125" style="73" bestFit="1" customWidth="1"/>
    <col min="12" max="22" width="8" style="73" customWidth="1"/>
    <col min="23" max="23" width="8.5703125" style="73" customWidth="1"/>
    <col min="24" max="32" width="8" style="73" customWidth="1"/>
    <col min="33" max="33" width="9.5703125" style="73" bestFit="1" customWidth="1"/>
    <col min="34" max="16384" width="9.140625" style="73"/>
  </cols>
  <sheetData>
    <row r="1" spans="1:33" ht="23.25" customHeight="1">
      <c r="A1" s="131" t="s">
        <v>101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</row>
    <row r="2" spans="1:33" ht="15" customHeight="1">
      <c r="A2" s="164" t="s">
        <v>26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</row>
    <row r="3" spans="1:33" s="74" customFormat="1" ht="51" customHeight="1">
      <c r="A3" s="156" t="s">
        <v>85</v>
      </c>
      <c r="B3" s="134" t="s">
        <v>3</v>
      </c>
      <c r="C3" s="134"/>
      <c r="D3" s="165"/>
      <c r="E3" s="134" t="s">
        <v>41</v>
      </c>
      <c r="F3" s="134"/>
      <c r="G3" s="165"/>
      <c r="H3" s="136" t="s">
        <v>42</v>
      </c>
      <c r="I3" s="155"/>
      <c r="J3" s="155"/>
      <c r="K3" s="137"/>
      <c r="L3" s="134" t="s">
        <v>6</v>
      </c>
      <c r="M3" s="134"/>
      <c r="N3" s="166"/>
      <c r="O3" s="136" t="s">
        <v>70</v>
      </c>
      <c r="P3" s="155"/>
      <c r="Q3" s="162"/>
      <c r="R3" s="134" t="s">
        <v>43</v>
      </c>
      <c r="S3" s="134"/>
      <c r="T3" s="166"/>
      <c r="U3" s="134" t="s">
        <v>24</v>
      </c>
      <c r="V3" s="134"/>
      <c r="W3" s="166"/>
      <c r="X3" s="136" t="s">
        <v>8</v>
      </c>
      <c r="Y3" s="155"/>
      <c r="Z3" s="137"/>
      <c r="AA3" s="136" t="s">
        <v>71</v>
      </c>
      <c r="AB3" s="155"/>
      <c r="AC3" s="137"/>
      <c r="AD3" s="136" t="s">
        <v>29</v>
      </c>
      <c r="AE3" s="155"/>
      <c r="AF3" s="155"/>
      <c r="AG3" s="137"/>
    </row>
    <row r="4" spans="1:33" ht="30.95" customHeight="1">
      <c r="A4" s="157"/>
      <c r="B4" s="75" t="s">
        <v>27</v>
      </c>
      <c r="C4" s="75" t="s">
        <v>28</v>
      </c>
      <c r="D4" s="75" t="s">
        <v>18</v>
      </c>
      <c r="E4" s="75" t="s">
        <v>27</v>
      </c>
      <c r="F4" s="75" t="s">
        <v>28</v>
      </c>
      <c r="G4" s="75" t="s">
        <v>18</v>
      </c>
      <c r="H4" s="75" t="s">
        <v>27</v>
      </c>
      <c r="I4" s="75" t="s">
        <v>28</v>
      </c>
      <c r="J4" s="75" t="s">
        <v>18</v>
      </c>
      <c r="K4" s="75" t="s">
        <v>53</v>
      </c>
      <c r="L4" s="75" t="s">
        <v>27</v>
      </c>
      <c r="M4" s="75" t="s">
        <v>28</v>
      </c>
      <c r="N4" s="75" t="s">
        <v>18</v>
      </c>
      <c r="O4" s="75" t="s">
        <v>27</v>
      </c>
      <c r="P4" s="75" t="s">
        <v>28</v>
      </c>
      <c r="Q4" s="75" t="s">
        <v>18</v>
      </c>
      <c r="R4" s="75" t="s">
        <v>27</v>
      </c>
      <c r="S4" s="75" t="s">
        <v>28</v>
      </c>
      <c r="T4" s="75" t="s">
        <v>18</v>
      </c>
      <c r="U4" s="75" t="s">
        <v>27</v>
      </c>
      <c r="V4" s="75" t="s">
        <v>28</v>
      </c>
      <c r="W4" s="75" t="s">
        <v>18</v>
      </c>
      <c r="X4" s="75" t="s">
        <v>27</v>
      </c>
      <c r="Y4" s="75" t="s">
        <v>28</v>
      </c>
      <c r="Z4" s="75" t="s">
        <v>18</v>
      </c>
      <c r="AA4" s="75" t="s">
        <v>27</v>
      </c>
      <c r="AB4" s="75" t="s">
        <v>28</v>
      </c>
      <c r="AC4" s="75" t="s">
        <v>18</v>
      </c>
      <c r="AD4" s="75" t="s">
        <v>27</v>
      </c>
      <c r="AE4" s="75" t="s">
        <v>28</v>
      </c>
      <c r="AF4" s="75" t="s">
        <v>18</v>
      </c>
      <c r="AG4" s="75" t="s">
        <v>53</v>
      </c>
    </row>
    <row r="5" spans="1:33" s="51" customFormat="1" ht="39.950000000000003" customHeight="1">
      <c r="A5" s="76" t="s">
        <v>37</v>
      </c>
      <c r="B5" s="72">
        <v>34.950000000000003</v>
      </c>
      <c r="C5" s="72">
        <v>30.63</v>
      </c>
      <c r="D5" s="72">
        <v>90</v>
      </c>
      <c r="E5" s="72">
        <v>35.57</v>
      </c>
      <c r="F5" s="72">
        <v>33.03</v>
      </c>
      <c r="G5" s="72">
        <v>92.31</v>
      </c>
      <c r="H5" s="72">
        <v>36.01</v>
      </c>
      <c r="I5" s="72">
        <v>32.729999999999997</v>
      </c>
      <c r="J5" s="72">
        <v>80.25</v>
      </c>
      <c r="K5" s="72">
        <v>75</v>
      </c>
      <c r="L5" s="72">
        <v>36.71</v>
      </c>
      <c r="M5" s="72">
        <v>31.43</v>
      </c>
      <c r="N5" s="72">
        <v>94.64</v>
      </c>
      <c r="O5" s="72">
        <v>36.049999999999997</v>
      </c>
      <c r="P5" s="72">
        <v>36.06</v>
      </c>
      <c r="Q5" s="72">
        <v>97.7</v>
      </c>
      <c r="R5" s="72">
        <v>35.94</v>
      </c>
      <c r="S5" s="72">
        <v>34.58</v>
      </c>
      <c r="T5" s="72">
        <v>90.22</v>
      </c>
      <c r="U5" s="72">
        <v>47.49</v>
      </c>
      <c r="V5" s="72">
        <v>49.28</v>
      </c>
      <c r="W5" s="72">
        <v>100</v>
      </c>
      <c r="X5" s="72">
        <v>44.24</v>
      </c>
      <c r="Y5" s="72">
        <v>40.479999999999997</v>
      </c>
      <c r="Z5" s="72">
        <v>95</v>
      </c>
      <c r="AA5" s="72">
        <v>45.49</v>
      </c>
      <c r="AB5" s="72">
        <v>45.39</v>
      </c>
      <c r="AC5" s="72">
        <v>50</v>
      </c>
      <c r="AD5" s="72">
        <v>36.44</v>
      </c>
      <c r="AE5" s="72">
        <v>33.729999999999997</v>
      </c>
      <c r="AF5" s="72">
        <v>90.45</v>
      </c>
      <c r="AG5" s="72">
        <v>75</v>
      </c>
    </row>
    <row r="6" spans="1:33" s="51" customFormat="1" ht="39" customHeight="1">
      <c r="A6" s="76" t="s">
        <v>38</v>
      </c>
      <c r="B6" s="72">
        <v>65.05</v>
      </c>
      <c r="C6" s="72">
        <v>69.37</v>
      </c>
      <c r="D6" s="72">
        <v>0</v>
      </c>
      <c r="E6" s="72">
        <v>64.430000000000007</v>
      </c>
      <c r="F6" s="72">
        <v>66.97</v>
      </c>
      <c r="G6" s="72">
        <v>0</v>
      </c>
      <c r="H6" s="72">
        <v>63.99</v>
      </c>
      <c r="I6" s="72">
        <v>67.27</v>
      </c>
      <c r="J6" s="72">
        <v>0</v>
      </c>
      <c r="K6" s="72">
        <v>0</v>
      </c>
      <c r="L6" s="72">
        <v>63.29</v>
      </c>
      <c r="M6" s="72">
        <v>68.569999999999993</v>
      </c>
      <c r="N6" s="72">
        <v>0</v>
      </c>
      <c r="O6" s="72">
        <v>63.95</v>
      </c>
      <c r="P6" s="72">
        <v>63.94</v>
      </c>
      <c r="Q6" s="72">
        <v>0</v>
      </c>
      <c r="R6" s="72">
        <v>64.06</v>
      </c>
      <c r="S6" s="72">
        <v>65.42</v>
      </c>
      <c r="T6" s="72">
        <v>0</v>
      </c>
      <c r="U6" s="72">
        <v>52.51</v>
      </c>
      <c r="V6" s="72">
        <v>50.72</v>
      </c>
      <c r="W6" s="72">
        <v>0</v>
      </c>
      <c r="X6" s="72">
        <v>55.76</v>
      </c>
      <c r="Y6" s="72">
        <v>59.52</v>
      </c>
      <c r="Z6" s="72">
        <v>5</v>
      </c>
      <c r="AA6" s="72">
        <v>54.51</v>
      </c>
      <c r="AB6" s="72">
        <v>54.61</v>
      </c>
      <c r="AC6" s="72">
        <v>0</v>
      </c>
      <c r="AD6" s="72">
        <v>63.56</v>
      </c>
      <c r="AE6" s="72">
        <v>66.27</v>
      </c>
      <c r="AF6" s="85">
        <v>7.0000000000000007E-2</v>
      </c>
      <c r="AG6" s="72">
        <v>0</v>
      </c>
    </row>
    <row r="7" spans="1:33" ht="39.950000000000003" customHeight="1">
      <c r="A7" s="76" t="s">
        <v>39</v>
      </c>
      <c r="B7" s="72">
        <v>0</v>
      </c>
      <c r="C7" s="72">
        <v>0</v>
      </c>
      <c r="D7" s="72">
        <v>10</v>
      </c>
      <c r="E7" s="72">
        <v>0</v>
      </c>
      <c r="F7" s="72">
        <v>0</v>
      </c>
      <c r="G7" s="72">
        <v>7.69</v>
      </c>
      <c r="H7" s="72">
        <v>0</v>
      </c>
      <c r="I7" s="72">
        <v>0</v>
      </c>
      <c r="J7" s="72">
        <v>19.75</v>
      </c>
      <c r="K7" s="72">
        <v>25</v>
      </c>
      <c r="L7" s="72">
        <v>0</v>
      </c>
      <c r="M7" s="72">
        <v>0</v>
      </c>
      <c r="N7" s="72">
        <v>5.36</v>
      </c>
      <c r="O7" s="72">
        <v>0</v>
      </c>
      <c r="P7" s="72">
        <v>0</v>
      </c>
      <c r="Q7" s="72">
        <v>2.2999999999999998</v>
      </c>
      <c r="R7" s="72">
        <v>0</v>
      </c>
      <c r="S7" s="72">
        <v>0</v>
      </c>
      <c r="T7" s="72">
        <v>9.7799999999999994</v>
      </c>
      <c r="U7" s="72">
        <v>0</v>
      </c>
      <c r="V7" s="72">
        <v>0</v>
      </c>
      <c r="W7" s="72">
        <v>0</v>
      </c>
      <c r="X7" s="72">
        <v>0</v>
      </c>
      <c r="Y7" s="72">
        <v>0</v>
      </c>
      <c r="Z7" s="72">
        <v>0</v>
      </c>
      <c r="AA7" s="72">
        <v>0</v>
      </c>
      <c r="AB7" s="72">
        <v>0</v>
      </c>
      <c r="AC7" s="72">
        <v>50</v>
      </c>
      <c r="AD7" s="72">
        <v>0</v>
      </c>
      <c r="AE7" s="72">
        <v>0</v>
      </c>
      <c r="AF7" s="85">
        <v>9.48</v>
      </c>
      <c r="AG7" s="72">
        <v>25</v>
      </c>
    </row>
    <row r="8" spans="1:33" s="51" customFormat="1" ht="39.950000000000003" customHeight="1">
      <c r="A8" s="76" t="s">
        <v>40</v>
      </c>
      <c r="B8" s="72">
        <f>SUM(B5:B7)</f>
        <v>100</v>
      </c>
      <c r="C8" s="96">
        <f t="shared" ref="C8:AG8" si="0">SUM(C5:C7)</f>
        <v>100</v>
      </c>
      <c r="D8" s="96">
        <f t="shared" si="0"/>
        <v>100</v>
      </c>
      <c r="E8" s="96">
        <f t="shared" si="0"/>
        <v>100</v>
      </c>
      <c r="F8" s="96">
        <f t="shared" si="0"/>
        <v>100</v>
      </c>
      <c r="G8" s="96">
        <f t="shared" si="0"/>
        <v>100</v>
      </c>
      <c r="H8" s="96">
        <f t="shared" si="0"/>
        <v>100</v>
      </c>
      <c r="I8" s="96">
        <f t="shared" si="0"/>
        <v>100</v>
      </c>
      <c r="J8" s="96">
        <f t="shared" si="0"/>
        <v>100</v>
      </c>
      <c r="K8" s="96">
        <f t="shared" si="0"/>
        <v>100</v>
      </c>
      <c r="L8" s="96">
        <f t="shared" si="0"/>
        <v>100</v>
      </c>
      <c r="M8" s="96">
        <f t="shared" si="0"/>
        <v>100</v>
      </c>
      <c r="N8" s="96">
        <f t="shared" si="0"/>
        <v>100</v>
      </c>
      <c r="O8" s="96">
        <f t="shared" si="0"/>
        <v>100</v>
      </c>
      <c r="P8" s="96">
        <f t="shared" si="0"/>
        <v>100</v>
      </c>
      <c r="Q8" s="96">
        <f t="shared" si="0"/>
        <v>100</v>
      </c>
      <c r="R8" s="96">
        <f t="shared" si="0"/>
        <v>100</v>
      </c>
      <c r="S8" s="96">
        <f t="shared" si="0"/>
        <v>100</v>
      </c>
      <c r="T8" s="96">
        <f t="shared" si="0"/>
        <v>100</v>
      </c>
      <c r="U8" s="96">
        <f t="shared" si="0"/>
        <v>100</v>
      </c>
      <c r="V8" s="96">
        <f t="shared" si="0"/>
        <v>100</v>
      </c>
      <c r="W8" s="96">
        <f>SUM(W5:W7)+100</f>
        <v>200</v>
      </c>
      <c r="X8" s="96">
        <f t="shared" si="0"/>
        <v>100</v>
      </c>
      <c r="Y8" s="96">
        <f t="shared" si="0"/>
        <v>100</v>
      </c>
      <c r="Z8" s="96">
        <f t="shared" si="0"/>
        <v>100</v>
      </c>
      <c r="AA8" s="96">
        <f t="shared" si="0"/>
        <v>100</v>
      </c>
      <c r="AB8" s="96">
        <f t="shared" si="0"/>
        <v>100</v>
      </c>
      <c r="AC8" s="96">
        <f t="shared" si="0"/>
        <v>100</v>
      </c>
      <c r="AD8" s="96">
        <f t="shared" si="0"/>
        <v>100</v>
      </c>
      <c r="AE8" s="96">
        <f t="shared" si="0"/>
        <v>100</v>
      </c>
      <c r="AF8" s="96">
        <f t="shared" si="0"/>
        <v>100</v>
      </c>
      <c r="AG8" s="96">
        <f t="shared" si="0"/>
        <v>100</v>
      </c>
    </row>
    <row r="9" spans="1:33"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H19"/>
  <sheetViews>
    <sheetView showGridLines="0" zoomScale="90" zoomScaleNormal="90" workbookViewId="0">
      <selection sqref="A1:H1"/>
    </sheetView>
  </sheetViews>
  <sheetFormatPr defaultRowHeight="13.5" customHeight="1"/>
  <cols>
    <col min="1" max="1" width="59.42578125" style="14" customWidth="1"/>
    <col min="2" max="2" width="13" style="10" bestFit="1" customWidth="1"/>
    <col min="3" max="8" width="13" style="10" customWidth="1"/>
    <col min="9" max="16384" width="9.140625" style="10"/>
  </cols>
  <sheetData>
    <row r="1" spans="1:8" ht="40.5" customHeight="1">
      <c r="A1" s="167" t="s">
        <v>44</v>
      </c>
      <c r="B1" s="167"/>
      <c r="C1" s="167"/>
      <c r="D1" s="167"/>
      <c r="E1" s="167"/>
      <c r="F1" s="167"/>
      <c r="G1" s="167"/>
      <c r="H1" s="167"/>
    </row>
    <row r="2" spans="1:8" ht="13.5" customHeight="1">
      <c r="A2" s="35"/>
      <c r="B2" s="15"/>
    </row>
    <row r="3" spans="1:8" ht="30.75" customHeight="1">
      <c r="A3" s="171" t="s">
        <v>79</v>
      </c>
      <c r="B3" s="129">
        <v>2019</v>
      </c>
      <c r="C3" s="173">
        <v>2020</v>
      </c>
      <c r="D3" s="174"/>
      <c r="E3" s="174"/>
      <c r="F3" s="174"/>
      <c r="G3" s="174"/>
      <c r="H3" s="175"/>
    </row>
    <row r="4" spans="1:8" ht="32.25" customHeight="1">
      <c r="A4" s="172"/>
      <c r="B4" s="130">
        <v>12</v>
      </c>
      <c r="C4" s="130">
        <v>1</v>
      </c>
      <c r="D4" s="130">
        <v>2</v>
      </c>
      <c r="E4" s="130">
        <v>3</v>
      </c>
      <c r="F4" s="130">
        <v>4</v>
      </c>
      <c r="G4" s="130">
        <v>5</v>
      </c>
      <c r="H4" s="130">
        <v>6</v>
      </c>
    </row>
    <row r="5" spans="1:8" ht="35.1" customHeight="1">
      <c r="A5" s="17" t="s">
        <v>20</v>
      </c>
      <c r="B5" s="95">
        <v>1199364</v>
      </c>
      <c r="C5" s="95">
        <v>1198996</v>
      </c>
      <c r="D5" s="95">
        <v>1198255</v>
      </c>
      <c r="E5" s="95">
        <v>1197377</v>
      </c>
      <c r="F5" s="95">
        <v>1196953</v>
      </c>
      <c r="G5" s="95">
        <v>1195689</v>
      </c>
      <c r="H5" s="95">
        <v>1194776</v>
      </c>
    </row>
    <row r="6" spans="1:8" ht="35.1" customHeight="1">
      <c r="A6" s="17" t="s">
        <v>21</v>
      </c>
      <c r="B6" s="95">
        <v>506297</v>
      </c>
      <c r="C6" s="95">
        <v>506153</v>
      </c>
      <c r="D6" s="95">
        <v>506349</v>
      </c>
      <c r="E6" s="95">
        <v>506304</v>
      </c>
      <c r="F6" s="95">
        <v>506223</v>
      </c>
      <c r="G6" s="95">
        <v>505949</v>
      </c>
      <c r="H6" s="95">
        <v>505860</v>
      </c>
    </row>
    <row r="7" spans="1:8" ht="35.1" customHeight="1">
      <c r="A7" s="17" t="s">
        <v>5</v>
      </c>
      <c r="B7" s="95">
        <v>758875</v>
      </c>
      <c r="C7" s="95">
        <v>758757</v>
      </c>
      <c r="D7" s="95">
        <v>774829</v>
      </c>
      <c r="E7" s="95">
        <v>775092</v>
      </c>
      <c r="F7" s="95">
        <v>775162</v>
      </c>
      <c r="G7" s="95">
        <v>789171</v>
      </c>
      <c r="H7" s="95">
        <v>789088</v>
      </c>
    </row>
    <row r="8" spans="1:8" ht="35.1" customHeight="1">
      <c r="A8" s="17" t="s">
        <v>6</v>
      </c>
      <c r="B8" s="95">
        <v>1044771</v>
      </c>
      <c r="C8" s="95">
        <v>1043627</v>
      </c>
      <c r="D8" s="95">
        <v>1048398</v>
      </c>
      <c r="E8" s="95">
        <v>1047729</v>
      </c>
      <c r="F8" s="95">
        <v>1046845</v>
      </c>
      <c r="G8" s="95">
        <v>1049371</v>
      </c>
      <c r="H8" s="95">
        <v>1049043</v>
      </c>
    </row>
    <row r="9" spans="1:8" ht="35.1" customHeight="1">
      <c r="A9" s="40" t="s">
        <v>68</v>
      </c>
      <c r="B9" s="95">
        <v>404878</v>
      </c>
      <c r="C9" s="95">
        <v>404556</v>
      </c>
      <c r="D9" s="95">
        <v>409653</v>
      </c>
      <c r="E9" s="95">
        <v>409542</v>
      </c>
      <c r="F9" s="95">
        <v>409303</v>
      </c>
      <c r="G9" s="95">
        <v>411872</v>
      </c>
      <c r="H9" s="95">
        <v>411757</v>
      </c>
    </row>
    <row r="10" spans="1:8" ht="34.5" customHeight="1">
      <c r="A10" s="17" t="s">
        <v>23</v>
      </c>
      <c r="B10" s="95">
        <v>420555</v>
      </c>
      <c r="C10" s="95">
        <v>420300</v>
      </c>
      <c r="D10" s="95">
        <v>421147</v>
      </c>
      <c r="E10" s="95">
        <v>420919</v>
      </c>
      <c r="F10" s="95">
        <v>420824</v>
      </c>
      <c r="G10" s="95">
        <v>420407</v>
      </c>
      <c r="H10" s="95">
        <v>420288</v>
      </c>
    </row>
    <row r="11" spans="1:8" ht="35.1" customHeight="1">
      <c r="A11" s="33" t="s">
        <v>24</v>
      </c>
      <c r="B11" s="95">
        <v>227036</v>
      </c>
      <c r="C11" s="95">
        <v>227010</v>
      </c>
      <c r="D11" s="95">
        <v>224920</v>
      </c>
      <c r="E11" s="95">
        <v>224979</v>
      </c>
      <c r="F11" s="95">
        <v>224960</v>
      </c>
      <c r="G11" s="95">
        <v>223111</v>
      </c>
      <c r="H11" s="95">
        <v>223153</v>
      </c>
    </row>
    <row r="12" spans="1:8" ht="35.1" customHeight="1">
      <c r="A12" s="33" t="s">
        <v>8</v>
      </c>
      <c r="B12" s="95">
        <v>113937</v>
      </c>
      <c r="C12" s="95">
        <v>113864</v>
      </c>
      <c r="D12" s="95">
        <v>117036</v>
      </c>
      <c r="E12" s="95">
        <v>117026</v>
      </c>
      <c r="F12" s="95">
        <v>117021</v>
      </c>
      <c r="G12" s="95">
        <v>118771</v>
      </c>
      <c r="H12" s="95">
        <v>118763</v>
      </c>
    </row>
    <row r="13" spans="1:8" ht="35.1" customHeight="1">
      <c r="A13" s="33" t="s">
        <v>52</v>
      </c>
      <c r="B13" s="95">
        <v>87230</v>
      </c>
      <c r="C13" s="95">
        <v>87211</v>
      </c>
      <c r="D13" s="95">
        <v>87268</v>
      </c>
      <c r="E13" s="95">
        <v>87267</v>
      </c>
      <c r="F13" s="95">
        <v>87261</v>
      </c>
      <c r="G13" s="95">
        <v>86418</v>
      </c>
      <c r="H13" s="95">
        <v>86431</v>
      </c>
    </row>
    <row r="14" spans="1:8" ht="35.1" customHeight="1">
      <c r="A14" s="37" t="s">
        <v>29</v>
      </c>
      <c r="B14" s="95">
        <v>4762943</v>
      </c>
      <c r="C14" s="95">
        <v>4760474</v>
      </c>
      <c r="D14" s="95">
        <v>4787855</v>
      </c>
      <c r="E14" s="95">
        <v>4786235</v>
      </c>
      <c r="F14" s="95">
        <v>4784552</v>
      </c>
      <c r="G14" s="95">
        <v>4800759</v>
      </c>
      <c r="H14" s="95">
        <v>4799159</v>
      </c>
    </row>
    <row r="15" spans="1:8" ht="18.75" customHeight="1">
      <c r="A15" s="12"/>
      <c r="B15" s="13"/>
      <c r="C15" s="11"/>
      <c r="D15" s="11"/>
    </row>
    <row r="16" spans="1:8" ht="16.5" customHeight="1">
      <c r="A16" s="168" t="s">
        <v>45</v>
      </c>
      <c r="B16" s="169"/>
      <c r="C16" s="169"/>
      <c r="D16" s="169"/>
    </row>
    <row r="17" spans="1:8" ht="23.25" customHeight="1">
      <c r="A17" s="168" t="s">
        <v>67</v>
      </c>
      <c r="B17" s="170"/>
      <c r="C17" s="170"/>
      <c r="D17" s="170"/>
    </row>
    <row r="18" spans="1:8" ht="29.25" customHeight="1">
      <c r="A18" s="207" t="s">
        <v>46</v>
      </c>
      <c r="B18" s="207"/>
      <c r="C18" s="207"/>
      <c r="D18" s="207"/>
      <c r="E18" s="207"/>
      <c r="F18" s="207"/>
      <c r="G18" s="207"/>
      <c r="H18" s="207"/>
    </row>
    <row r="19" spans="1:8" ht="13.5" customHeight="1">
      <c r="B19" s="89"/>
      <c r="C19" s="89"/>
      <c r="D19" s="89"/>
    </row>
  </sheetData>
  <mergeCells count="6">
    <mergeCell ref="A1:H1"/>
    <mergeCell ref="A16:D16"/>
    <mergeCell ref="A17:D17"/>
    <mergeCell ref="A3:A4"/>
    <mergeCell ref="C3:H3"/>
    <mergeCell ref="A18:H18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9"/>
  <sheetViews>
    <sheetView showGridLines="0" zoomScale="90" zoomScaleNormal="90" workbookViewId="0">
      <selection sqref="A1:H1"/>
    </sheetView>
  </sheetViews>
  <sheetFormatPr defaultRowHeight="13.5" customHeight="1"/>
  <cols>
    <col min="1" max="1" width="58.28515625" style="19" customWidth="1"/>
    <col min="2" max="2" width="9.7109375" style="15" customWidth="1"/>
    <col min="3" max="4" width="9.140625" style="15"/>
    <col min="5" max="5" width="10.7109375" style="15" customWidth="1"/>
    <col min="6" max="16384" width="9.140625" style="15"/>
  </cols>
  <sheetData>
    <row r="1" spans="1:8" ht="42" customHeight="1">
      <c r="A1" s="181" t="s">
        <v>91</v>
      </c>
      <c r="B1" s="181"/>
      <c r="C1" s="181"/>
      <c r="D1" s="181"/>
      <c r="E1" s="181"/>
      <c r="F1" s="181"/>
      <c r="G1" s="181"/>
      <c r="H1" s="181"/>
    </row>
    <row r="2" spans="1:8" ht="18.75" customHeight="1">
      <c r="B2" s="107"/>
      <c r="C2" s="108"/>
      <c r="D2" s="108"/>
      <c r="H2" s="112" t="s">
        <v>26</v>
      </c>
    </row>
    <row r="3" spans="1:8" ht="33.75" customHeight="1">
      <c r="A3" s="176" t="s">
        <v>86</v>
      </c>
      <c r="B3" s="88">
        <v>2019</v>
      </c>
      <c r="C3" s="178">
        <v>2020</v>
      </c>
      <c r="D3" s="179"/>
      <c r="E3" s="179"/>
      <c r="F3" s="179"/>
      <c r="G3" s="179"/>
      <c r="H3" s="180"/>
    </row>
    <row r="4" spans="1:8" ht="27.75" customHeight="1">
      <c r="A4" s="177"/>
      <c r="B4" s="16">
        <v>12</v>
      </c>
      <c r="C4" s="16">
        <v>1</v>
      </c>
      <c r="D4" s="16">
        <v>2</v>
      </c>
      <c r="E4" s="16">
        <v>3</v>
      </c>
      <c r="F4" s="16">
        <v>4</v>
      </c>
      <c r="G4" s="16">
        <v>5</v>
      </c>
      <c r="H4" s="16">
        <v>6</v>
      </c>
    </row>
    <row r="5" spans="1:8" ht="35.1" customHeight="1">
      <c r="A5" s="17" t="s">
        <v>61</v>
      </c>
      <c r="B5" s="18">
        <v>25.18</v>
      </c>
      <c r="C5" s="81">
        <v>25.19</v>
      </c>
      <c r="D5" s="81">
        <v>25.03</v>
      </c>
      <c r="E5" s="18">
        <v>25.02</v>
      </c>
      <c r="F5" s="18">
        <v>25.02</v>
      </c>
      <c r="G5" s="18">
        <v>24.9</v>
      </c>
      <c r="H5" s="18">
        <v>24.9</v>
      </c>
    </row>
    <row r="6" spans="1:8" ht="35.1" customHeight="1">
      <c r="A6" s="17" t="s">
        <v>62</v>
      </c>
      <c r="B6" s="18">
        <v>10.63</v>
      </c>
      <c r="C6" s="81">
        <v>10.63</v>
      </c>
      <c r="D6" s="81">
        <v>10.57</v>
      </c>
      <c r="E6" s="18">
        <v>10.58</v>
      </c>
      <c r="F6" s="18">
        <v>10.58</v>
      </c>
      <c r="G6" s="18">
        <v>10.54</v>
      </c>
      <c r="H6" s="18">
        <v>10.54</v>
      </c>
    </row>
    <row r="7" spans="1:8" ht="35.1" customHeight="1">
      <c r="A7" s="17" t="s">
        <v>63</v>
      </c>
      <c r="B7" s="18">
        <v>15.93</v>
      </c>
      <c r="C7" s="81">
        <v>15.94</v>
      </c>
      <c r="D7" s="81">
        <v>16.18</v>
      </c>
      <c r="E7" s="18">
        <v>16.190000000000001</v>
      </c>
      <c r="F7" s="18">
        <v>16.2</v>
      </c>
      <c r="G7" s="18">
        <v>16.440000000000001</v>
      </c>
      <c r="H7" s="18">
        <v>16.440000000000001</v>
      </c>
    </row>
    <row r="8" spans="1:8" ht="35.1" customHeight="1">
      <c r="A8" s="17" t="s">
        <v>59</v>
      </c>
      <c r="B8" s="18">
        <v>21.94</v>
      </c>
      <c r="C8" s="81">
        <v>21.92</v>
      </c>
      <c r="D8" s="81">
        <v>21.9</v>
      </c>
      <c r="E8" s="18">
        <v>21.89</v>
      </c>
      <c r="F8" s="18">
        <v>21.88</v>
      </c>
      <c r="G8" s="18">
        <v>21.86</v>
      </c>
      <c r="H8" s="18">
        <v>21.86</v>
      </c>
    </row>
    <row r="9" spans="1:8" ht="35.1" customHeight="1">
      <c r="A9" s="17" t="s">
        <v>69</v>
      </c>
      <c r="B9" s="18">
        <v>8.5</v>
      </c>
      <c r="C9" s="81">
        <v>8.5</v>
      </c>
      <c r="D9" s="81">
        <v>8.56</v>
      </c>
      <c r="E9" s="18">
        <v>8.56</v>
      </c>
      <c r="F9" s="18">
        <v>8.5500000000000007</v>
      </c>
      <c r="G9" s="18">
        <v>8.58</v>
      </c>
      <c r="H9" s="18">
        <v>8.58</v>
      </c>
    </row>
    <row r="10" spans="1:8" ht="35.1" customHeight="1">
      <c r="A10" s="17" t="s">
        <v>60</v>
      </c>
      <c r="B10" s="18">
        <v>8.83</v>
      </c>
      <c r="C10" s="81">
        <v>8.83</v>
      </c>
      <c r="D10" s="81">
        <v>8.8000000000000007</v>
      </c>
      <c r="E10" s="18">
        <v>8.7899999999999991</v>
      </c>
      <c r="F10" s="18">
        <v>8.8000000000000007</v>
      </c>
      <c r="G10" s="18">
        <v>8.76</v>
      </c>
      <c r="H10" s="18">
        <v>8.76</v>
      </c>
    </row>
    <row r="11" spans="1:8" ht="35.1" customHeight="1">
      <c r="A11" s="5" t="s">
        <v>64</v>
      </c>
      <c r="B11" s="18">
        <v>4.7699999999999996</v>
      </c>
      <c r="C11" s="81">
        <v>4.7699999999999996</v>
      </c>
      <c r="D11" s="81">
        <v>4.7</v>
      </c>
      <c r="E11" s="18">
        <v>4.7</v>
      </c>
      <c r="F11" s="18">
        <v>4.7</v>
      </c>
      <c r="G11" s="18">
        <v>4.6500000000000004</v>
      </c>
      <c r="H11" s="18">
        <v>4.6500000000000004</v>
      </c>
    </row>
    <row r="12" spans="1:8" ht="34.5" customHeight="1">
      <c r="A12" s="3" t="s">
        <v>65</v>
      </c>
      <c r="B12" s="18">
        <v>2.39</v>
      </c>
      <c r="C12" s="81">
        <v>2.39</v>
      </c>
      <c r="D12" s="81">
        <v>2.44</v>
      </c>
      <c r="E12" s="18">
        <v>2.4500000000000002</v>
      </c>
      <c r="F12" s="18">
        <v>2.4500000000000002</v>
      </c>
      <c r="G12" s="18">
        <v>2.4700000000000002</v>
      </c>
      <c r="H12" s="18">
        <v>2.4700000000000002</v>
      </c>
    </row>
    <row r="13" spans="1:8" ht="34.5" customHeight="1">
      <c r="A13" s="33" t="s">
        <v>66</v>
      </c>
      <c r="B13" s="18">
        <v>1.83</v>
      </c>
      <c r="C13" s="81">
        <v>1.83</v>
      </c>
      <c r="D13" s="81">
        <v>1.82</v>
      </c>
      <c r="E13" s="18">
        <v>1.82</v>
      </c>
      <c r="F13" s="18">
        <v>1.82</v>
      </c>
      <c r="G13" s="18">
        <v>1.8</v>
      </c>
      <c r="H13" s="18">
        <v>1.8</v>
      </c>
    </row>
    <row r="14" spans="1:8" ht="35.1" customHeight="1">
      <c r="A14" s="37" t="s">
        <v>29</v>
      </c>
      <c r="B14" s="18">
        <v>99.999999999999986</v>
      </c>
      <c r="C14" s="18">
        <v>100</v>
      </c>
      <c r="D14" s="18">
        <v>99.999999999999986</v>
      </c>
      <c r="E14" s="18">
        <v>100</v>
      </c>
      <c r="F14" s="18">
        <v>100</v>
      </c>
      <c r="G14" s="18">
        <v>100</v>
      </c>
      <c r="H14" s="18">
        <v>100</v>
      </c>
    </row>
    <row r="18" spans="2:4" ht="13.5" customHeight="1">
      <c r="B18" s="109"/>
      <c r="C18" s="109"/>
      <c r="D18" s="109"/>
    </row>
    <row r="19" spans="2:4" ht="13.5" customHeight="1">
      <c r="B19" s="109"/>
      <c r="C19" s="109"/>
      <c r="D19" s="109"/>
    </row>
  </sheetData>
  <mergeCells count="3">
    <mergeCell ref="A3:A4"/>
    <mergeCell ref="C3:H3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2020-02-21T09:58:37Z</cp:lastPrinted>
  <dcterms:created xsi:type="dcterms:W3CDTF">2008-05-09T10:07:54Z</dcterms:created>
  <dcterms:modified xsi:type="dcterms:W3CDTF">2020-08-05T07:24:55Z</dcterms:modified>
</cp:coreProperties>
</file>