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4_2020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Premiums!$D$3:$M$16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Payments!$A$1:$N$19</definedName>
    <definedName name="_xlnm.Print_Area" localSheetId="0">Premiums!$A$1:$N$20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3" i="47" l="1"/>
  <c r="E25" i="47" l="1"/>
  <c r="E27" i="47" l="1"/>
  <c r="E28" i="47" l="1"/>
  <c r="F35" i="46" l="1"/>
  <c r="F36" i="46"/>
  <c r="D26" i="47" l="1"/>
  <c r="D25" i="47"/>
  <c r="D24" i="47"/>
  <c r="D23" i="47"/>
  <c r="D22" i="47"/>
  <c r="E30" i="46" l="1"/>
  <c r="E31" i="46"/>
  <c r="E32" i="46"/>
  <c r="E33" i="46"/>
  <c r="E34" i="46"/>
  <c r="E22" i="47" l="1"/>
  <c r="E26" i="47"/>
  <c r="E24" i="47"/>
  <c r="F34" i="46"/>
  <c r="F33" i="46"/>
  <c r="E29" i="47" l="1"/>
  <c r="F30" i="46"/>
  <c r="C26" i="47"/>
  <c r="C22" i="47"/>
  <c r="C28" i="47"/>
  <c r="C23" i="47"/>
  <c r="C24" i="47"/>
  <c r="C25" i="47"/>
  <c r="C27" i="47"/>
  <c r="F32" i="46"/>
  <c r="F31" i="46"/>
  <c r="F37" i="46" l="1"/>
  <c r="C29" i="47"/>
  <c r="E30" i="47"/>
  <c r="D30" i="46"/>
  <c r="D33" i="46"/>
  <c r="D32" i="46"/>
  <c r="D36" i="46"/>
  <c r="D31" i="46"/>
  <c r="D34" i="46"/>
  <c r="D35" i="46"/>
  <c r="F38" i="46" l="1"/>
  <c r="D37" i="46"/>
</calcChain>
</file>

<file path=xl/sharedStrings.xml><?xml version="1.0" encoding="utf-8"?>
<sst xmlns="http://schemas.openxmlformats.org/spreadsheetml/2006/main" count="1050" uniqueCount="660">
  <si>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</si>
  <si>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</si>
  <si>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</si>
  <si>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</si>
  <si>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</si>
  <si>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</si>
  <si>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</si>
  <si>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</si>
  <si>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</si>
  <si>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</si>
  <si>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</si>
  <si>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</si>
  <si>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</si>
  <si>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</si>
  <si>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</si>
  <si>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</si>
  <si>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</si>
  <si>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</si>
  <si>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</si>
  <si>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</si>
  <si>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</si>
  <si>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</si>
  <si>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</si>
  <si>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</si>
  <si>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</si>
  <si>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</si>
  <si>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</si>
  <si>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</si>
  <si>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</si>
  <si>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</si>
  <si>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</si>
  <si>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</si>
  <si>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</si>
  <si>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</si>
  <si>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</si>
  <si>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</si>
  <si>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</si>
  <si>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</si>
  <si>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</si>
  <si>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</si>
  <si>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</si>
  <si>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</si>
  <si>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</si>
  <si>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</si>
  <si>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</si>
  <si>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</si>
  <si>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</si>
  <si>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</si>
  <si>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</si>
  <si>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</si>
  <si>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</si>
  <si>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</si>
  <si>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</si>
  <si>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</si>
  <si>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</si>
  <si>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</si>
  <si>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</si>
  <si>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</si>
  <si>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</si>
  <si>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</si>
  <si>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</si>
  <si>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</si>
  <si>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</si>
  <si>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</si>
  <si>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</si>
  <si>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</si>
  <si>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</si>
  <si>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</si>
  <si>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</si>
  <si>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</si>
  <si>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</si>
  <si>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</si>
  <si>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</si>
  <si>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</si>
  <si>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</si>
  <si>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</si>
  <si>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</si>
  <si>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</si>
  <si>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</si>
  <si>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</si>
  <si>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</si>
  <si>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</si>
  <si>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</si>
  <si>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</si>
  <si>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</si>
  <si>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</si>
  <si>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</si>
  <si>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</si>
  <si>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</si>
  <si>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</si>
  <si>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</si>
  <si>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</si>
  <si>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</si>
  <si>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</si>
  <si>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</si>
  <si>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</si>
  <si>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</si>
  <si>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</si>
  <si>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</si>
  <si>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</si>
  <si>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</si>
  <si>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</si>
  <si>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</si>
  <si>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</si>
  <si>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</si>
  <si>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</si>
  <si>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</si>
  <si>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</si>
  <si>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</si>
  <si>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</si>
  <si>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</si>
  <si>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</si>
  <si>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</si>
  <si>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</si>
  <si>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</si>
  <si>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</si>
  <si>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</si>
  <si>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</si>
  <si>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</si>
  <si>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</si>
  <si>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</si>
  <si>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</si>
  <si>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</si>
  <si>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</si>
  <si>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</si>
  <si>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</si>
  <si>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</si>
  <si>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</si>
  <si>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</si>
  <si>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</si>
  <si>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</si>
  <si>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</si>
  <si>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</si>
  <si>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</si>
  <si>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</si>
  <si>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</si>
  <si>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</si>
  <si>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</si>
  <si>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</si>
  <si>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</si>
  <si>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</si>
  <si>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</si>
  <si>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</si>
  <si>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</si>
  <si>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</si>
  <si>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</si>
  <si>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</si>
  <si>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</si>
  <si>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</si>
  <si>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</si>
  <si>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</si>
  <si>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</si>
  <si>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</si>
  <si>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</si>
  <si>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</si>
  <si>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</si>
  <si>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</si>
  <si>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</si>
  <si>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</si>
  <si>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</si>
  <si>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</si>
  <si>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</si>
  <si>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</si>
  <si>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</si>
  <si>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</si>
  <si>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</si>
  <si>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</si>
  <si>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</si>
  <si>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</si>
  <si>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</si>
  <si>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</si>
  <si>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</si>
  <si>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</si>
  <si>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</si>
  <si>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</si>
  <si>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</si>
  <si>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</si>
  <si>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</si>
  <si>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</si>
  <si>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</si>
  <si>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</si>
  <si>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</si>
  <si>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</si>
  <si>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</si>
  <si>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</si>
  <si>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</si>
  <si>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</si>
  <si>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</si>
  <si>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</si>
  <si>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</si>
  <si>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</si>
  <si>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</si>
  <si>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</si>
  <si>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</si>
  <si>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</si>
  <si>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</si>
  <si>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</si>
  <si>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</si>
  <si>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</si>
  <si>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</si>
  <si>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</si>
  <si>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</si>
  <si>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</si>
  <si>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</si>
  <si>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</si>
  <si>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</si>
  <si>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</si>
  <si>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</si>
  <si>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</si>
  <si>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</si>
  <si>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</si>
  <si>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</si>
  <si>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</si>
  <si>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</si>
  <si>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</si>
  <si>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</si>
  <si>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</si>
  <si>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</si>
  <si>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</si>
  <si>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</si>
  <si>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</si>
  <si>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</si>
  <si>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</si>
  <si>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</si>
  <si>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</si>
  <si>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</si>
  <si>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</si>
  <si>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</si>
  <si>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</si>
  <si>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</si>
  <si>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</si>
  <si>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</si>
  <si>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</si>
  <si>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</si>
  <si>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</si>
  <si>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</si>
  <si>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</si>
  <si>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</si>
  <si>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</si>
  <si>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</si>
  <si>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</si>
  <si>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</si>
  <si>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</si>
  <si>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</si>
  <si>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</si>
  <si>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</si>
  <si>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</si>
  <si>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</si>
  <si>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</si>
  <si>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</si>
  <si>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</si>
  <si>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</si>
  <si>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</si>
  <si>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</si>
  <si>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</si>
  <si>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</si>
  <si>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</si>
  <si>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</si>
  <si>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</si>
  <si>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</si>
  <si>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</si>
  <si>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</si>
  <si>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</si>
  <si>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</si>
  <si>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</si>
  <si>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</si>
  <si>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</si>
  <si>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</si>
  <si>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</si>
  <si>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</si>
  <si>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</si>
  <si>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</si>
  <si>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</si>
  <si>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</si>
  <si>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</si>
  <si>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</si>
  <si>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</si>
  <si>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</si>
  <si>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</si>
  <si>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</si>
  <si>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</si>
  <si>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</si>
  <si>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</si>
  <si>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</si>
  <si>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</si>
  <si>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</si>
  <si>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</si>
  <si>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</si>
  <si>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</si>
  <si>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</si>
  <si>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</si>
  <si>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</si>
  <si>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</si>
  <si>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</si>
  <si>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</si>
  <si>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</si>
  <si>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</si>
  <si>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</si>
  <si>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</si>
  <si>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</si>
  <si>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</si>
  <si>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</si>
  <si>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</si>
  <si>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</si>
  <si>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</si>
  <si>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</si>
  <si>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</si>
  <si>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</si>
  <si>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</si>
  <si>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</si>
  <si>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</si>
  <si>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</si>
  <si>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</si>
  <si>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</si>
  <si>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</si>
  <si>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</si>
  <si>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</si>
  <si>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</si>
  <si>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</si>
  <si>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</si>
  <si>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</si>
  <si>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</si>
  <si>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</si>
  <si>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</si>
  <si>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</si>
  <si>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</si>
  <si>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</si>
  <si>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</si>
  <si>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</si>
  <si>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</si>
  <si>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</si>
  <si>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</si>
  <si>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</si>
  <si>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</si>
  <si>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</si>
  <si>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</si>
  <si>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</si>
  <si>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</si>
  <si>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</si>
  <si>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</si>
  <si>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</si>
  <si>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</si>
  <si>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</si>
  <si>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</si>
  <si>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</si>
  <si>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</si>
  <si>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</si>
  <si>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</si>
  <si>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</si>
  <si>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</si>
  <si>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</si>
  <si>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</si>
  <si>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</si>
  <si>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</si>
  <si>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</si>
  <si>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</si>
  <si>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</si>
  <si>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</si>
  <si>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</si>
  <si>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</si>
  <si>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</si>
  <si>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</si>
  <si>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</si>
  <si>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</si>
  <si>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</si>
  <si>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</si>
  <si>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</si>
  <si>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</si>
  <si>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</si>
  <si>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</si>
  <si>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</si>
  <si>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</si>
  <si>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</si>
  <si>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</si>
  <si>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</si>
  <si>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</si>
  <si>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</si>
  <si>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</si>
  <si>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</si>
  <si>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</si>
  <si>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</si>
  <si>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</si>
  <si>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</si>
  <si>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</si>
  <si>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</si>
  <si>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</si>
  <si>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</si>
  <si>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</si>
  <si>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</si>
  <si>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</si>
  <si>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</si>
  <si>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</si>
  <si>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</si>
  <si>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</si>
  <si>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</si>
  <si>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</si>
  <si>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</si>
  <si>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</si>
  <si>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</si>
  <si>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</si>
  <si>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</si>
  <si>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</si>
  <si>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</si>
  <si>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</si>
  <si>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</si>
  <si>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</si>
  <si>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</si>
  <si>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</si>
  <si>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</si>
  <si>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</si>
  <si>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</si>
  <si>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</si>
  <si>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</si>
  <si>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</si>
  <si>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</si>
  <si>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</si>
  <si>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</si>
  <si>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</si>
  <si>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</si>
  <si>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</si>
  <si>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</si>
  <si>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</si>
  <si>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</si>
  <si>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</si>
  <si>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</si>
  <si>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</si>
  <si>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</si>
  <si>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</si>
  <si>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</si>
  <si>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</si>
  <si>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</si>
  <si>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</si>
  <si>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</si>
  <si>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</si>
  <si>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</si>
  <si>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</si>
  <si>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</si>
  <si>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</si>
  <si>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</si>
  <si>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</si>
  <si>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</si>
  <si>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</si>
  <si>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</si>
  <si>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</si>
  <si>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</si>
  <si>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</si>
  <si>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</si>
  <si>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</si>
  <si>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</si>
  <si>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</si>
  <si>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</si>
  <si>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</si>
  <si>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</si>
  <si>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</si>
  <si>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</si>
  <si>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</si>
  <si>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</si>
  <si>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</si>
  <si>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</si>
  <si>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</si>
  <si>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</si>
  <si>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</si>
  <si>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</si>
  <si>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</si>
  <si>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</si>
  <si>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</si>
  <si>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</si>
  <si>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</si>
  <si>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</si>
  <si>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</si>
  <si>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</si>
  <si>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</si>
  <si>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</si>
  <si>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</si>
  <si>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</si>
  <si>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</si>
  <si>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</si>
  <si>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</si>
  <si>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</si>
  <si>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</si>
  <si>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</si>
  <si>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</si>
  <si>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</si>
  <si>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</si>
  <si>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</si>
  <si>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</si>
  <si>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</si>
  <si>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</si>
  <si>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</si>
  <si>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</si>
  <si>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</si>
  <si>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</si>
  <si>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</si>
  <si>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</si>
  <si>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</si>
  <si>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</si>
  <si>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</si>
  <si>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</si>
  <si>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</si>
  <si>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</si>
  <si>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</si>
  <si>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</si>
  <si>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</si>
  <si>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</si>
  <si>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</si>
  <si>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</si>
  <si>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</si>
  <si>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</si>
  <si>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</si>
  <si>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</si>
  <si>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</si>
  <si>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</si>
  <si>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</si>
  <si>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</si>
  <si>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</si>
  <si>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</si>
  <si>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</si>
  <si>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</si>
  <si>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</si>
  <si>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</si>
  <si>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</si>
  <si>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</si>
  <si>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</si>
  <si>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</si>
  <si>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</si>
  <si>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</si>
  <si>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</si>
  <si>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</si>
  <si>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</si>
  <si>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</si>
  <si>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</si>
  <si>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</si>
  <si>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</si>
  <si>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</si>
  <si>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</si>
  <si>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</si>
  <si>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</si>
  <si>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</si>
  <si>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</si>
  <si>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</si>
  <si>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</si>
  <si>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</si>
  <si>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</si>
  <si>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</si>
  <si>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</si>
  <si>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</si>
  <si>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</si>
  <si>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</si>
  <si>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</si>
  <si>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</si>
  <si>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</si>
  <si>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</si>
  <si>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</si>
  <si>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</si>
  <si>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</si>
  <si>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</si>
  <si>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</si>
  <si>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</si>
  <si>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</si>
  <si>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</si>
  <si>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</si>
  <si>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</si>
  <si>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</si>
  <si>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</si>
  <si>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</si>
  <si>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</si>
  <si>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</si>
  <si>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</si>
  <si>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</si>
  <si>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</si>
  <si>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</si>
  <si>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</si>
  <si>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</si>
  <si>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</si>
  <si>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</si>
  <si>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</si>
  <si>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</si>
  <si>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</si>
  <si>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</si>
  <si>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</si>
  <si>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</si>
  <si>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</si>
  <si>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</si>
  <si>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</si>
  <si>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</si>
  <si>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</si>
  <si>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</si>
  <si>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</si>
  <si>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</si>
  <si>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</si>
  <si>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</si>
  <si>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</si>
  <si>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</si>
  <si>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</si>
  <si>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</si>
  <si>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</si>
  <si>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</si>
  <si>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</si>
  <si>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</si>
  <si>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</si>
  <si>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</si>
  <si>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</si>
  <si>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</si>
  <si>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</si>
  <si>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</si>
  <si>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</si>
  <si>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</si>
  <si>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</si>
  <si>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</si>
  <si>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</si>
  <si>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</si>
  <si>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</si>
  <si>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</si>
  <si>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</si>
  <si>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</si>
  <si>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</si>
  <si>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</si>
  <si>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</si>
  <si>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</si>
  <si>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</si>
  <si>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</si>
  <si>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</si>
  <si>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</si>
  <si>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</si>
  <si>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</si>
  <si>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</si>
  <si>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</si>
  <si>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</si>
  <si>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</si>
  <si>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</si>
  <si>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</si>
  <si>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</si>
  <si>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</si>
  <si>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</si>
  <si>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</si>
  <si>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</si>
  <si>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</si>
  <si>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</si>
  <si>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</si>
  <si>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</si>
  <si>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</si>
  <si>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</si>
  <si>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</si>
  <si>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</si>
  <si>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</si>
  <si>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</si>
  <si>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</si>
  <si>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</si>
  <si>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</si>
  <si>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</si>
  <si>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</si>
  <si>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</si>
  <si>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</si>
  <si>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</si>
  <si>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"ГРУПАМА ЖИВОТОЗАСТРАХОВАНЕ ЕКСПРЕС"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</si>
  <si>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30.04.2020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</si>
  <si>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30.04.2020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</si>
  <si>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ОБЩИ ДАННИ ЗА ПОРТФЕЙЛА ПО ЖИВОТОЗАСТРАХОВАНЕ КЪМ 30.04.2020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</si>
  <si>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30.04.2020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</si>
  <si>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30.04.2020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</si>
</sst>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56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5" borderId="0" applyNumberFormat="0" applyBorder="0" applyAlignment="0" applyProtection="0"/>
    <xf numFmtId="0" fontId="40" fillId="9" borderId="0" applyNumberFormat="0" applyBorder="0" applyAlignment="0" applyProtection="0"/>
    <xf numFmtId="0" fontId="41" fillId="13" borderId="26" applyNumberFormat="0" applyAlignment="0" applyProtection="0"/>
    <xf numFmtId="0" fontId="42" fillId="26" borderId="27" applyNumberFormat="0" applyAlignment="0" applyProtection="0"/>
    <xf numFmtId="0" fontId="1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5" fillId="0" borderId="28" applyNumberFormat="0" applyFill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26" applyNumberFormat="0" applyAlignment="0" applyProtection="0"/>
    <xf numFmtId="0" fontId="49" fillId="0" borderId="31" applyNumberFormat="0" applyFill="0" applyAlignment="0" applyProtection="0"/>
    <xf numFmtId="0" fontId="50" fillId="27" borderId="0" applyNumberFormat="0" applyBorder="0" applyAlignment="0" applyProtection="0"/>
    <xf numFmtId="0" fontId="1" fillId="0" borderId="0"/>
    <xf numFmtId="0" fontId="1" fillId="28" borderId="32" applyNumberFormat="0" applyFont="0" applyAlignment="0" applyProtection="0"/>
    <xf numFmtId="0" fontId="51" fillId="13" borderId="33" applyNumberFormat="0" applyAlignment="0" applyProtection="0"/>
    <xf numFmtId="0" fontId="52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5" fillId="0" borderId="0"/>
  </cellStyleXfs>
  <cellXfs count="178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5" fillId="7" borderId="0" xfId="94" applyNumberFormat="1" applyFont="1" applyFill="1" applyAlignment="1" applyProtection="1">
      <alignment horizontal="left"/>
    </xf>
    <xf numFmtId="3" fontId="7" fillId="7" borderId="8" xfId="56" applyNumberFormat="1" applyFont="1" applyFill="1" applyBorder="1" applyAlignment="1" applyProtection="1">
      <alignment horizontal="right" vertical="center"/>
    </xf>
    <xf numFmtId="0" fontId="37" fillId="7" borderId="0" xfId="94" applyFont="1" applyFill="1" applyAlignment="1" applyProtection="1">
      <alignment horizontal="left"/>
    </xf>
    <xf numFmtId="0" fontId="37" fillId="7" borderId="0" xfId="94" applyFont="1" applyFill="1" applyProtection="1"/>
    <xf numFmtId="0" fontId="35" fillId="0" borderId="0" xfId="94" applyFont="1" applyFill="1" applyAlignment="1" applyProtection="1">
      <alignment horizontal="left"/>
    </xf>
    <xf numFmtId="0" fontId="35" fillId="0" borderId="0" xfId="94" applyFont="1" applyFill="1" applyProtection="1"/>
    <xf numFmtId="177" fontId="36" fillId="0" borderId="0" xfId="95" applyNumberFormat="1" applyFont="1" applyFill="1" applyProtection="1"/>
    <xf numFmtId="3" fontId="36" fillId="0" borderId="0" xfId="94" applyNumberFormat="1" applyFont="1" applyFill="1" applyProtection="1"/>
    <xf numFmtId="3" fontId="36" fillId="0" borderId="0" xfId="94" applyNumberFormat="1" applyFont="1" applyFill="1" applyAlignment="1" applyProtection="1">
      <alignment horizontal="left"/>
    </xf>
    <xf numFmtId="3" fontId="35" fillId="0" borderId="0" xfId="94" applyNumberFormat="1" applyFont="1" applyFill="1" applyAlignment="1" applyProtection="1">
      <alignment horizontal="left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5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33"/>
    <cellStyle name="Exchange" xfId="24"/>
    <cellStyle name="Explanatory Text 2" xfId="134"/>
    <cellStyle name="Good 2" xfId="135"/>
    <cellStyle name="Gray" xfId="25"/>
    <cellStyle name="Gray 2" xfId="99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Input 2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2 2" xfId="149"/>
    <cellStyle name="Normal 2 2 2" xfId="151"/>
    <cellStyle name="Normal 2 3" xfId="143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50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5"/>
    <cellStyle name="WrapTitle" xfId="92"/>
    <cellStyle name="zastrnadzor" xfId="93"/>
  </cellStyles>
  <dxfs count="7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30.042020 </a:t>
            </a:r>
            <a:r>
              <a:rPr lang="bg-BG" sz="1200" b="1" i="0" u="none" strike="noStrike" baseline="0">
                <a:effectLst/>
              </a:rPr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15039554389050055"/>
                  <c:y val="-0.18055825419120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Premiums!$E$30:$E$36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Premiums!$F$30:$F$36</c:f>
              <c:numCache>
                <c:formatCode>#,##0</c:formatCode>
                <c:ptCount val="7"/>
                <c:pt idx="0">
                  <c:v>77518805.853891343</c:v>
                </c:pt>
                <c:pt idx="1">
                  <c:v>2319982.5535585699</c:v>
                </c:pt>
                <c:pt idx="2">
                  <c:v>32719841.274593588</c:v>
                </c:pt>
                <c:pt idx="3">
                  <c:v>0</c:v>
                </c:pt>
                <c:pt idx="4">
                  <c:v>12663200.022798</c:v>
                </c:pt>
                <c:pt idx="5">
                  <c:v>5807498.3100000005</c:v>
                </c:pt>
                <c:pt idx="6">
                  <c:v>28979790.039999999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30.04.2020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Payments!$E$22:$E$28</c:f>
              <c:strCache>
                <c:ptCount val="7"/>
                <c:pt idx="0">
                  <c:v>37 702 995</c:v>
                </c:pt>
                <c:pt idx="1">
                  <c:v>1 736 065</c:v>
                </c:pt>
                <c:pt idx="2">
                  <c:v>9 084 440</c:v>
                </c:pt>
                <c:pt idx="3">
                  <c:v>0</c:v>
                </c:pt>
                <c:pt idx="4">
                  <c:v>1 981 535</c:v>
                </c:pt>
                <c:pt idx="5">
                  <c:v>698 786</c:v>
                </c:pt>
                <c:pt idx="6">
                  <c:v>10 312 905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0.13881230817967979"/>
                  <c:y val="-4.2787595599836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Payments!$D$22:$D$28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Payments!$E$22:$E$28</c:f>
              <c:numCache>
                <c:formatCode>#,##0</c:formatCode>
                <c:ptCount val="7"/>
                <c:pt idx="0">
                  <c:v>37702994.658891276</c:v>
                </c:pt>
                <c:pt idx="1">
                  <c:v>1736064.5662724334</c:v>
                </c:pt>
                <c:pt idx="2">
                  <c:v>9084439.5931560304</c:v>
                </c:pt>
                <c:pt idx="3">
                  <c:v>0</c:v>
                </c:pt>
                <c:pt idx="4">
                  <c:v>1981535.41391761</c:v>
                </c:pt>
                <c:pt idx="5">
                  <c:v>698785.87325345655</c:v>
                </c:pt>
                <c:pt idx="6">
                  <c:v>10312905.166285964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79512</xdr:colOff>
      <xdr:row>20</xdr:row>
      <xdr:rowOff>98914</xdr:rowOff>
    </xdr:from>
    <xdr:to>
      <xdr:col>10</xdr:col>
      <xdr:colOff>1156396</xdr:colOff>
      <xdr:row>47</xdr:row>
      <xdr:rowOff>82386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36742</xdr:rowOff>
    </xdr:from>
    <xdr:to>
      <xdr:col>9</xdr:col>
      <xdr:colOff>1036865</xdr:colOff>
      <xdr:row>46</xdr:row>
      <xdr:rowOff>72118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view="pageBreakPreview" zoomScale="85" zoomScaleNormal="70" zoomScaleSheetLayoutView="85" workbookViewId="0">
      <pane xSplit="2" ySplit="3" topLeftCell="C4" activePane="bottomRight" state="frozen"/>
      <selection activeCell="B21" sqref="B21"/>
      <selection pane="topRight" activeCell="B21" sqref="B21"/>
      <selection pane="bottomLeft" activeCell="B21" sqref="B21"/>
      <selection pane="bottomRight"/>
    </sheetView>
  </sheetViews>
  <sheetFormatPr defaultRowHeight="15.75"/>
  <cols>
    <col min="1" max="1" width="8.28515625" style="112" customWidth="1"/>
    <col min="2" max="2" width="36.7109375" style="105" customWidth="1"/>
    <col min="3" max="6" width="17.7109375" style="105" customWidth="1"/>
    <col min="7" max="7" width="17.7109375" style="112" customWidth="1"/>
    <col min="8" max="8" width="17.7109375" style="105" customWidth="1"/>
    <col min="9" max="9" width="17.7109375" style="112" customWidth="1"/>
    <col min="10" max="10" width="17.7109375" style="105" customWidth="1"/>
    <col min="11" max="12" width="17.7109375" style="112" customWidth="1"/>
    <col min="13" max="13" width="17.7109375" style="105" customWidth="1"/>
    <col min="14" max="14" width="14.140625" style="112" customWidth="1"/>
    <col min="15" max="15" width="22.7109375" style="112" bestFit="1" customWidth="1"/>
    <col min="16" max="16" width="9.140625" style="112"/>
    <col min="17" max="17" width="9.28515625" style="112" bestFit="1" customWidth="1"/>
    <col min="18" max="16384" width="9.140625" style="112"/>
  </cols>
  <sheetData>
    <row r="1" spans="1:18" ht="18.75">
      <c r="A1" s="114" t="s">
        <v>655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3"/>
      <c r="O1" s="114"/>
      <c r="P1" s="114"/>
      <c r="Q1" s="114"/>
      <c r="R1" s="114"/>
    </row>
    <row r="2" spans="1:18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2"/>
      <c r="N2" s="111" t="s">
        <v>646</v>
      </c>
      <c r="O2" s="114"/>
      <c r="P2" s="114"/>
      <c r="Q2" s="114"/>
      <c r="R2" s="114"/>
    </row>
    <row r="3" spans="1:18" s="97" customFormat="1" ht="94.5">
      <c r="A3" s="91" t="s">
        <v>645</v>
      </c>
      <c r="B3" s="91" t="s">
        <v>644</v>
      </c>
      <c r="C3" s="93" t="s">
        <v>642</v>
      </c>
      <c r="D3" s="92" t="s">
        <v>640</v>
      </c>
      <c r="E3" s="92" t="s">
        <v>643</v>
      </c>
      <c r="F3" s="92" t="s">
        <v>641</v>
      </c>
      <c r="G3" s="92" t="s">
        <v>639</v>
      </c>
      <c r="H3" s="92" t="s">
        <v>654</v>
      </c>
      <c r="I3" s="94" t="s">
        <v>638</v>
      </c>
      <c r="J3" s="95" t="s">
        <v>636</v>
      </c>
      <c r="K3" s="92" t="s">
        <v>635</v>
      </c>
      <c r="L3" s="95" t="s">
        <v>637</v>
      </c>
      <c r="M3" s="95" t="s">
        <v>634</v>
      </c>
      <c r="N3" s="92" t="s">
        <v>39</v>
      </c>
      <c r="O3" s="96"/>
    </row>
    <row r="4" spans="1:18" ht="15.75" customHeight="1">
      <c r="A4" s="98">
        <v>1</v>
      </c>
      <c r="B4" s="119" t="s">
        <v>633</v>
      </c>
      <c r="C4" s="120">
        <v>19567099.850000001</v>
      </c>
      <c r="D4" s="120">
        <v>15545378.800499998</v>
      </c>
      <c r="E4" s="120">
        <v>12856345.414347839</v>
      </c>
      <c r="F4" s="120">
        <v>12389588.220000003</v>
      </c>
      <c r="G4" s="120">
        <v>7945096.9199999999</v>
      </c>
      <c r="H4" s="120">
        <v>3679415.0599999996</v>
      </c>
      <c r="I4" s="120">
        <v>2858429.6100000003</v>
      </c>
      <c r="J4" s="120">
        <v>776145</v>
      </c>
      <c r="K4" s="120">
        <v>1159427.72</v>
      </c>
      <c r="L4" s="120">
        <v>99096.31</v>
      </c>
      <c r="M4" s="120">
        <v>642782.94904349337</v>
      </c>
      <c r="N4" s="121">
        <v>77518805.853891343</v>
      </c>
      <c r="O4" s="99"/>
      <c r="P4" s="100"/>
      <c r="Q4" s="101"/>
    </row>
    <row r="5" spans="1:18" ht="15.75" customHeight="1">
      <c r="A5" s="98" t="s">
        <v>632</v>
      </c>
      <c r="B5" s="122" t="s">
        <v>631</v>
      </c>
      <c r="C5" s="120">
        <v>12527898</v>
      </c>
      <c r="D5" s="120">
        <v>15542746.070499998</v>
      </c>
      <c r="E5" s="120">
        <v>8607245.1484394968</v>
      </c>
      <c r="F5" s="120">
        <v>12389347.220000003</v>
      </c>
      <c r="G5" s="120">
        <v>7945096.9199999999</v>
      </c>
      <c r="H5" s="120">
        <v>3679415.0599999996</v>
      </c>
      <c r="I5" s="120">
        <v>2858429.6100000003</v>
      </c>
      <c r="J5" s="120">
        <v>776145</v>
      </c>
      <c r="K5" s="120">
        <v>1159427.48</v>
      </c>
      <c r="L5" s="120">
        <v>99096.31</v>
      </c>
      <c r="M5" s="120">
        <v>642782.94904349337</v>
      </c>
      <c r="N5" s="121">
        <v>66227629.76798299</v>
      </c>
      <c r="O5" s="99"/>
      <c r="Q5" s="101"/>
    </row>
    <row r="6" spans="1:18" ht="15.75" customHeight="1">
      <c r="A6" s="98" t="s">
        <v>629</v>
      </c>
      <c r="B6" s="122" t="s">
        <v>630</v>
      </c>
      <c r="C6" s="120">
        <v>5954873</v>
      </c>
      <c r="D6" s="120">
        <v>12421168.623499997</v>
      </c>
      <c r="E6" s="120">
        <v>6545592.9440853614</v>
      </c>
      <c r="F6" s="120">
        <v>4616451.3500000024</v>
      </c>
      <c r="G6" s="120">
        <v>7945096.9199999999</v>
      </c>
      <c r="H6" s="120">
        <v>212914.76</v>
      </c>
      <c r="I6" s="120">
        <v>103511.99</v>
      </c>
      <c r="J6" s="120">
        <v>298877</v>
      </c>
      <c r="K6" s="120">
        <v>990335.14</v>
      </c>
      <c r="L6" s="120">
        <v>99096.31</v>
      </c>
      <c r="M6" s="120">
        <v>131753.20999999996</v>
      </c>
      <c r="N6" s="121">
        <v>39319671.247585364</v>
      </c>
      <c r="O6" s="99"/>
      <c r="Q6" s="101"/>
    </row>
    <row r="7" spans="1:18" ht="31.5">
      <c r="A7" s="98" t="s">
        <v>629</v>
      </c>
      <c r="B7" s="122" t="s">
        <v>628</v>
      </c>
      <c r="C7" s="120">
        <v>6573025</v>
      </c>
      <c r="D7" s="120">
        <v>3121577.4470000002</v>
      </c>
      <c r="E7" s="120">
        <v>2061652.2043541349</v>
      </c>
      <c r="F7" s="120">
        <v>7772895.870000001</v>
      </c>
      <c r="G7" s="120">
        <v>0</v>
      </c>
      <c r="H7" s="120">
        <v>3466500.2999999993</v>
      </c>
      <c r="I7" s="120">
        <v>2754917.62</v>
      </c>
      <c r="J7" s="120">
        <v>477268</v>
      </c>
      <c r="K7" s="120">
        <v>169092.34</v>
      </c>
      <c r="L7" s="120">
        <v>0</v>
      </c>
      <c r="M7" s="120">
        <v>511029.73904349341</v>
      </c>
      <c r="N7" s="121">
        <v>26907958.520397633</v>
      </c>
      <c r="O7" s="99"/>
      <c r="Q7" s="101"/>
    </row>
    <row r="8" spans="1:18" ht="15.75" customHeight="1">
      <c r="A8" s="98" t="s">
        <v>627</v>
      </c>
      <c r="B8" s="122" t="s">
        <v>626</v>
      </c>
      <c r="C8" s="120">
        <v>7039201.8499999996</v>
      </c>
      <c r="D8" s="120">
        <v>2632.73</v>
      </c>
      <c r="E8" s="120">
        <v>4249100.2659083428</v>
      </c>
      <c r="F8" s="120">
        <v>241</v>
      </c>
      <c r="G8" s="120">
        <v>0</v>
      </c>
      <c r="H8" s="120">
        <v>0</v>
      </c>
      <c r="I8" s="120">
        <v>0</v>
      </c>
      <c r="J8" s="120">
        <v>0</v>
      </c>
      <c r="K8" s="120">
        <v>0.24</v>
      </c>
      <c r="L8" s="120">
        <v>0</v>
      </c>
      <c r="M8" s="120">
        <v>0</v>
      </c>
      <c r="N8" s="121">
        <v>11291176.085908344</v>
      </c>
      <c r="O8" s="99"/>
      <c r="Q8" s="101"/>
    </row>
    <row r="9" spans="1:18" ht="15.75" customHeight="1">
      <c r="A9" s="98">
        <v>2</v>
      </c>
      <c r="B9" s="119" t="s">
        <v>625</v>
      </c>
      <c r="C9" s="120">
        <v>247536</v>
      </c>
      <c r="D9" s="120">
        <v>78304.367499999993</v>
      </c>
      <c r="E9" s="120">
        <v>1338233.79605857</v>
      </c>
      <c r="F9" s="120">
        <v>463084.24999999977</v>
      </c>
      <c r="G9" s="120">
        <v>0</v>
      </c>
      <c r="H9" s="120">
        <v>0</v>
      </c>
      <c r="I9" s="120">
        <v>52437.96</v>
      </c>
      <c r="J9" s="120">
        <v>0</v>
      </c>
      <c r="K9" s="120">
        <v>140386.18</v>
      </c>
      <c r="L9" s="120">
        <v>0</v>
      </c>
      <c r="M9" s="120">
        <v>0</v>
      </c>
      <c r="N9" s="121">
        <v>2319982.5535585699</v>
      </c>
      <c r="O9" s="99"/>
      <c r="P9" s="100"/>
      <c r="Q9" s="101"/>
    </row>
    <row r="10" spans="1:18" ht="28.5" customHeight="1">
      <c r="A10" s="98">
        <v>3</v>
      </c>
      <c r="B10" s="119" t="s">
        <v>624</v>
      </c>
      <c r="C10" s="120">
        <v>2157999.33</v>
      </c>
      <c r="D10" s="120">
        <v>12568456.395</v>
      </c>
      <c r="E10" s="120">
        <v>16394901.419593591</v>
      </c>
      <c r="F10" s="120">
        <v>711973.47</v>
      </c>
      <c r="G10" s="120">
        <v>725534.44</v>
      </c>
      <c r="H10" s="120">
        <v>0</v>
      </c>
      <c r="I10" s="120">
        <v>0</v>
      </c>
      <c r="J10" s="120">
        <v>0</v>
      </c>
      <c r="K10" s="120">
        <v>158728.22</v>
      </c>
      <c r="L10" s="120">
        <v>0</v>
      </c>
      <c r="M10" s="120">
        <v>2248</v>
      </c>
      <c r="N10" s="121">
        <v>32719841.274593588</v>
      </c>
      <c r="O10" s="99"/>
      <c r="P10" s="100"/>
      <c r="Q10" s="101"/>
    </row>
    <row r="11" spans="1:18" ht="15.75" customHeight="1">
      <c r="A11" s="98">
        <v>4</v>
      </c>
      <c r="B11" s="119" t="s">
        <v>623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1">
        <v>0</v>
      </c>
      <c r="O11" s="99"/>
      <c r="P11" s="100"/>
      <c r="Q11" s="101"/>
    </row>
    <row r="12" spans="1:18" ht="15.75" customHeight="1">
      <c r="A12" s="98">
        <v>5</v>
      </c>
      <c r="B12" s="119" t="s">
        <v>622</v>
      </c>
      <c r="C12" s="120">
        <v>6981171</v>
      </c>
      <c r="D12" s="120">
        <v>4145278.7369999997</v>
      </c>
      <c r="E12" s="120">
        <v>0</v>
      </c>
      <c r="F12" s="120">
        <v>0</v>
      </c>
      <c r="G12" s="120">
        <v>460828.09</v>
      </c>
      <c r="H12" s="120">
        <v>0</v>
      </c>
      <c r="I12" s="120">
        <v>0</v>
      </c>
      <c r="J12" s="120">
        <v>0</v>
      </c>
      <c r="K12" s="120">
        <v>60298.35</v>
      </c>
      <c r="L12" s="120">
        <v>808454.15</v>
      </c>
      <c r="M12" s="120">
        <v>207169.695798</v>
      </c>
      <c r="N12" s="121">
        <v>12663200.022798</v>
      </c>
      <c r="O12" s="99"/>
      <c r="P12" s="100"/>
      <c r="Q12" s="101"/>
    </row>
    <row r="13" spans="1:18" ht="15.75" customHeight="1">
      <c r="A13" s="98">
        <v>6</v>
      </c>
      <c r="B13" s="125" t="s">
        <v>647</v>
      </c>
      <c r="C13" s="120">
        <v>596502</v>
      </c>
      <c r="D13" s="120">
        <v>2389029.1600000006</v>
      </c>
      <c r="E13" s="120">
        <v>291122.52</v>
      </c>
      <c r="F13" s="120">
        <v>1287408.9100000004</v>
      </c>
      <c r="G13" s="120">
        <v>0</v>
      </c>
      <c r="H13" s="120">
        <v>521726.58999999997</v>
      </c>
      <c r="I13" s="120">
        <v>171318.34</v>
      </c>
      <c r="J13" s="120">
        <v>509026</v>
      </c>
      <c r="K13" s="120">
        <v>41364.79</v>
      </c>
      <c r="L13" s="120">
        <v>0</v>
      </c>
      <c r="M13" s="120" t="s">
        <v>629</v>
      </c>
      <c r="N13" s="121">
        <v>5807498.3100000005</v>
      </c>
      <c r="O13" s="99"/>
      <c r="P13" s="100"/>
      <c r="Q13" s="101"/>
    </row>
    <row r="14" spans="1:18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 t="s">
        <v>629</v>
      </c>
      <c r="N14" s="121">
        <v>0</v>
      </c>
      <c r="O14" s="102"/>
      <c r="P14" s="100"/>
      <c r="Q14" s="101"/>
    </row>
    <row r="15" spans="1:18" ht="15.75" customHeight="1">
      <c r="A15" s="98">
        <v>7</v>
      </c>
      <c r="B15" s="125" t="s">
        <v>649</v>
      </c>
      <c r="C15" s="120">
        <v>14132455</v>
      </c>
      <c r="D15" s="120">
        <v>7248814.4999999991</v>
      </c>
      <c r="E15" s="120">
        <v>1471845.57</v>
      </c>
      <c r="F15" s="120">
        <v>5388209.1100000013</v>
      </c>
      <c r="G15" s="120">
        <v>55869.369999999995</v>
      </c>
      <c r="H15" s="120">
        <v>0</v>
      </c>
      <c r="I15" s="120">
        <v>0</v>
      </c>
      <c r="J15" s="120">
        <v>675457</v>
      </c>
      <c r="K15" s="120">
        <v>0</v>
      </c>
      <c r="L15" s="120">
        <v>7139.49</v>
      </c>
      <c r="M15" s="120" t="s">
        <v>629</v>
      </c>
      <c r="N15" s="121">
        <v>28979790.039999999</v>
      </c>
      <c r="O15" s="99"/>
      <c r="P15" s="100"/>
      <c r="Q15" s="101"/>
    </row>
    <row r="16" spans="1:18" s="97" customFormat="1" ht="16.5" customHeight="1">
      <c r="A16" s="153" t="s">
        <v>39</v>
      </c>
      <c r="B16" s="154"/>
      <c r="C16" s="123">
        <v>43682763.18</v>
      </c>
      <c r="D16" s="123">
        <v>41975261.960000001</v>
      </c>
      <c r="E16" s="123">
        <v>32352448.719999999</v>
      </c>
      <c r="F16" s="123">
        <v>20240263.960000005</v>
      </c>
      <c r="G16" s="123">
        <v>9187328.8199999984</v>
      </c>
      <c r="H16" s="123">
        <v>4201141.6499999994</v>
      </c>
      <c r="I16" s="123">
        <v>3082185.91</v>
      </c>
      <c r="J16" s="123">
        <v>1960628</v>
      </c>
      <c r="K16" s="123">
        <v>1560205.26</v>
      </c>
      <c r="L16" s="123">
        <v>914689.95</v>
      </c>
      <c r="M16" s="123">
        <v>852200.64484149334</v>
      </c>
      <c r="N16" s="121">
        <v>160009118.05484146</v>
      </c>
      <c r="O16" s="127"/>
      <c r="Q16" s="103"/>
    </row>
    <row r="17" spans="1:17" ht="30" customHeight="1">
      <c r="A17" s="155" t="s">
        <v>621</v>
      </c>
      <c r="B17" s="156"/>
      <c r="C17" s="124">
        <v>0.2730017120963581</v>
      </c>
      <c r="D17" s="124">
        <v>0.26233043760427088</v>
      </c>
      <c r="E17" s="124">
        <v>0.20219128205501097</v>
      </c>
      <c r="F17" s="124">
        <v>0.12649444110468044</v>
      </c>
      <c r="G17" s="124">
        <v>5.7417533023656424E-2</v>
      </c>
      <c r="H17" s="124">
        <v>2.6255639060269689E-2</v>
      </c>
      <c r="I17" s="124">
        <v>1.926256420551992E-2</v>
      </c>
      <c r="J17" s="124">
        <v>1.2253226715042672E-2</v>
      </c>
      <c r="K17" s="124">
        <v>9.7507272020914207E-3</v>
      </c>
      <c r="L17" s="124">
        <v>5.7164864172709173E-3</v>
      </c>
      <c r="M17" s="124">
        <v>5.3259505158287949E-3</v>
      </c>
      <c r="N17" s="124">
        <v>1.0000000000000002</v>
      </c>
      <c r="O17" s="101"/>
      <c r="Q17" s="101"/>
    </row>
    <row r="18" spans="1:17" ht="10.5" customHeight="1">
      <c r="A18" s="104" t="s">
        <v>305</v>
      </c>
      <c r="G18" s="106"/>
      <c r="I18" s="106"/>
      <c r="K18" s="106"/>
      <c r="L18" s="106"/>
      <c r="O18" s="106"/>
      <c r="P18" s="106"/>
    </row>
    <row r="19" spans="1:17">
      <c r="A19" s="107" t="s">
        <v>650</v>
      </c>
      <c r="G19" s="106"/>
      <c r="I19" s="106"/>
      <c r="K19" s="106"/>
      <c r="L19" s="106"/>
      <c r="O19" s="106"/>
      <c r="P19" s="106"/>
    </row>
    <row r="20" spans="1:17" ht="15.75" customHeight="1">
      <c r="A20" s="107" t="s">
        <v>620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6"/>
      <c r="P20" s="106"/>
    </row>
    <row r="21" spans="1:17">
      <c r="N21" s="101"/>
    </row>
    <row r="27" spans="1:17">
      <c r="D27" s="143"/>
      <c r="E27" s="143"/>
      <c r="F27" s="143"/>
      <c r="G27" s="144"/>
      <c r="H27" s="143"/>
      <c r="I27" s="137"/>
    </row>
    <row r="28" spans="1:17">
      <c r="C28" s="145"/>
      <c r="D28" s="145"/>
      <c r="E28" s="145"/>
      <c r="F28" s="145"/>
      <c r="G28" s="144"/>
      <c r="H28" s="143"/>
      <c r="I28" s="137"/>
    </row>
    <row r="29" spans="1:17">
      <c r="C29" s="145"/>
      <c r="D29" s="146"/>
      <c r="E29" s="145"/>
      <c r="F29" s="145"/>
      <c r="G29" s="144"/>
      <c r="H29" s="143"/>
      <c r="I29" s="137"/>
    </row>
    <row r="30" spans="1:17">
      <c r="C30" s="145"/>
      <c r="D30" s="147">
        <f t="shared" ref="D30:D35" si="0">F30/$N$16</f>
        <v>0.48446492797568314</v>
      </c>
      <c r="E30" s="146" t="str">
        <f>B4</f>
        <v>Застраховка "Живот" и рента</v>
      </c>
      <c r="F30" s="148">
        <f>N4</f>
        <v>77518805.853891343</v>
      </c>
      <c r="G30" s="144"/>
      <c r="H30" s="143"/>
      <c r="I30" s="137"/>
    </row>
    <row r="31" spans="1:17">
      <c r="C31" s="145"/>
      <c r="D31" s="147">
        <f t="shared" si="0"/>
        <v>1.4499064689322392E-2</v>
      </c>
      <c r="E31" s="146" t="str">
        <f>B9</f>
        <v>Женитбена и детска застраховка</v>
      </c>
      <c r="F31" s="148">
        <f>N9</f>
        <v>2319982.5535585699</v>
      </c>
      <c r="G31" s="144"/>
      <c r="H31" s="143"/>
      <c r="I31" s="137"/>
    </row>
    <row r="32" spans="1:17">
      <c r="C32" s="145"/>
      <c r="D32" s="147">
        <f t="shared" si="0"/>
        <v>0.20448735467299559</v>
      </c>
      <c r="E32" s="146" t="str">
        <f>B10</f>
        <v>Застраховка "Живот", свързана с инвестиционен фонд</v>
      </c>
      <c r="F32" s="148">
        <f>N10</f>
        <v>32719841.274593588</v>
      </c>
      <c r="G32" s="144"/>
      <c r="H32" s="143"/>
      <c r="I32" s="137"/>
    </row>
    <row r="33" spans="3:13">
      <c r="C33" s="145"/>
      <c r="D33" s="147">
        <f t="shared" si="0"/>
        <v>0</v>
      </c>
      <c r="E33" s="146" t="str">
        <f>B11</f>
        <v>Изкупуване на капитал</v>
      </c>
      <c r="F33" s="148">
        <f>N11</f>
        <v>0</v>
      </c>
      <c r="G33" s="144"/>
      <c r="H33" s="143"/>
      <c r="I33" s="137"/>
    </row>
    <row r="34" spans="3:13">
      <c r="C34" s="145"/>
      <c r="D34" s="147">
        <f t="shared" si="0"/>
        <v>7.914049009668199E-2</v>
      </c>
      <c r="E34" s="146" t="str">
        <f>B12</f>
        <v>Допълнителна застраховка</v>
      </c>
      <c r="F34" s="148">
        <f>N12</f>
        <v>12663200.022798</v>
      </c>
      <c r="G34" s="144"/>
      <c r="H34" s="143"/>
      <c r="I34" s="137"/>
      <c r="J34" s="112"/>
      <c r="M34" s="112"/>
    </row>
    <row r="35" spans="3:13">
      <c r="C35" s="145"/>
      <c r="D35" s="147">
        <f t="shared" si="0"/>
        <v>3.6294796075368285E-2</v>
      </c>
      <c r="E35" s="145" t="s">
        <v>647</v>
      </c>
      <c r="F35" s="148">
        <f>N13</f>
        <v>5807498.3100000005</v>
      </c>
      <c r="G35" s="144"/>
      <c r="H35" s="143"/>
      <c r="I35" s="137"/>
      <c r="J35" s="103"/>
      <c r="M35" s="115"/>
    </row>
    <row r="36" spans="3:13">
      <c r="C36" s="145"/>
      <c r="D36" s="147">
        <f t="shared" ref="D36:D37" si="1">F36/$N$16</f>
        <v>0.18111336648994888</v>
      </c>
      <c r="E36" s="145" t="s">
        <v>649</v>
      </c>
      <c r="F36" s="148">
        <f>N15</f>
        <v>28979790.039999999</v>
      </c>
      <c r="G36" s="144"/>
      <c r="H36" s="143"/>
      <c r="I36" s="137"/>
      <c r="J36" s="103"/>
      <c r="M36" s="115"/>
    </row>
    <row r="37" spans="3:13">
      <c r="C37" s="145"/>
      <c r="D37" s="146">
        <f t="shared" si="1"/>
        <v>1.0000000000000004</v>
      </c>
      <c r="E37" s="145"/>
      <c r="F37" s="149">
        <f>SUM(F30:F36)</f>
        <v>160009118.05484152</v>
      </c>
      <c r="G37" s="144"/>
      <c r="H37" s="143"/>
      <c r="I37" s="137"/>
    </row>
    <row r="38" spans="3:13">
      <c r="C38" s="145"/>
      <c r="D38" s="146"/>
      <c r="E38" s="145"/>
      <c r="F38" s="150">
        <f>F37-N16</f>
        <v>0</v>
      </c>
      <c r="G38" s="144"/>
      <c r="H38" s="143"/>
      <c r="I38" s="137"/>
    </row>
    <row r="39" spans="3:13">
      <c r="D39" s="138"/>
      <c r="E39" s="138"/>
      <c r="F39" s="138"/>
      <c r="G39" s="137"/>
      <c r="H39" s="138"/>
      <c r="I39" s="137"/>
    </row>
    <row r="40" spans="3:13">
      <c r="D40" s="138"/>
      <c r="E40" s="138"/>
      <c r="F40" s="138"/>
      <c r="G40" s="137"/>
      <c r="H40" s="138"/>
      <c r="I40" s="137"/>
    </row>
    <row r="63" spans="5:5">
      <c r="E63" s="138"/>
    </row>
    <row r="64" spans="5:5">
      <c r="E64" s="138"/>
    </row>
    <row r="65" spans="2:5">
      <c r="E65" s="138"/>
    </row>
    <row r="66" spans="2:5">
      <c r="E66" s="138"/>
    </row>
    <row r="67" spans="2:5">
      <c r="E67" s="138"/>
    </row>
    <row r="68" spans="2:5">
      <c r="E68" s="138"/>
    </row>
    <row r="69" spans="2:5">
      <c r="E69" s="138"/>
    </row>
    <row r="70" spans="2:5">
      <c r="E70" s="138"/>
    </row>
    <row r="71" spans="2:5">
      <c r="E71" s="138"/>
    </row>
    <row r="72" spans="2:5">
      <c r="E72" s="138"/>
    </row>
    <row r="73" spans="2:5">
      <c r="E73" s="138"/>
    </row>
    <row r="74" spans="2:5">
      <c r="E74" s="138"/>
    </row>
    <row r="75" spans="2:5">
      <c r="E75" s="138"/>
    </row>
    <row r="76" spans="2:5">
      <c r="E76" s="138"/>
    </row>
    <row r="77" spans="2:5">
      <c r="E77" s="138"/>
    </row>
    <row r="78" spans="2:5">
      <c r="E78" s="138"/>
    </row>
    <row r="79" spans="2:5">
      <c r="B79" s="112"/>
      <c r="C79" s="112"/>
      <c r="E79" s="138"/>
    </row>
    <row r="80" spans="2:5">
      <c r="E80" s="138"/>
    </row>
    <row r="81" spans="5:5">
      <c r="E81" s="138"/>
    </row>
    <row r="82" spans="5:5">
      <c r="E82" s="138"/>
    </row>
  </sheetData>
  <sortState columnSort="1" ref="C3:M17">
    <sortCondition descending="1" ref="C17:M17"/>
  </sortState>
  <mergeCells count="2">
    <mergeCell ref="A16:B16"/>
    <mergeCell ref="A17:B17"/>
  </mergeCells>
  <conditionalFormatting sqref="O4:O16">
    <cfRule type="cellIs" dxfId="72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view="pageBreakPreview" zoomScaleNormal="70" zoomScaleSheetLayoutView="100" workbookViewId="0">
      <pane xSplit="2" ySplit="3" topLeftCell="C4" activePane="bottomRight" state="frozen"/>
      <selection activeCell="C51" sqref="C51"/>
      <selection pane="topRight" activeCell="C51" sqref="C51"/>
      <selection pane="bottomLeft" activeCell="C51" sqref="C51"/>
      <selection pane="bottomRight" activeCell="B2" sqref="B2"/>
    </sheetView>
  </sheetViews>
  <sheetFormatPr defaultRowHeight="15.75"/>
  <cols>
    <col min="1" max="1" width="7.85546875" style="112" customWidth="1"/>
    <col min="2" max="2" width="36.5703125" style="105" customWidth="1"/>
    <col min="3" max="3" width="17.7109375" style="105" customWidth="1"/>
    <col min="4" max="13" width="17.7109375" style="112" customWidth="1"/>
    <col min="14" max="14" width="15.28515625" style="97" customWidth="1"/>
    <col min="15" max="15" width="12.7109375" style="112" bestFit="1" customWidth="1"/>
    <col min="16" max="16" width="12.42578125" style="112" bestFit="1" customWidth="1"/>
    <col min="17" max="16384" width="9.140625" style="112"/>
  </cols>
  <sheetData>
    <row r="1" spans="1:17" ht="15.75" customHeight="1">
      <c r="A1" s="159" t="s">
        <v>656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7" ht="15.75" customHeight="1">
      <c r="A2" s="151"/>
      <c r="B2" s="152"/>
      <c r="C2" s="152"/>
      <c r="E2" s="152"/>
      <c r="F2" s="152"/>
      <c r="G2" s="152"/>
      <c r="H2" s="152"/>
      <c r="J2" s="152"/>
      <c r="K2" s="152"/>
      <c r="L2" s="152"/>
      <c r="N2" s="117" t="s">
        <v>646</v>
      </c>
    </row>
    <row r="3" spans="1:17" s="116" customFormat="1" ht="94.5">
      <c r="A3" s="91" t="s">
        <v>645</v>
      </c>
      <c r="B3" s="91" t="s">
        <v>644</v>
      </c>
      <c r="C3" s="92" t="s">
        <v>643</v>
      </c>
      <c r="D3" s="92" t="s">
        <v>640</v>
      </c>
      <c r="E3" s="93" t="s">
        <v>642</v>
      </c>
      <c r="F3" s="92" t="s">
        <v>641</v>
      </c>
      <c r="G3" s="92" t="s">
        <v>639</v>
      </c>
      <c r="H3" s="94" t="s">
        <v>638</v>
      </c>
      <c r="I3" s="95" t="s">
        <v>635</v>
      </c>
      <c r="J3" s="92" t="s">
        <v>654</v>
      </c>
      <c r="K3" s="92" t="s">
        <v>636</v>
      </c>
      <c r="L3" s="95" t="s">
        <v>634</v>
      </c>
      <c r="M3" s="95" t="s">
        <v>637</v>
      </c>
      <c r="N3" s="92" t="s">
        <v>39</v>
      </c>
      <c r="O3" s="96"/>
    </row>
    <row r="4" spans="1:17" ht="15.75" customHeight="1">
      <c r="A4" s="98">
        <v>1</v>
      </c>
      <c r="B4" s="119" t="s">
        <v>633</v>
      </c>
      <c r="C4" s="109">
        <v>11862269.54000002</v>
      </c>
      <c r="D4" s="109">
        <v>8886763.5799840372</v>
      </c>
      <c r="E4" s="109">
        <v>6625481.5999999996</v>
      </c>
      <c r="F4" s="109">
        <v>2799574.6500000111</v>
      </c>
      <c r="G4" s="109">
        <v>3328228.6600000025</v>
      </c>
      <c r="H4" s="109">
        <v>1518315.18</v>
      </c>
      <c r="I4" s="109">
        <v>1109632.0999999999</v>
      </c>
      <c r="J4" s="109">
        <v>1093392.29</v>
      </c>
      <c r="K4" s="109">
        <v>198697</v>
      </c>
      <c r="L4" s="109">
        <v>277640.0589072</v>
      </c>
      <c r="M4" s="109">
        <v>3000</v>
      </c>
      <c r="N4" s="110">
        <v>37702994.658891276</v>
      </c>
      <c r="O4" s="99"/>
      <c r="P4" s="101"/>
      <c r="Q4" s="101"/>
    </row>
    <row r="5" spans="1:17" ht="15.75" customHeight="1">
      <c r="A5" s="98" t="s">
        <v>632</v>
      </c>
      <c r="B5" s="122" t="s">
        <v>631</v>
      </c>
      <c r="C5" s="109">
        <v>7354571.0300000077</v>
      </c>
      <c r="D5" s="109">
        <v>8868428.7323661707</v>
      </c>
      <c r="E5" s="109">
        <v>3941241</v>
      </c>
      <c r="F5" s="109">
        <v>2799574.6500000111</v>
      </c>
      <c r="G5" s="109">
        <v>3328228.6600000025</v>
      </c>
      <c r="H5" s="109">
        <v>1518315.18</v>
      </c>
      <c r="I5" s="109">
        <v>1106893.94</v>
      </c>
      <c r="J5" s="109">
        <v>1093392.29</v>
      </c>
      <c r="K5" s="109">
        <v>198697</v>
      </c>
      <c r="L5" s="109">
        <v>277640.0589072</v>
      </c>
      <c r="M5" s="109">
        <v>3000</v>
      </c>
      <c r="N5" s="110">
        <v>30489982.541273393</v>
      </c>
      <c r="O5" s="99"/>
      <c r="P5" s="101"/>
      <c r="Q5" s="101"/>
    </row>
    <row r="6" spans="1:17" ht="15.75" customHeight="1">
      <c r="A6" s="98" t="s">
        <v>629</v>
      </c>
      <c r="B6" s="122" t="s">
        <v>630</v>
      </c>
      <c r="C6" s="109">
        <v>6923289.5700000077</v>
      </c>
      <c r="D6" s="109">
        <v>8294574.8473831899</v>
      </c>
      <c r="E6" s="109">
        <v>3112021</v>
      </c>
      <c r="F6" s="109">
        <v>2017789.1000000115</v>
      </c>
      <c r="G6" s="109">
        <v>3328228.6600000025</v>
      </c>
      <c r="H6" s="109">
        <v>88304.169999999984</v>
      </c>
      <c r="I6" s="109">
        <v>984741.43</v>
      </c>
      <c r="J6" s="109">
        <v>267506.99</v>
      </c>
      <c r="K6" s="109">
        <v>97677</v>
      </c>
      <c r="L6" s="109">
        <v>131780.04890719999</v>
      </c>
      <c r="M6" s="109">
        <v>3000</v>
      </c>
      <c r="N6" s="110">
        <v>25248912.816290416</v>
      </c>
      <c r="O6" s="99"/>
      <c r="P6" s="101"/>
      <c r="Q6" s="101"/>
    </row>
    <row r="7" spans="1:17" ht="31.5">
      <c r="A7" s="98" t="s">
        <v>629</v>
      </c>
      <c r="B7" s="122" t="s">
        <v>628</v>
      </c>
      <c r="C7" s="109">
        <v>431281.4599999999</v>
      </c>
      <c r="D7" s="109">
        <v>573853.88498298102</v>
      </c>
      <c r="E7" s="109">
        <v>829220</v>
      </c>
      <c r="F7" s="109">
        <v>781785.5499999997</v>
      </c>
      <c r="G7" s="109">
        <v>0</v>
      </c>
      <c r="H7" s="109">
        <v>1430011.01</v>
      </c>
      <c r="I7" s="109">
        <v>122152.51</v>
      </c>
      <c r="J7" s="109">
        <v>825885.3</v>
      </c>
      <c r="K7" s="109">
        <v>101020</v>
      </c>
      <c r="L7" s="109">
        <v>145860.01</v>
      </c>
      <c r="M7" s="109">
        <v>0</v>
      </c>
      <c r="N7" s="110">
        <v>5241069.7249829797</v>
      </c>
      <c r="O7" s="99"/>
      <c r="P7" s="101"/>
      <c r="Q7" s="101"/>
    </row>
    <row r="8" spans="1:17" ht="16.5" customHeight="1">
      <c r="A8" s="98" t="s">
        <v>627</v>
      </c>
      <c r="B8" s="122" t="s">
        <v>626</v>
      </c>
      <c r="C8" s="109">
        <v>4507698.5100000119</v>
      </c>
      <c r="D8" s="109">
        <v>18334.847617865271</v>
      </c>
      <c r="E8" s="109">
        <v>2684240.6</v>
      </c>
      <c r="F8" s="109">
        <v>0</v>
      </c>
      <c r="G8" s="109">
        <v>0</v>
      </c>
      <c r="H8" s="109">
        <v>0</v>
      </c>
      <c r="I8" s="109">
        <v>2738.16</v>
      </c>
      <c r="J8" s="109">
        <v>0</v>
      </c>
      <c r="K8" s="109">
        <v>0</v>
      </c>
      <c r="L8" s="109">
        <v>0</v>
      </c>
      <c r="M8" s="109">
        <v>0</v>
      </c>
      <c r="N8" s="110">
        <v>7213012.1176178772</v>
      </c>
      <c r="O8" s="99"/>
      <c r="P8" s="101"/>
      <c r="Q8" s="101"/>
    </row>
    <row r="9" spans="1:17" ht="16.5" customHeight="1">
      <c r="A9" s="98">
        <v>2</v>
      </c>
      <c r="B9" s="119" t="s">
        <v>625</v>
      </c>
      <c r="C9" s="109">
        <v>1125149.5000000002</v>
      </c>
      <c r="D9" s="109">
        <v>197309.57627243339</v>
      </c>
      <c r="E9" s="109">
        <v>81896.39</v>
      </c>
      <c r="F9" s="109">
        <v>165940.5499999999</v>
      </c>
      <c r="G9" s="109">
        <v>0</v>
      </c>
      <c r="H9" s="109">
        <v>62753.979999999996</v>
      </c>
      <c r="I9" s="109">
        <v>103014.57</v>
      </c>
      <c r="J9" s="109">
        <v>0</v>
      </c>
      <c r="K9" s="109">
        <v>0</v>
      </c>
      <c r="L9" s="109">
        <v>0</v>
      </c>
      <c r="M9" s="109">
        <v>0</v>
      </c>
      <c r="N9" s="110">
        <v>1736064.5662724334</v>
      </c>
      <c r="O9" s="99"/>
      <c r="P9" s="101"/>
      <c r="Q9" s="101"/>
    </row>
    <row r="10" spans="1:17" ht="28.5" customHeight="1">
      <c r="A10" s="98">
        <v>3</v>
      </c>
      <c r="B10" s="119" t="s">
        <v>624</v>
      </c>
      <c r="C10" s="109">
        <v>7957346.3100000024</v>
      </c>
      <c r="D10" s="109">
        <v>442562.68315602886</v>
      </c>
      <c r="E10" s="109">
        <v>61119.85</v>
      </c>
      <c r="F10" s="109">
        <v>140843.80999999997</v>
      </c>
      <c r="G10" s="109">
        <v>152667.85999999999</v>
      </c>
      <c r="H10" s="109">
        <v>0</v>
      </c>
      <c r="I10" s="109">
        <v>261417.53</v>
      </c>
      <c r="J10" s="109">
        <v>68481.549999999988</v>
      </c>
      <c r="K10" s="109">
        <v>0</v>
      </c>
      <c r="L10" s="109">
        <v>0</v>
      </c>
      <c r="M10" s="109">
        <v>0</v>
      </c>
      <c r="N10" s="110">
        <v>9084439.5931560304</v>
      </c>
      <c r="O10" s="99"/>
      <c r="P10" s="101"/>
      <c r="Q10" s="101"/>
    </row>
    <row r="11" spans="1:17" ht="15.75" customHeight="1">
      <c r="A11" s="98">
        <v>4</v>
      </c>
      <c r="B11" s="119" t="s">
        <v>623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10">
        <v>0</v>
      </c>
      <c r="O11" s="99"/>
      <c r="P11" s="101"/>
      <c r="Q11" s="101"/>
    </row>
    <row r="12" spans="1:17" s="135" customFormat="1" ht="15.75" customHeight="1">
      <c r="A12" s="130">
        <v>5</v>
      </c>
      <c r="B12" s="131" t="s">
        <v>622</v>
      </c>
      <c r="C12" s="132">
        <v>0</v>
      </c>
      <c r="D12" s="132">
        <v>848986.78996761004</v>
      </c>
      <c r="E12" s="132">
        <v>990682</v>
      </c>
      <c r="F12" s="132">
        <v>0</v>
      </c>
      <c r="G12" s="132">
        <v>30646.9</v>
      </c>
      <c r="H12" s="132">
        <v>0</v>
      </c>
      <c r="I12" s="132">
        <v>5590</v>
      </c>
      <c r="J12" s="132">
        <v>0</v>
      </c>
      <c r="K12" s="132">
        <v>0</v>
      </c>
      <c r="L12" s="132">
        <v>37475.743950000011</v>
      </c>
      <c r="M12" s="132">
        <v>68153.98</v>
      </c>
      <c r="N12" s="133">
        <v>1981535.41391761</v>
      </c>
      <c r="O12" s="134"/>
      <c r="P12" s="101"/>
      <c r="Q12" s="101"/>
    </row>
    <row r="13" spans="1:17" ht="15.75" customHeight="1">
      <c r="A13" s="98">
        <v>6</v>
      </c>
      <c r="B13" s="125" t="s">
        <v>647</v>
      </c>
      <c r="C13" s="120">
        <v>34330.899999999994</v>
      </c>
      <c r="D13" s="120">
        <v>37949.403253456425</v>
      </c>
      <c r="E13" s="120">
        <v>280930.64</v>
      </c>
      <c r="F13" s="120">
        <v>194221.38000000003</v>
      </c>
      <c r="G13" s="120">
        <v>0</v>
      </c>
      <c r="H13" s="120">
        <v>5043.5600000000004</v>
      </c>
      <c r="I13" s="120">
        <v>1060</v>
      </c>
      <c r="J13" s="120">
        <v>9443.99</v>
      </c>
      <c r="K13" s="120">
        <v>135806</v>
      </c>
      <c r="L13" s="120" t="s">
        <v>629</v>
      </c>
      <c r="M13" s="120">
        <v>0</v>
      </c>
      <c r="N13" s="121">
        <v>698785.87325345655</v>
      </c>
      <c r="O13" s="99"/>
      <c r="P13" s="100"/>
      <c r="Q13" s="101"/>
    </row>
    <row r="14" spans="1:17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 t="s">
        <v>629</v>
      </c>
      <c r="M14" s="120">
        <v>0</v>
      </c>
      <c r="N14" s="121">
        <v>0</v>
      </c>
      <c r="O14" s="102"/>
      <c r="P14" s="100"/>
      <c r="Q14" s="101"/>
    </row>
    <row r="15" spans="1:17" ht="15.75" customHeight="1">
      <c r="A15" s="98">
        <v>7</v>
      </c>
      <c r="B15" s="125" t="s">
        <v>649</v>
      </c>
      <c r="C15" s="120">
        <v>1249109.1899999997</v>
      </c>
      <c r="D15" s="120">
        <v>2295068.2962859632</v>
      </c>
      <c r="E15" s="120">
        <v>4517956.4000000004</v>
      </c>
      <c r="F15" s="120">
        <v>1748821.0000000019</v>
      </c>
      <c r="G15" s="120">
        <v>11900.010000000002</v>
      </c>
      <c r="H15" s="120">
        <v>0</v>
      </c>
      <c r="I15" s="120">
        <v>0</v>
      </c>
      <c r="J15" s="120">
        <v>0</v>
      </c>
      <c r="K15" s="120">
        <v>447748</v>
      </c>
      <c r="L15" s="120" t="s">
        <v>629</v>
      </c>
      <c r="M15" s="120">
        <v>42302.27</v>
      </c>
      <c r="N15" s="121">
        <v>10312905.166285964</v>
      </c>
      <c r="O15" s="99"/>
      <c r="P15" s="100"/>
      <c r="Q15" s="101"/>
    </row>
    <row r="16" spans="1:17" s="97" customFormat="1" ht="15.75" customHeight="1">
      <c r="A16" s="157" t="s">
        <v>39</v>
      </c>
      <c r="B16" s="157"/>
      <c r="C16" s="123">
        <v>22228205.440000024</v>
      </c>
      <c r="D16" s="123">
        <v>12708640.328919528</v>
      </c>
      <c r="E16" s="123">
        <v>12558066.879999999</v>
      </c>
      <c r="F16" s="123">
        <v>5049401.3900000127</v>
      </c>
      <c r="G16" s="123">
        <v>3523443.430000002</v>
      </c>
      <c r="H16" s="123">
        <v>1586112.72</v>
      </c>
      <c r="I16" s="123">
        <v>1480714.2</v>
      </c>
      <c r="J16" s="123">
        <v>1171317.83</v>
      </c>
      <c r="K16" s="123">
        <v>782251</v>
      </c>
      <c r="L16" s="123">
        <v>315115.80285720003</v>
      </c>
      <c r="M16" s="123">
        <v>113456.25</v>
      </c>
      <c r="N16" s="110">
        <v>61516725.271776766</v>
      </c>
      <c r="O16" s="99"/>
      <c r="P16" s="103"/>
    </row>
    <row r="17" spans="1:18" ht="30" customHeight="1">
      <c r="A17" s="158" t="s">
        <v>653</v>
      </c>
      <c r="B17" s="158"/>
      <c r="C17" s="124">
        <v>0.36133596744295643</v>
      </c>
      <c r="D17" s="124">
        <v>0.20658837532026628</v>
      </c>
      <c r="E17" s="124">
        <v>0.20414069221856823</v>
      </c>
      <c r="F17" s="124">
        <v>8.2081765043443E-2</v>
      </c>
      <c r="G17" s="124">
        <v>5.7276186507550023E-2</v>
      </c>
      <c r="H17" s="124">
        <v>2.5783438780147355E-2</v>
      </c>
      <c r="I17" s="124">
        <v>2.4070107657036422E-2</v>
      </c>
      <c r="J17" s="124">
        <v>1.9040640164527556E-2</v>
      </c>
      <c r="K17" s="124">
        <v>1.2716070248279107E-2</v>
      </c>
      <c r="L17" s="124">
        <v>5.1224411160548542E-3</v>
      </c>
      <c r="M17" s="124">
        <v>1.8443155011707449E-3</v>
      </c>
      <c r="N17" s="124">
        <v>1</v>
      </c>
      <c r="R17" s="101"/>
    </row>
    <row r="18" spans="1:18" ht="18" customHeight="1">
      <c r="A18" s="107" t="s">
        <v>650</v>
      </c>
      <c r="B18" s="112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1:18" ht="16.5">
      <c r="A19" s="107" t="s">
        <v>620</v>
      </c>
      <c r="B19" s="112"/>
      <c r="C19" s="112"/>
    </row>
    <row r="21" spans="1:18" ht="15" customHeight="1">
      <c r="C21" s="138"/>
      <c r="D21" s="137"/>
      <c r="E21" s="137"/>
      <c r="F21" s="137"/>
    </row>
    <row r="22" spans="1:18">
      <c r="C22" s="139">
        <f t="shared" ref="C22:C29" si="0">E22/$N$16</f>
        <v>0.61289014479106252</v>
      </c>
      <c r="D22" s="137" t="str">
        <f>B4</f>
        <v>Застраховка "Живот" и рента</v>
      </c>
      <c r="E22" s="140">
        <f>N4</f>
        <v>37702994.658891276</v>
      </c>
      <c r="F22" s="137"/>
    </row>
    <row r="23" spans="1:18">
      <c r="C23" s="139">
        <f t="shared" si="0"/>
        <v>2.8221017269736266E-2</v>
      </c>
      <c r="D23" s="137" t="str">
        <f>B9</f>
        <v>Женитбена и детска застраховка</v>
      </c>
      <c r="E23" s="140">
        <f>N9</f>
        <v>1736064.5662724334</v>
      </c>
      <c r="F23" s="137"/>
    </row>
    <row r="24" spans="1:18">
      <c r="C24" s="139">
        <f t="shared" si="0"/>
        <v>0.14767430406969137</v>
      </c>
      <c r="D24" s="137" t="str">
        <f>B10</f>
        <v>Застраховка "Живот", свързана с инвестиционен фонд</v>
      </c>
      <c r="E24" s="140">
        <f>N10</f>
        <v>9084439.5931560304</v>
      </c>
      <c r="F24" s="137"/>
    </row>
    <row r="25" spans="1:18">
      <c r="C25" s="139">
        <f t="shared" si="0"/>
        <v>0</v>
      </c>
      <c r="D25" s="137" t="str">
        <f>B11</f>
        <v>Изкупуване на капитал</v>
      </c>
      <c r="E25" s="140">
        <f>N11</f>
        <v>0</v>
      </c>
      <c r="F25" s="137"/>
    </row>
    <row r="26" spans="1:18">
      <c r="C26" s="139">
        <f t="shared" si="0"/>
        <v>3.2211327978908494E-2</v>
      </c>
      <c r="D26" s="137" t="str">
        <f>B12</f>
        <v>Допълнителна застраховка</v>
      </c>
      <c r="E26" s="140">
        <f>N12</f>
        <v>1981535.41391761</v>
      </c>
      <c r="F26" s="137"/>
    </row>
    <row r="27" spans="1:18">
      <c r="C27" s="139">
        <f t="shared" si="0"/>
        <v>1.1359282701838686E-2</v>
      </c>
      <c r="D27" s="138" t="s">
        <v>647</v>
      </c>
      <c r="E27" s="140">
        <f>N13</f>
        <v>698785.87325345655</v>
      </c>
      <c r="F27" s="137"/>
    </row>
    <row r="28" spans="1:18">
      <c r="C28" s="139">
        <f t="shared" si="0"/>
        <v>0.16764392318876273</v>
      </c>
      <c r="D28" s="138" t="s">
        <v>649</v>
      </c>
      <c r="E28" s="140">
        <f>N15</f>
        <v>10312905.166285964</v>
      </c>
      <c r="F28" s="137"/>
    </row>
    <row r="29" spans="1:18">
      <c r="C29" s="137">
        <f t="shared" si="0"/>
        <v>1</v>
      </c>
      <c r="D29" s="138"/>
      <c r="E29" s="141">
        <f>SUM(E22:E28)</f>
        <v>61516725.271776766</v>
      </c>
      <c r="F29" s="137"/>
    </row>
    <row r="30" spans="1:18">
      <c r="C30" s="137"/>
      <c r="D30" s="138"/>
      <c r="E30" s="141">
        <f>E29-N16</f>
        <v>0</v>
      </c>
      <c r="F30" s="137"/>
    </row>
    <row r="49" spans="3:5">
      <c r="C49" s="112"/>
      <c r="D49" s="105"/>
      <c r="E49" s="105"/>
    </row>
    <row r="50" spans="3:5">
      <c r="C50" s="112"/>
      <c r="D50" s="105"/>
      <c r="E50" s="105"/>
    </row>
  </sheetData>
  <sortState columnSort="1" ref="C3:M17">
    <sortCondition descending="1" ref="C17:M17"/>
  </sortState>
  <mergeCells count="3">
    <mergeCell ref="A16:B16"/>
    <mergeCell ref="A17:B17"/>
    <mergeCell ref="A1:N1"/>
  </mergeCells>
  <conditionalFormatting sqref="O16 O4:O12">
    <cfRule type="cellIs" dxfId="71" priority="6" operator="notEqual">
      <formula>0</formula>
    </cfRule>
  </conditionalFormatting>
  <conditionalFormatting sqref="O13:O15">
    <cfRule type="cellIs" dxfId="70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4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63" t="s">
        <v>657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61" t="s">
        <v>284</v>
      </c>
      <c r="B3" s="161" t="s">
        <v>467</v>
      </c>
      <c r="C3" s="161" t="s">
        <v>68</v>
      </c>
      <c r="D3" s="161"/>
      <c r="E3" s="161"/>
      <c r="F3" s="161"/>
      <c r="G3" s="161"/>
      <c r="H3" s="161" t="s">
        <v>468</v>
      </c>
      <c r="I3" s="166" t="s">
        <v>69</v>
      </c>
      <c r="J3" s="166"/>
      <c r="K3" s="166"/>
      <c r="L3" s="166"/>
      <c r="M3" s="166"/>
      <c r="N3" s="166"/>
      <c r="O3" s="166"/>
      <c r="P3" s="166"/>
      <c r="Q3" s="166"/>
      <c r="R3" s="161" t="s">
        <v>70</v>
      </c>
      <c r="S3" s="161"/>
      <c r="T3" s="161"/>
      <c r="U3" s="161"/>
      <c r="V3" s="161"/>
      <c r="W3" s="161"/>
      <c r="X3" s="161"/>
    </row>
    <row r="4" spans="1:42">
      <c r="A4" s="161"/>
      <c r="B4" s="161"/>
      <c r="C4" s="161" t="s">
        <v>73</v>
      </c>
      <c r="D4" s="161" t="s">
        <v>74</v>
      </c>
      <c r="E4" s="161" t="s">
        <v>651</v>
      </c>
      <c r="F4" s="161" t="s">
        <v>60</v>
      </c>
      <c r="G4" s="164"/>
      <c r="H4" s="161"/>
      <c r="I4" s="162" t="s">
        <v>56</v>
      </c>
      <c r="J4" s="162" t="s">
        <v>57</v>
      </c>
      <c r="K4" s="162" t="s">
        <v>469</v>
      </c>
      <c r="L4" s="162" t="s">
        <v>470</v>
      </c>
      <c r="M4" s="162" t="s">
        <v>0</v>
      </c>
      <c r="N4" s="162"/>
      <c r="O4" s="162"/>
      <c r="P4" s="165" t="s">
        <v>59</v>
      </c>
      <c r="Q4" s="165"/>
      <c r="R4" s="161" t="s">
        <v>40</v>
      </c>
      <c r="S4" s="161" t="s">
        <v>15</v>
      </c>
      <c r="T4" s="161"/>
      <c r="U4" s="161"/>
      <c r="V4" s="161" t="s">
        <v>472</v>
      </c>
      <c r="W4" s="161" t="s">
        <v>16</v>
      </c>
      <c r="X4" s="161" t="s">
        <v>41</v>
      </c>
    </row>
    <row r="5" spans="1:42" s="44" customFormat="1" ht="108" customHeight="1">
      <c r="A5" s="161"/>
      <c r="B5" s="161"/>
      <c r="C5" s="161"/>
      <c r="D5" s="161"/>
      <c r="E5" s="161"/>
      <c r="F5" s="88" t="s">
        <v>58</v>
      </c>
      <c r="G5" s="88" t="s">
        <v>55</v>
      </c>
      <c r="H5" s="161"/>
      <c r="I5" s="162"/>
      <c r="J5" s="162"/>
      <c r="K5" s="162"/>
      <c r="L5" s="162"/>
      <c r="M5" s="89" t="s">
        <v>53</v>
      </c>
      <c r="N5" s="89" t="s">
        <v>54</v>
      </c>
      <c r="O5" s="89" t="s">
        <v>652</v>
      </c>
      <c r="P5" s="89" t="s">
        <v>53</v>
      </c>
      <c r="Q5" s="89" t="s">
        <v>54</v>
      </c>
      <c r="R5" s="161"/>
      <c r="S5" s="88" t="s">
        <v>0</v>
      </c>
      <c r="T5" s="88" t="s">
        <v>61</v>
      </c>
      <c r="U5" s="88" t="s">
        <v>471</v>
      </c>
      <c r="V5" s="161"/>
      <c r="W5" s="161"/>
      <c r="X5" s="161"/>
    </row>
    <row r="6" spans="1:42" s="48" customFormat="1">
      <c r="A6" s="45" t="s">
        <v>48</v>
      </c>
      <c r="B6" s="46">
        <v>1464507.3413981432</v>
      </c>
      <c r="C6" s="46">
        <v>77518805.853891343</v>
      </c>
      <c r="D6" s="46">
        <v>77518805.853891343</v>
      </c>
      <c r="E6" s="46">
        <v>2405251.6452006139</v>
      </c>
      <c r="F6" s="46">
        <v>11526728.434799997</v>
      </c>
      <c r="G6" s="46">
        <v>37216043.020066261</v>
      </c>
      <c r="H6" s="46">
        <v>70285562.069036484</v>
      </c>
      <c r="I6" s="46">
        <v>20265582.627700318</v>
      </c>
      <c r="J6" s="46">
        <v>10462437.361206904</v>
      </c>
      <c r="K6" s="46">
        <v>5177104.2862682994</v>
      </c>
      <c r="L6" s="46">
        <v>1717965.0137317113</v>
      </c>
      <c r="M6" s="46">
        <v>13247</v>
      </c>
      <c r="N6" s="46">
        <v>37626732.338907234</v>
      </c>
      <c r="O6" s="46">
        <v>480092.05781753984</v>
      </c>
      <c r="P6" s="46">
        <v>1822</v>
      </c>
      <c r="Q6" s="46">
        <v>5884762.2500000019</v>
      </c>
      <c r="R6" s="46">
        <v>76262.319984038215</v>
      </c>
      <c r="S6" s="46">
        <v>12277448.138327977</v>
      </c>
      <c r="T6" s="46">
        <v>2715758.8885426503</v>
      </c>
      <c r="U6" s="46">
        <v>16482337.223704491</v>
      </c>
      <c r="V6" s="46">
        <v>7668498.2103146464</v>
      </c>
      <c r="W6" s="46">
        <v>4075479.8384253844</v>
      </c>
      <c r="X6" s="46">
        <v>24097688.507052045</v>
      </c>
      <c r="Y6" s="47"/>
    </row>
    <row r="7" spans="1:42" s="48" customFormat="1">
      <c r="A7" s="49" t="s">
        <v>49</v>
      </c>
      <c r="B7" s="50">
        <v>1413915.3413981432</v>
      </c>
      <c r="C7" s="50">
        <v>66227629.76798299</v>
      </c>
      <c r="D7" s="50">
        <v>66227629.76798299</v>
      </c>
      <c r="E7" s="50">
        <v>2404415.3203601139</v>
      </c>
      <c r="F7" s="50">
        <v>11200595.694799997</v>
      </c>
      <c r="G7" s="50">
        <v>35201608.930066265</v>
      </c>
      <c r="H7" s="50">
        <v>63278410.15312814</v>
      </c>
      <c r="I7" s="50">
        <v>14278488.047700305</v>
      </c>
      <c r="J7" s="50">
        <v>9300593.2512069046</v>
      </c>
      <c r="K7" s="50">
        <v>5156155.9562682994</v>
      </c>
      <c r="L7" s="50">
        <v>1680001.5837317114</v>
      </c>
      <c r="M7" s="50">
        <v>11282</v>
      </c>
      <c r="N7" s="50">
        <v>30418881.518907219</v>
      </c>
      <c r="O7" s="50">
        <v>480092.05781753984</v>
      </c>
      <c r="P7" s="50">
        <v>619</v>
      </c>
      <c r="Q7" s="50">
        <v>3788283.3299999996</v>
      </c>
      <c r="R7" s="50">
        <v>71101.022366172983</v>
      </c>
      <c r="S7" s="50">
        <v>11894530.981470544</v>
      </c>
      <c r="T7" s="50">
        <v>2570172.1888669501</v>
      </c>
      <c r="U7" s="50">
        <v>16482271.00820069</v>
      </c>
      <c r="V7" s="50">
        <v>6934887.8432642221</v>
      </c>
      <c r="W7" s="50">
        <v>4075479.8362844842</v>
      </c>
      <c r="X7" s="50">
        <v>22975999.683385417</v>
      </c>
      <c r="Y7" s="47"/>
    </row>
    <row r="8" spans="1:42" s="48" customFormat="1">
      <c r="A8" s="49" t="s">
        <v>71</v>
      </c>
      <c r="B8" s="50">
        <v>155445.34139814309</v>
      </c>
      <c r="C8" s="50">
        <v>39319671.247585364</v>
      </c>
      <c r="D8" s="50">
        <v>39319671.247585364</v>
      </c>
      <c r="E8" s="50">
        <v>170887.52809889431</v>
      </c>
      <c r="F8" s="50">
        <v>641431.6139</v>
      </c>
      <c r="G8" s="50">
        <v>21998359.956266269</v>
      </c>
      <c r="H8" s="50">
        <v>36241852.838974014</v>
      </c>
      <c r="I8" s="50">
        <v>14278488.047700305</v>
      </c>
      <c r="J8" s="50">
        <v>9300593.2512069046</v>
      </c>
      <c r="K8" s="50">
        <v>640485.55000000005</v>
      </c>
      <c r="L8" s="50">
        <v>994644.78000001179</v>
      </c>
      <c r="M8" s="50">
        <v>10123</v>
      </c>
      <c r="N8" s="50">
        <v>25214212.288907222</v>
      </c>
      <c r="O8" s="50">
        <v>72094.624664089861</v>
      </c>
      <c r="P8" s="50">
        <v>355</v>
      </c>
      <c r="Q8" s="50">
        <v>2012032.5699999998</v>
      </c>
      <c r="R8" s="50">
        <v>34700.527383191991</v>
      </c>
      <c r="S8" s="50">
        <v>2991115.4576799418</v>
      </c>
      <c r="T8" s="50">
        <v>1015283.6092787</v>
      </c>
      <c r="U8" s="50">
        <v>7185373.8715316374</v>
      </c>
      <c r="V8" s="50">
        <v>4358916.0446929634</v>
      </c>
      <c r="W8" s="50">
        <v>86049.453406814588</v>
      </c>
      <c r="X8" s="50">
        <v>7470781.4831629107</v>
      </c>
      <c r="Y8" s="47"/>
    </row>
    <row r="9" spans="1:42" s="48" customFormat="1" ht="31.5">
      <c r="A9" s="49" t="s">
        <v>72</v>
      </c>
      <c r="B9" s="50">
        <v>1258470</v>
      </c>
      <c r="C9" s="50">
        <v>26907958.52039763</v>
      </c>
      <c r="D9" s="50">
        <v>26907958.52039763</v>
      </c>
      <c r="E9" s="50">
        <v>2233527.7922612196</v>
      </c>
      <c r="F9" s="50">
        <v>10559164.080899999</v>
      </c>
      <c r="G9" s="50">
        <v>13203248.973800002</v>
      </c>
      <c r="H9" s="50">
        <v>27036557.314154133</v>
      </c>
      <c r="I9" s="50">
        <v>0</v>
      </c>
      <c r="J9" s="50">
        <v>0</v>
      </c>
      <c r="K9" s="50">
        <v>4515670.4062682996</v>
      </c>
      <c r="L9" s="50">
        <v>685356.80373169971</v>
      </c>
      <c r="M9" s="50">
        <v>1159</v>
      </c>
      <c r="N9" s="50">
        <v>5204669.2299999986</v>
      </c>
      <c r="O9" s="50">
        <v>407997.43315344997</v>
      </c>
      <c r="P9" s="50">
        <v>264</v>
      </c>
      <c r="Q9" s="50">
        <v>1776250.76</v>
      </c>
      <c r="R9" s="50">
        <v>36400.494982980999</v>
      </c>
      <c r="S9" s="50">
        <v>8903415.5237905998</v>
      </c>
      <c r="T9" s="50">
        <v>1554888.5795882503</v>
      </c>
      <c r="U9" s="50">
        <v>9296897.1366690528</v>
      </c>
      <c r="V9" s="50">
        <v>2575971.7985712574</v>
      </c>
      <c r="W9" s="50">
        <v>3989430.3828776698</v>
      </c>
      <c r="X9" s="50">
        <v>15505218.200222507</v>
      </c>
      <c r="Y9" s="47"/>
    </row>
    <row r="10" spans="1:42" s="48" customFormat="1">
      <c r="A10" s="49" t="s">
        <v>50</v>
      </c>
      <c r="B10" s="50">
        <v>50592</v>
      </c>
      <c r="C10" s="50">
        <v>11291176.085908344</v>
      </c>
      <c r="D10" s="50">
        <v>11291176.085908344</v>
      </c>
      <c r="E10" s="50">
        <v>836.32484049999994</v>
      </c>
      <c r="F10" s="50">
        <v>326132.74</v>
      </c>
      <c r="G10" s="50">
        <v>2014434.0899999999</v>
      </c>
      <c r="H10" s="50">
        <v>7007151.9159083432</v>
      </c>
      <c r="I10" s="50">
        <v>5987094.5800000113</v>
      </c>
      <c r="J10" s="50">
        <v>1161844.1099999992</v>
      </c>
      <c r="K10" s="50">
        <v>20948.329999999998</v>
      </c>
      <c r="L10" s="50">
        <v>37963.430000000008</v>
      </c>
      <c r="M10" s="50">
        <v>1965</v>
      </c>
      <c r="N10" s="50">
        <v>7207850.8200000124</v>
      </c>
      <c r="O10" s="50">
        <v>0</v>
      </c>
      <c r="P10" s="50">
        <v>1203</v>
      </c>
      <c r="Q10" s="50">
        <v>2096478.9200000016</v>
      </c>
      <c r="R10" s="50">
        <v>5161.2976178652279</v>
      </c>
      <c r="S10" s="50">
        <v>382917.15685743297</v>
      </c>
      <c r="T10" s="50">
        <v>145586.69967569999</v>
      </c>
      <c r="U10" s="50">
        <v>66.215503799999993</v>
      </c>
      <c r="V10" s="50">
        <v>733610.3670504248</v>
      </c>
      <c r="W10" s="50">
        <v>2.1409000248722629E-3</v>
      </c>
      <c r="X10" s="50">
        <v>1121688.8236666231</v>
      </c>
      <c r="Y10" s="47"/>
    </row>
    <row r="11" spans="1:42" s="48" customFormat="1">
      <c r="A11" s="45" t="s">
        <v>51</v>
      </c>
      <c r="B11" s="46">
        <v>21782</v>
      </c>
      <c r="C11" s="46">
        <v>2319982.5535585699</v>
      </c>
      <c r="D11" s="46">
        <v>2319982.5535585699</v>
      </c>
      <c r="E11" s="46">
        <v>15648.446300771348</v>
      </c>
      <c r="F11" s="46">
        <v>0</v>
      </c>
      <c r="G11" s="46">
        <v>791389.64619999996</v>
      </c>
      <c r="H11" s="46">
        <v>2358240.5810585702</v>
      </c>
      <c r="I11" s="46">
        <v>1169650.93</v>
      </c>
      <c r="J11" s="46">
        <v>543905.51000000013</v>
      </c>
      <c r="K11" s="46">
        <v>4255.46</v>
      </c>
      <c r="L11" s="46">
        <v>16726.239999999925</v>
      </c>
      <c r="M11" s="46">
        <v>463</v>
      </c>
      <c r="N11" s="46">
        <v>1734538.1400000001</v>
      </c>
      <c r="O11" s="46">
        <v>3196.0481673856325</v>
      </c>
      <c r="P11" s="46">
        <v>44</v>
      </c>
      <c r="Q11" s="46">
        <v>160370.37</v>
      </c>
      <c r="R11" s="46">
        <v>1526.4262724333851</v>
      </c>
      <c r="S11" s="46">
        <v>145670.03596759686</v>
      </c>
      <c r="T11" s="46">
        <v>111769.71100149998</v>
      </c>
      <c r="U11" s="46">
        <v>265167.40917426371</v>
      </c>
      <c r="V11" s="46">
        <v>424094.12179867603</v>
      </c>
      <c r="W11" s="46">
        <v>7179.9755755788337</v>
      </c>
      <c r="X11" s="46">
        <v>578470.55961428513</v>
      </c>
      <c r="Y11" s="47"/>
    </row>
    <row r="12" spans="1:42" s="48" customFormat="1" ht="31.5">
      <c r="A12" s="45" t="s">
        <v>52</v>
      </c>
      <c r="B12" s="46">
        <v>32573.121514992108</v>
      </c>
      <c r="C12" s="46">
        <v>32719841.274593592</v>
      </c>
      <c r="D12" s="46">
        <v>4204339.4245935893</v>
      </c>
      <c r="E12" s="46">
        <v>7772.3825717000009</v>
      </c>
      <c r="F12" s="46">
        <v>21155205.565299999</v>
      </c>
      <c r="G12" s="46">
        <v>8405646.1511789858</v>
      </c>
      <c r="H12" s="46">
        <v>32862593.788487613</v>
      </c>
      <c r="I12" s="46">
        <v>708672.09999999986</v>
      </c>
      <c r="J12" s="46">
        <v>8168241.950000003</v>
      </c>
      <c r="K12" s="46">
        <v>171491.66999999998</v>
      </c>
      <c r="L12" s="46">
        <v>24131.52</v>
      </c>
      <c r="M12" s="46">
        <v>577</v>
      </c>
      <c r="N12" s="46">
        <v>9072537.2400000039</v>
      </c>
      <c r="O12" s="46">
        <v>0</v>
      </c>
      <c r="P12" s="46">
        <v>39</v>
      </c>
      <c r="Q12" s="46">
        <v>322440.23</v>
      </c>
      <c r="R12" s="46">
        <v>11902.353156028963</v>
      </c>
      <c r="S12" s="46">
        <v>1727525.9038187766</v>
      </c>
      <c r="T12" s="46">
        <v>171908.9958638</v>
      </c>
      <c r="U12" s="46">
        <v>2577917.7574597024</v>
      </c>
      <c r="V12" s="46">
        <v>721605.66281786561</v>
      </c>
      <c r="W12" s="46">
        <v>10210.220261390552</v>
      </c>
      <c r="X12" s="46">
        <v>2471244.1400540615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610801.99720811029</v>
      </c>
      <c r="C14" s="46">
        <v>12663200.022798</v>
      </c>
      <c r="D14" s="46">
        <v>12663200.022798</v>
      </c>
      <c r="E14" s="46">
        <v>2041660.8530577626</v>
      </c>
      <c r="F14" s="46">
        <v>1194899.7535000001</v>
      </c>
      <c r="G14" s="46">
        <v>7424077.556256949</v>
      </c>
      <c r="H14" s="46">
        <v>11774352.786610018</v>
      </c>
      <c r="I14" s="46">
        <v>0</v>
      </c>
      <c r="J14" s="46">
        <v>0</v>
      </c>
      <c r="K14" s="46">
        <v>170292.66</v>
      </c>
      <c r="L14" s="46">
        <v>1805166.6039499997</v>
      </c>
      <c r="M14" s="46">
        <v>2473</v>
      </c>
      <c r="N14" s="46">
        <v>1971817.2839499998</v>
      </c>
      <c r="O14" s="46">
        <v>139857.35447182893</v>
      </c>
      <c r="P14" s="46">
        <v>334</v>
      </c>
      <c r="Q14" s="46">
        <v>324047.0687</v>
      </c>
      <c r="R14" s="46">
        <v>9718.1299676101989</v>
      </c>
      <c r="S14" s="46">
        <v>4352621.2718600966</v>
      </c>
      <c r="T14" s="46">
        <v>1116847</v>
      </c>
      <c r="U14" s="46">
        <v>4528747</v>
      </c>
      <c r="V14" s="46">
        <v>895657.88844024029</v>
      </c>
      <c r="W14" s="46">
        <v>537.88641256148514</v>
      </c>
      <c r="X14" s="46">
        <v>5258535.176680509</v>
      </c>
      <c r="Y14" s="47"/>
    </row>
    <row r="15" spans="1:42" s="48" customFormat="1">
      <c r="A15" s="51" t="s">
        <v>39</v>
      </c>
      <c r="B15" s="46">
        <v>2129664.4601212451</v>
      </c>
      <c r="C15" s="46">
        <v>125221829.70484148</v>
      </c>
      <c r="D15" s="46">
        <v>96706327.854841486</v>
      </c>
      <c r="E15" s="46">
        <v>4470333.3271308476</v>
      </c>
      <c r="F15" s="46">
        <v>33876833.753600001</v>
      </c>
      <c r="G15" s="46">
        <v>53837156.373702206</v>
      </c>
      <c r="H15" s="46">
        <v>117280749.22519268</v>
      </c>
      <c r="I15" s="46">
        <v>22143905.657700323</v>
      </c>
      <c r="J15" s="46">
        <v>19174584.821206909</v>
      </c>
      <c r="K15" s="46">
        <v>5523144.0762683004</v>
      </c>
      <c r="L15" s="46">
        <v>3563989.3776817108</v>
      </c>
      <c r="M15" s="46">
        <v>16760</v>
      </c>
      <c r="N15" s="46">
        <v>50405625.002857231</v>
      </c>
      <c r="O15" s="46">
        <v>623145.46045675443</v>
      </c>
      <c r="P15" s="46">
        <v>2239</v>
      </c>
      <c r="Q15" s="46">
        <v>6691619.9187000021</v>
      </c>
      <c r="R15" s="46">
        <v>99409.229380110759</v>
      </c>
      <c r="S15" s="46">
        <v>18503265.349974442</v>
      </c>
      <c r="T15" s="46">
        <v>4116284.5954079502</v>
      </c>
      <c r="U15" s="46">
        <v>23854169.390338454</v>
      </c>
      <c r="V15" s="46">
        <v>9709855.8833714258</v>
      </c>
      <c r="W15" s="46">
        <v>4093407.9206749154</v>
      </c>
      <c r="X15" s="46">
        <v>32405938.383400891</v>
      </c>
      <c r="Y15" s="47"/>
    </row>
    <row r="16" spans="1:42" ht="15.75" customHeight="1">
      <c r="A16" s="90" t="s">
        <v>620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">
    <cfRule type="cellIs" dxfId="69" priority="4" operator="notEqual">
      <formula>0</formula>
    </cfRule>
  </conditionalFormatting>
  <conditionalFormatting sqref="Y7:Y15">
    <cfRule type="cellIs" dxfId="68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sqref="A1:C1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70" t="s">
        <v>658</v>
      </c>
      <c r="B1" s="170"/>
      <c r="C1" s="170"/>
    </row>
    <row r="2" spans="1:6">
      <c r="A2" s="53"/>
      <c r="B2" s="54"/>
      <c r="C2" s="54"/>
    </row>
    <row r="3" spans="1:6" ht="21" customHeight="1">
      <c r="A3" s="171" t="s">
        <v>287</v>
      </c>
      <c r="B3" s="171"/>
      <c r="C3" s="56" t="s">
        <v>288</v>
      </c>
      <c r="D3" s="128"/>
      <c r="E3" s="128"/>
      <c r="F3" s="168"/>
    </row>
    <row r="4" spans="1:6">
      <c r="A4" s="171"/>
      <c r="B4" s="171"/>
      <c r="C4" s="56" t="s">
        <v>289</v>
      </c>
      <c r="D4" s="128"/>
      <c r="E4" s="128"/>
      <c r="F4" s="168"/>
    </row>
    <row r="5" spans="1:6">
      <c r="A5" s="171"/>
      <c r="B5" s="171"/>
      <c r="C5" s="56" t="s">
        <v>290</v>
      </c>
    </row>
    <row r="6" spans="1:6">
      <c r="A6" s="172">
        <v>1</v>
      </c>
      <c r="B6" s="172"/>
      <c r="C6" s="57">
        <v>2</v>
      </c>
    </row>
    <row r="7" spans="1:6">
      <c r="A7" s="58" t="s">
        <v>63</v>
      </c>
      <c r="B7" s="59" t="s">
        <v>291</v>
      </c>
      <c r="C7" s="50">
        <v>21636.499949999998</v>
      </c>
      <c r="D7" s="47"/>
      <c r="E7" s="47"/>
    </row>
    <row r="8" spans="1:6">
      <c r="A8" s="58" t="s">
        <v>13</v>
      </c>
      <c r="B8" s="60" t="s">
        <v>292</v>
      </c>
      <c r="C8" s="50">
        <v>4061.2110199999997</v>
      </c>
    </row>
    <row r="9" spans="1:6">
      <c r="A9" s="58" t="s">
        <v>13</v>
      </c>
      <c r="B9" s="60" t="s">
        <v>293</v>
      </c>
      <c r="C9" s="50">
        <v>2023.02583</v>
      </c>
    </row>
    <row r="10" spans="1:6">
      <c r="A10" s="58" t="s">
        <v>13</v>
      </c>
      <c r="B10" s="60" t="s">
        <v>17</v>
      </c>
      <c r="C10" s="50">
        <v>15552.263099999998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51516.807099999998</v>
      </c>
    </row>
    <row r="13" spans="1:6">
      <c r="A13" s="58">
        <v>1</v>
      </c>
      <c r="B13" s="60" t="s">
        <v>295</v>
      </c>
      <c r="C13" s="50">
        <v>13462.32559</v>
      </c>
    </row>
    <row r="14" spans="1:6" ht="31.5">
      <c r="A14" s="58" t="s">
        <v>9</v>
      </c>
      <c r="B14" s="60" t="s">
        <v>296</v>
      </c>
      <c r="C14" s="50">
        <v>133593.10926</v>
      </c>
      <c r="D14" s="47"/>
      <c r="E14" s="47"/>
    </row>
    <row r="15" spans="1:6">
      <c r="A15" s="58" t="s">
        <v>2</v>
      </c>
      <c r="B15" s="60" t="s">
        <v>19</v>
      </c>
      <c r="C15" s="50">
        <v>133374.86099000002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218.24826999999999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1169526.3687965113</v>
      </c>
      <c r="D19" s="47"/>
      <c r="E19" s="47"/>
    </row>
    <row r="20" spans="1:5" ht="31.5">
      <c r="A20" s="58" t="s">
        <v>2</v>
      </c>
      <c r="B20" s="60" t="s">
        <v>23</v>
      </c>
      <c r="C20" s="50">
        <v>163148.98479999998</v>
      </c>
    </row>
    <row r="21" spans="1:5">
      <c r="A21" s="58" t="s">
        <v>3</v>
      </c>
      <c r="B21" s="60" t="s">
        <v>24</v>
      </c>
      <c r="C21" s="50">
        <v>984295.67185651127</v>
      </c>
    </row>
    <row r="22" spans="1:5">
      <c r="A22" s="58"/>
      <c r="B22" s="60" t="s">
        <v>25</v>
      </c>
      <c r="C22" s="50">
        <v>812087.35386651137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4077.1534099999999</v>
      </c>
    </row>
    <row r="26" spans="1:5">
      <c r="A26" s="58" t="s">
        <v>7</v>
      </c>
      <c r="B26" s="60" t="s">
        <v>297</v>
      </c>
      <c r="C26" s="50">
        <v>17004.51773</v>
      </c>
    </row>
    <row r="27" spans="1:5">
      <c r="A27" s="58" t="s">
        <v>8</v>
      </c>
      <c r="B27" s="60" t="s">
        <v>17</v>
      </c>
      <c r="C27" s="50">
        <v>1000.0410000000001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1354636.2851565112</v>
      </c>
      <c r="D29" s="47"/>
      <c r="E29" s="47"/>
    </row>
    <row r="30" spans="1:5" ht="31.5">
      <c r="A30" s="58" t="s">
        <v>299</v>
      </c>
      <c r="B30" s="59" t="s">
        <v>45</v>
      </c>
      <c r="C30" s="50">
        <v>333843.46149218251</v>
      </c>
    </row>
    <row r="31" spans="1:5" s="61" customFormat="1">
      <c r="A31" s="58" t="s">
        <v>300</v>
      </c>
      <c r="B31" s="59" t="s">
        <v>28</v>
      </c>
      <c r="C31" s="50">
        <v>69623.404545800004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58209.84627580001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292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58501.84627580001</v>
      </c>
      <c r="D39" s="47"/>
      <c r="E39" s="47"/>
    </row>
    <row r="40" spans="1:5">
      <c r="A40" s="58" t="s">
        <v>9</v>
      </c>
      <c r="B40" s="60" t="s">
        <v>307</v>
      </c>
      <c r="C40" s="50">
        <v>865.40722000000005</v>
      </c>
    </row>
    <row r="41" spans="1:5">
      <c r="A41" s="58" t="s">
        <v>13</v>
      </c>
      <c r="B41" s="60" t="s">
        <v>302</v>
      </c>
      <c r="C41" s="50">
        <v>36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10256.15105</v>
      </c>
    </row>
    <row r="44" spans="1:5">
      <c r="A44" s="58" t="s">
        <v>13</v>
      </c>
      <c r="B44" s="60" t="s">
        <v>302</v>
      </c>
      <c r="C44" s="50">
        <v>35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10306.405098431189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255.84782926008461</v>
      </c>
    </row>
    <row r="50" spans="1:5">
      <c r="A50" s="58" t="s">
        <v>5</v>
      </c>
      <c r="B50" s="60" t="s">
        <v>313</v>
      </c>
      <c r="C50" s="50">
        <v>7108.2568259551444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17670.50975364642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7137.0568199999998</v>
      </c>
      <c r="D57" s="47"/>
      <c r="E57" s="47"/>
    </row>
    <row r="58" spans="1:5">
      <c r="A58" s="58" t="s">
        <v>2</v>
      </c>
      <c r="B58" s="60" t="s">
        <v>319</v>
      </c>
      <c r="C58" s="50">
        <v>1616.9649100000001</v>
      </c>
    </row>
    <row r="59" spans="1:5">
      <c r="A59" s="58" t="s">
        <v>3</v>
      </c>
      <c r="B59" s="60" t="s">
        <v>17</v>
      </c>
      <c r="C59" s="50">
        <v>5520.0919099999992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52059.108296142804</v>
      </c>
    </row>
    <row r="62" spans="1:5">
      <c r="A62" s="58" t="s">
        <v>3</v>
      </c>
      <c r="B62" s="60" t="s">
        <v>33</v>
      </c>
      <c r="C62" s="50">
        <v>411.85021999999998</v>
      </c>
    </row>
    <row r="63" spans="1:5">
      <c r="A63" s="58" t="s">
        <v>4</v>
      </c>
      <c r="B63" s="60" t="s">
        <v>11</v>
      </c>
      <c r="C63" s="50">
        <v>0</v>
      </c>
    </row>
    <row r="64" spans="1:5">
      <c r="A64" s="58"/>
      <c r="B64" s="59" t="s">
        <v>320</v>
      </c>
      <c r="C64" s="50">
        <v>52470.958516142804</v>
      </c>
      <c r="D64" s="47"/>
      <c r="E64" s="47"/>
    </row>
    <row r="65" spans="1:6">
      <c r="A65" s="58" t="s">
        <v>321</v>
      </c>
      <c r="B65" s="60" t="s">
        <v>17</v>
      </c>
      <c r="C65" s="50">
        <v>362.98214999999999</v>
      </c>
    </row>
    <row r="66" spans="1:6">
      <c r="A66" s="58"/>
      <c r="B66" s="59" t="s">
        <v>322</v>
      </c>
      <c r="C66" s="50">
        <v>59970.997486142798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43723.309287078184</v>
      </c>
    </row>
    <row r="70" spans="1:6">
      <c r="A70" s="58" t="s">
        <v>10</v>
      </c>
      <c r="B70" s="60" t="s">
        <v>326</v>
      </c>
      <c r="C70" s="50">
        <v>1342.05276</v>
      </c>
    </row>
    <row r="71" spans="1:6">
      <c r="A71" s="58"/>
      <c r="B71" s="59" t="s">
        <v>327</v>
      </c>
      <c r="C71" s="50">
        <v>45065.36204707819</v>
      </c>
      <c r="D71" s="47"/>
      <c r="E71" s="47"/>
      <c r="F71" s="61"/>
    </row>
    <row r="72" spans="1:6">
      <c r="A72" s="58"/>
      <c r="B72" s="59" t="s">
        <v>328</v>
      </c>
      <c r="C72" s="50">
        <v>1902446.5204313612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386.66919999999999</v>
      </c>
      <c r="F73" s="61"/>
    </row>
    <row r="74" spans="1:6">
      <c r="A74" s="169" t="s">
        <v>331</v>
      </c>
      <c r="B74" s="169"/>
      <c r="C74" s="50">
        <v>0</v>
      </c>
    </row>
    <row r="75" spans="1:6">
      <c r="A75" s="63" t="s">
        <v>63</v>
      </c>
      <c r="B75" s="59" t="s">
        <v>332</v>
      </c>
      <c r="C75" s="50">
        <v>0</v>
      </c>
    </row>
    <row r="76" spans="1:6">
      <c r="A76" s="58" t="s">
        <v>1</v>
      </c>
      <c r="B76" s="60" t="s">
        <v>333</v>
      </c>
      <c r="C76" s="50">
        <v>173371.755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61443.629739999997</v>
      </c>
    </row>
    <row r="81" spans="1:5">
      <c r="A81" s="58" t="s">
        <v>12</v>
      </c>
      <c r="B81" s="60" t="s">
        <v>338</v>
      </c>
      <c r="C81" s="50">
        <v>78984.704639999996</v>
      </c>
    </row>
    <row r="82" spans="1:5">
      <c r="A82" s="58" t="s">
        <v>14</v>
      </c>
      <c r="B82" s="60" t="s">
        <v>339</v>
      </c>
      <c r="C82" s="50">
        <v>174506.71298000001</v>
      </c>
    </row>
    <row r="83" spans="1:5">
      <c r="A83" s="58" t="s">
        <v>35</v>
      </c>
      <c r="B83" s="60" t="s">
        <v>340</v>
      </c>
      <c r="C83" s="50">
        <v>-5379.32168</v>
      </c>
    </row>
    <row r="84" spans="1:5">
      <c r="A84" s="58" t="s">
        <v>36</v>
      </c>
      <c r="B84" s="60" t="s">
        <v>341</v>
      </c>
      <c r="C84" s="50">
        <v>14377.078513603064</v>
      </c>
    </row>
    <row r="85" spans="1:5">
      <c r="A85" s="64"/>
      <c r="B85" s="59" t="s">
        <v>342</v>
      </c>
      <c r="C85" s="50">
        <v>498070.55919360311</v>
      </c>
      <c r="D85" s="47"/>
      <c r="E85" s="47"/>
    </row>
    <row r="86" spans="1:5">
      <c r="A86" s="58" t="s">
        <v>67</v>
      </c>
      <c r="B86" s="59" t="s">
        <v>343</v>
      </c>
      <c r="C86" s="50">
        <v>700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113190.05470772221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732924.28250153549</v>
      </c>
    </row>
    <row r="92" spans="1:5">
      <c r="A92" s="58" t="s">
        <v>5</v>
      </c>
      <c r="B92" s="60" t="s">
        <v>348</v>
      </c>
      <c r="C92" s="50">
        <v>58004.998375268726</v>
      </c>
    </row>
    <row r="93" spans="1:5">
      <c r="A93" s="58" t="s">
        <v>6</v>
      </c>
      <c r="B93" s="60" t="s">
        <v>349</v>
      </c>
      <c r="C93" s="50">
        <v>173.79198000000002</v>
      </c>
    </row>
    <row r="94" spans="1:5">
      <c r="A94" s="58" t="s">
        <v>7</v>
      </c>
      <c r="B94" s="60" t="s">
        <v>350</v>
      </c>
      <c r="C94" s="50">
        <v>85302.488925400001</v>
      </c>
    </row>
    <row r="95" spans="1:5">
      <c r="A95" s="58" t="s">
        <v>8</v>
      </c>
      <c r="B95" s="60" t="s">
        <v>351</v>
      </c>
      <c r="C95" s="50">
        <v>3341.8696430512896</v>
      </c>
    </row>
    <row r="96" spans="1:5">
      <c r="A96" s="58" t="s">
        <v>64</v>
      </c>
      <c r="B96" s="60" t="s">
        <v>352</v>
      </c>
      <c r="C96" s="50">
        <v>994.62926616795903</v>
      </c>
    </row>
    <row r="97" spans="1:5">
      <c r="A97" s="58" t="s">
        <v>62</v>
      </c>
      <c r="B97" s="60" t="s">
        <v>353</v>
      </c>
      <c r="C97" s="50">
        <v>8513.2096128271023</v>
      </c>
    </row>
    <row r="98" spans="1:5">
      <c r="A98" s="64"/>
      <c r="B98" s="59" t="s">
        <v>354</v>
      </c>
      <c r="C98" s="50">
        <v>1002445.3250119727</v>
      </c>
      <c r="D98" s="47"/>
      <c r="E98" s="47"/>
    </row>
    <row r="99" spans="1:5" ht="31.5">
      <c r="A99" s="58" t="s">
        <v>300</v>
      </c>
      <c r="B99" s="59" t="s">
        <v>355</v>
      </c>
      <c r="C99" s="50">
        <v>333030.69957694772</v>
      </c>
    </row>
    <row r="100" spans="1:5">
      <c r="A100" s="58" t="s">
        <v>356</v>
      </c>
      <c r="B100" s="59" t="s">
        <v>357</v>
      </c>
      <c r="C100" s="50">
        <v>193.83008999999998</v>
      </c>
      <c r="D100" s="47"/>
      <c r="E100" s="47"/>
    </row>
    <row r="101" spans="1:5">
      <c r="A101" s="64" t="s">
        <v>2</v>
      </c>
      <c r="B101" s="60" t="s">
        <v>358</v>
      </c>
      <c r="C101" s="50">
        <v>193.83008999999998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1343.538</v>
      </c>
    </row>
    <row r="105" spans="1:5">
      <c r="A105" s="58" t="s">
        <v>323</v>
      </c>
      <c r="B105" s="59" t="s">
        <v>37</v>
      </c>
      <c r="C105" s="50">
        <v>66426.741299999994</v>
      </c>
      <c r="D105" s="47"/>
      <c r="E105" s="47"/>
    </row>
    <row r="106" spans="1:5">
      <c r="A106" s="58" t="s">
        <v>1</v>
      </c>
      <c r="B106" s="60" t="s">
        <v>361</v>
      </c>
      <c r="C106" s="50">
        <v>29807.332270000003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6247.9729600000001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30371.43607</v>
      </c>
    </row>
    <row r="123" spans="1:3">
      <c r="A123" s="58" t="s">
        <v>13</v>
      </c>
      <c r="B123" s="60" t="s">
        <v>362</v>
      </c>
      <c r="C123" s="50">
        <v>3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3302.1876000000002</v>
      </c>
    </row>
    <row r="126" spans="1:3">
      <c r="A126" s="58" t="s">
        <v>13</v>
      </c>
      <c r="B126" s="60" t="s">
        <v>369</v>
      </c>
      <c r="C126" s="50">
        <v>2296.0424700000003</v>
      </c>
    </row>
    <row r="127" spans="1:3">
      <c r="A127" s="58" t="s">
        <v>13</v>
      </c>
      <c r="B127" s="60" t="s">
        <v>370</v>
      </c>
      <c r="C127" s="50">
        <v>396.61041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235.67249346582054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235.67249346582054</v>
      </c>
      <c r="D131" s="47"/>
      <c r="E131" s="47"/>
    </row>
    <row r="132" spans="1:6">
      <c r="A132" s="64"/>
      <c r="B132" s="59" t="s">
        <v>375</v>
      </c>
      <c r="C132" s="50">
        <v>1902446.3656659892</v>
      </c>
      <c r="D132" s="47"/>
      <c r="E132" s="47"/>
    </row>
    <row r="133" spans="1:6">
      <c r="A133" s="58" t="s">
        <v>376</v>
      </c>
      <c r="B133" s="59" t="s">
        <v>377</v>
      </c>
      <c r="C133" s="50">
        <v>386.66919999999999</v>
      </c>
    </row>
    <row r="134" spans="1:6" ht="7.5" customHeight="1">
      <c r="A134" s="65"/>
      <c r="B134" s="66"/>
      <c r="C134" s="61"/>
    </row>
    <row r="135" spans="1:6" ht="37.5" customHeight="1">
      <c r="A135" s="167" t="s">
        <v>620</v>
      </c>
      <c r="B135" s="167"/>
      <c r="C135" s="167"/>
      <c r="D135" s="128"/>
      <c r="E135" s="128"/>
      <c r="F135" s="129"/>
    </row>
    <row r="136" spans="1:6">
      <c r="A136" s="118" t="s">
        <v>650</v>
      </c>
      <c r="B136" s="66"/>
    </row>
    <row r="137" spans="1:6"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7" priority="42" operator="notEqual">
      <formula>0</formula>
    </cfRule>
  </conditionalFormatting>
  <conditionalFormatting sqref="D29">
    <cfRule type="cellIs" dxfId="66" priority="41" operator="notEqual">
      <formula>0</formula>
    </cfRule>
  </conditionalFormatting>
  <conditionalFormatting sqref="D19">
    <cfRule type="cellIs" dxfId="65" priority="40" operator="notEqual">
      <formula>0</formula>
    </cfRule>
  </conditionalFormatting>
  <conditionalFormatting sqref="D14">
    <cfRule type="cellIs" dxfId="64" priority="39" operator="notEqual">
      <formula>0</formula>
    </cfRule>
  </conditionalFormatting>
  <conditionalFormatting sqref="D31">
    <cfRule type="cellIs" dxfId="63" priority="38" operator="notEqual">
      <formula>0</formula>
    </cfRule>
  </conditionalFormatting>
  <conditionalFormatting sqref="D33">
    <cfRule type="cellIs" dxfId="62" priority="37" operator="notEqual">
      <formula>0</formula>
    </cfRule>
  </conditionalFormatting>
  <conditionalFormatting sqref="D39">
    <cfRule type="cellIs" dxfId="61" priority="36" operator="notEqual">
      <formula>0</formula>
    </cfRule>
  </conditionalFormatting>
  <conditionalFormatting sqref="D55">
    <cfRule type="cellIs" dxfId="60" priority="35" operator="notEqual">
      <formula>0</formula>
    </cfRule>
  </conditionalFormatting>
  <conditionalFormatting sqref="D66">
    <cfRule type="cellIs" dxfId="59" priority="34" operator="notEqual">
      <formula>0</formula>
    </cfRule>
  </conditionalFormatting>
  <conditionalFormatting sqref="D64">
    <cfRule type="cellIs" dxfId="58" priority="33" operator="notEqual">
      <formula>0</formula>
    </cfRule>
  </conditionalFormatting>
  <conditionalFormatting sqref="D57">
    <cfRule type="cellIs" dxfId="57" priority="32" operator="notEqual">
      <formula>0</formula>
    </cfRule>
  </conditionalFormatting>
  <conditionalFormatting sqref="D71">
    <cfRule type="cellIs" dxfId="56" priority="31" operator="notEqual">
      <formula>0</formula>
    </cfRule>
  </conditionalFormatting>
  <conditionalFormatting sqref="D72">
    <cfRule type="cellIs" dxfId="55" priority="30" operator="notEqual">
      <formula>0</formula>
    </cfRule>
  </conditionalFormatting>
  <conditionalFormatting sqref="D85">
    <cfRule type="cellIs" dxfId="54" priority="29" operator="notEqual">
      <formula>0</formula>
    </cfRule>
  </conditionalFormatting>
  <conditionalFormatting sqref="D98">
    <cfRule type="cellIs" dxfId="53" priority="28" operator="notEqual">
      <formula>0</formula>
    </cfRule>
  </conditionalFormatting>
  <conditionalFormatting sqref="D100">
    <cfRule type="cellIs" dxfId="52" priority="27" operator="notEqual">
      <formula>0</formula>
    </cfRule>
  </conditionalFormatting>
  <conditionalFormatting sqref="D105">
    <cfRule type="cellIs" dxfId="51" priority="26" operator="notEqual">
      <formula>0</formula>
    </cfRule>
  </conditionalFormatting>
  <conditionalFormatting sqref="D112">
    <cfRule type="cellIs" dxfId="50" priority="25" operator="notEqual">
      <formula>0</formula>
    </cfRule>
  </conditionalFormatting>
  <conditionalFormatting sqref="D131">
    <cfRule type="cellIs" dxfId="49" priority="24" operator="notEqual">
      <formula>0</formula>
    </cfRule>
  </conditionalFormatting>
  <conditionalFormatting sqref="D132">
    <cfRule type="cellIs" dxfId="48" priority="23" operator="notEqual">
      <formula>0</formula>
    </cfRule>
  </conditionalFormatting>
  <conditionalFormatting sqref="E7">
    <cfRule type="cellIs" dxfId="47" priority="22" operator="notEqual">
      <formula>0</formula>
    </cfRule>
  </conditionalFormatting>
  <conditionalFormatting sqref="E29">
    <cfRule type="cellIs" dxfId="46" priority="21" operator="notEqual">
      <formula>0</formula>
    </cfRule>
  </conditionalFormatting>
  <conditionalFormatting sqref="E19">
    <cfRule type="cellIs" dxfId="45" priority="20" operator="notEqual">
      <formula>0</formula>
    </cfRule>
  </conditionalFormatting>
  <conditionalFormatting sqref="E14">
    <cfRule type="cellIs" dxfId="44" priority="19" operator="notEqual">
      <formula>0</formula>
    </cfRule>
  </conditionalFormatting>
  <conditionalFormatting sqref="E31">
    <cfRule type="cellIs" dxfId="43" priority="18" operator="notEqual">
      <formula>0</formula>
    </cfRule>
  </conditionalFormatting>
  <conditionalFormatting sqref="E33">
    <cfRule type="cellIs" dxfId="42" priority="17" operator="notEqual">
      <formula>0</formula>
    </cfRule>
  </conditionalFormatting>
  <conditionalFormatting sqref="E39">
    <cfRule type="cellIs" dxfId="41" priority="16" operator="notEqual">
      <formula>0</formula>
    </cfRule>
  </conditionalFormatting>
  <conditionalFormatting sqref="E55">
    <cfRule type="cellIs" dxfId="40" priority="15" operator="notEqual">
      <formula>0</formula>
    </cfRule>
  </conditionalFormatting>
  <conditionalFormatting sqref="E66">
    <cfRule type="cellIs" dxfId="39" priority="14" operator="notEqual">
      <formula>0</formula>
    </cfRule>
  </conditionalFormatting>
  <conditionalFormatting sqref="E64">
    <cfRule type="cellIs" dxfId="38" priority="13" operator="notEqual">
      <formula>0</formula>
    </cfRule>
  </conditionalFormatting>
  <conditionalFormatting sqref="E57">
    <cfRule type="cellIs" dxfId="37" priority="12" operator="notEqual">
      <formula>0</formula>
    </cfRule>
  </conditionalFormatting>
  <conditionalFormatting sqref="E71">
    <cfRule type="cellIs" dxfId="36" priority="11" operator="notEqual">
      <formula>0</formula>
    </cfRule>
  </conditionalFormatting>
  <conditionalFormatting sqref="E72">
    <cfRule type="cellIs" dxfId="35" priority="10" operator="notEqual">
      <formula>0</formula>
    </cfRule>
  </conditionalFormatting>
  <conditionalFormatting sqref="E85">
    <cfRule type="cellIs" dxfId="34" priority="9" operator="notEqual">
      <formula>0</formula>
    </cfRule>
  </conditionalFormatting>
  <conditionalFormatting sqref="E98">
    <cfRule type="cellIs" dxfId="33" priority="8" operator="notEqual">
      <formula>0</formula>
    </cfRule>
  </conditionalFormatting>
  <conditionalFormatting sqref="E100">
    <cfRule type="cellIs" dxfId="32" priority="7" operator="notEqual">
      <formula>0</formula>
    </cfRule>
  </conditionalFormatting>
  <conditionalFormatting sqref="E105">
    <cfRule type="cellIs" dxfId="31" priority="6" operator="notEqual">
      <formula>0</formula>
    </cfRule>
  </conditionalFormatting>
  <conditionalFormatting sqref="E112">
    <cfRule type="cellIs" dxfId="30" priority="5" operator="notEqual">
      <formula>0</formula>
    </cfRule>
  </conditionalFormatting>
  <conditionalFormatting sqref="E131">
    <cfRule type="cellIs" dxfId="29" priority="4" operator="notEqual">
      <formula>0</formula>
    </cfRule>
  </conditionalFormatting>
  <conditionalFormatting sqref="E132">
    <cfRule type="cellIs" dxfId="28" priority="3" operator="notEqual">
      <formula>0</formula>
    </cfRule>
  </conditionalFormatting>
  <conditionalFormatting sqref="D3:E4">
    <cfRule type="cellIs" dxfId="27" priority="2" operator="notEqual">
      <formula>0</formula>
    </cfRule>
  </conditionalFormatting>
  <conditionalFormatting sqref="D135:E135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4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3" t="s">
        <v>659</v>
      </c>
      <c r="B1" s="173"/>
      <c r="C1" s="173"/>
    </row>
    <row r="2" spans="1:4" ht="15.75">
      <c r="A2" s="53"/>
      <c r="B2" s="53"/>
      <c r="C2" s="53"/>
    </row>
    <row r="3" spans="1:4" ht="47.25">
      <c r="A3" s="174"/>
      <c r="B3" s="175"/>
      <c r="C3" s="69" t="s">
        <v>378</v>
      </c>
    </row>
    <row r="4" spans="1:4" ht="15.75">
      <c r="A4" s="176">
        <v>1</v>
      </c>
      <c r="B4" s="177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34787.09966</v>
      </c>
      <c r="D7" s="47"/>
    </row>
    <row r="8" spans="1:4" ht="31.5">
      <c r="A8" s="77"/>
      <c r="B8" s="75" t="s">
        <v>477</v>
      </c>
      <c r="C8" s="50">
        <v>-483.05191000000002</v>
      </c>
    </row>
    <row r="9" spans="1:4" ht="15.75">
      <c r="A9" s="77" t="s">
        <v>384</v>
      </c>
      <c r="B9" s="75" t="s">
        <v>385</v>
      </c>
      <c r="C9" s="50">
        <v>-3917.8758800000005</v>
      </c>
    </row>
    <row r="10" spans="1:4" ht="15.75">
      <c r="A10" s="77" t="s">
        <v>386</v>
      </c>
      <c r="B10" s="75" t="s">
        <v>387</v>
      </c>
      <c r="C10" s="50">
        <v>-2931.5771683396233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-4399.0834846002263</v>
      </c>
    </row>
    <row r="13" spans="1:4" ht="15.75">
      <c r="A13" s="78"/>
      <c r="B13" s="79" t="s">
        <v>391</v>
      </c>
      <c r="C13" s="50">
        <v>23538.563127060152</v>
      </c>
      <c r="D13" s="47"/>
    </row>
    <row r="14" spans="1:4" ht="15.75">
      <c r="A14" s="70" t="s">
        <v>3</v>
      </c>
      <c r="B14" s="80" t="s">
        <v>613</v>
      </c>
      <c r="C14" s="50">
        <v>-68.884334635092131</v>
      </c>
      <c r="D14" s="47"/>
    </row>
    <row r="15" spans="1:4" ht="15.75">
      <c r="A15" s="70" t="s">
        <v>4</v>
      </c>
      <c r="B15" s="75" t="s">
        <v>392</v>
      </c>
      <c r="C15" s="50">
        <v>242.23058999999998</v>
      </c>
    </row>
    <row r="16" spans="1:4" ht="15.75">
      <c r="A16" s="74" t="s">
        <v>5</v>
      </c>
      <c r="B16" s="75" t="s">
        <v>393</v>
      </c>
      <c r="C16" s="142">
        <v>0</v>
      </c>
    </row>
    <row r="17" spans="1:4" ht="15.75">
      <c r="A17" s="77" t="s">
        <v>382</v>
      </c>
      <c r="B17" s="75" t="s">
        <v>394</v>
      </c>
      <c r="C17" s="142">
        <v>0</v>
      </c>
    </row>
    <row r="18" spans="1:4" ht="15.75">
      <c r="A18" s="77" t="s">
        <v>395</v>
      </c>
      <c r="B18" s="75" t="s">
        <v>396</v>
      </c>
      <c r="C18" s="50">
        <v>-11013.08434953942</v>
      </c>
    </row>
    <row r="19" spans="1:4" ht="15.75">
      <c r="A19" s="77" t="s">
        <v>397</v>
      </c>
      <c r="B19" s="75" t="s">
        <v>398</v>
      </c>
      <c r="C19" s="50">
        <v>1332.7676800000002</v>
      </c>
    </row>
    <row r="20" spans="1:4" ht="15.75">
      <c r="A20" s="78"/>
      <c r="B20" s="77" t="s">
        <v>399</v>
      </c>
      <c r="C20" s="50">
        <v>-9680.3166695394193</v>
      </c>
      <c r="D20" s="47"/>
    </row>
    <row r="21" spans="1:4" ht="15.75">
      <c r="A21" s="77" t="s">
        <v>384</v>
      </c>
      <c r="B21" s="75" t="s">
        <v>400</v>
      </c>
      <c r="C21" s="50">
        <v>10.671405451891509</v>
      </c>
    </row>
    <row r="22" spans="1:4" ht="15.75">
      <c r="A22" s="77" t="s">
        <v>386</v>
      </c>
      <c r="B22" s="75" t="s">
        <v>478</v>
      </c>
      <c r="C22" s="50">
        <v>-607.63974678710315</v>
      </c>
    </row>
    <row r="23" spans="1:4" ht="15.75">
      <c r="A23" s="78"/>
      <c r="B23" s="79" t="s">
        <v>401</v>
      </c>
      <c r="C23" s="50">
        <v>-10277.285010874632</v>
      </c>
      <c r="D23" s="47"/>
    </row>
    <row r="24" spans="1:4" ht="15.75" customHeight="1">
      <c r="A24" s="74" t="s">
        <v>6</v>
      </c>
      <c r="B24" s="75" t="s">
        <v>402</v>
      </c>
      <c r="C24" s="142">
        <v>0</v>
      </c>
    </row>
    <row r="25" spans="1:4" ht="15.75">
      <c r="A25" s="77" t="s">
        <v>382</v>
      </c>
      <c r="B25" s="75" t="s">
        <v>403</v>
      </c>
      <c r="C25" s="50">
        <v>-0.73128647781908507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-0.73128647781908507</v>
      </c>
      <c r="D27" s="47"/>
    </row>
    <row r="28" spans="1:4" ht="15.75">
      <c r="A28" s="74" t="s">
        <v>7</v>
      </c>
      <c r="B28" s="75" t="s">
        <v>406</v>
      </c>
      <c r="C28" s="50">
        <v>-38.604203036418419</v>
      </c>
    </row>
    <row r="29" spans="1:4" ht="15.75">
      <c r="A29" s="74" t="s">
        <v>8</v>
      </c>
      <c r="B29" s="75" t="s">
        <v>407</v>
      </c>
      <c r="C29" s="142">
        <v>0</v>
      </c>
    </row>
    <row r="30" spans="1:4" ht="15.75">
      <c r="A30" s="77" t="s">
        <v>382</v>
      </c>
      <c r="B30" s="75" t="s">
        <v>408</v>
      </c>
      <c r="C30" s="50">
        <v>-6257.70457959958</v>
      </c>
    </row>
    <row r="31" spans="1:4" ht="15.75">
      <c r="A31" s="77" t="s">
        <v>384</v>
      </c>
      <c r="B31" s="75" t="s">
        <v>409</v>
      </c>
      <c r="C31" s="50">
        <v>677.82683999999995</v>
      </c>
    </row>
    <row r="32" spans="1:4" ht="15.75">
      <c r="A32" s="77" t="s">
        <v>386</v>
      </c>
      <c r="B32" s="75" t="s">
        <v>410</v>
      </c>
      <c r="C32" s="50">
        <v>-4088.3686443688325</v>
      </c>
    </row>
    <row r="33" spans="1:4" ht="15.75">
      <c r="A33" s="77" t="s">
        <v>389</v>
      </c>
      <c r="B33" s="75" t="s">
        <v>411</v>
      </c>
      <c r="C33" s="50">
        <v>182.75206</v>
      </c>
    </row>
    <row r="34" spans="1:4" ht="15.75">
      <c r="A34" s="81"/>
      <c r="B34" s="79" t="s">
        <v>412</v>
      </c>
      <c r="C34" s="50">
        <v>-9485.4943239684126</v>
      </c>
      <c r="D34" s="47"/>
    </row>
    <row r="35" spans="1:4" ht="15.75">
      <c r="A35" s="74" t="s">
        <v>64</v>
      </c>
      <c r="B35" s="75" t="s">
        <v>413</v>
      </c>
      <c r="C35" s="50">
        <v>-1391.3457693250846</v>
      </c>
    </row>
    <row r="36" spans="1:4" ht="15.75" customHeight="1">
      <c r="A36" s="74"/>
      <c r="B36" s="75" t="s">
        <v>479</v>
      </c>
      <c r="C36" s="50">
        <v>-1092.1107200000001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2518.4487887426949</v>
      </c>
      <c r="D38" s="47"/>
    </row>
    <row r="39" spans="1:4" ht="15.75">
      <c r="A39" s="82" t="s">
        <v>9</v>
      </c>
      <c r="B39" s="72" t="s">
        <v>416</v>
      </c>
      <c r="C39" s="142">
        <v>0</v>
      </c>
    </row>
    <row r="40" spans="1:4" ht="15.75">
      <c r="A40" s="74" t="s">
        <v>2</v>
      </c>
      <c r="B40" s="75" t="s">
        <v>381</v>
      </c>
      <c r="C40" s="142">
        <v>0</v>
      </c>
    </row>
    <row r="41" spans="1:4" ht="15.75">
      <c r="A41" s="77" t="s">
        <v>382</v>
      </c>
      <c r="B41" s="75" t="s">
        <v>383</v>
      </c>
      <c r="C41" s="50">
        <v>96865.548639999994</v>
      </c>
    </row>
    <row r="42" spans="1:4" ht="31.5">
      <c r="A42" s="77"/>
      <c r="B42" s="75" t="s">
        <v>477</v>
      </c>
      <c r="C42" s="50">
        <v>-696.27288999999996</v>
      </c>
    </row>
    <row r="43" spans="1:4" ht="15.75">
      <c r="A43" s="77" t="s">
        <v>384</v>
      </c>
      <c r="B43" s="75" t="s">
        <v>385</v>
      </c>
      <c r="C43" s="50">
        <v>-4470.7574800000011</v>
      </c>
    </row>
    <row r="44" spans="1:4" ht="15.75">
      <c r="A44" s="77" t="s">
        <v>386</v>
      </c>
      <c r="B44" s="75" t="s">
        <v>387</v>
      </c>
      <c r="C44" s="50">
        <v>-4827.0717957394281</v>
      </c>
    </row>
    <row r="45" spans="1:4" ht="15.75">
      <c r="A45" s="77" t="s">
        <v>389</v>
      </c>
      <c r="B45" s="75" t="s">
        <v>390</v>
      </c>
      <c r="C45" s="50">
        <v>183.72064979150383</v>
      </c>
    </row>
    <row r="46" spans="1:4" ht="15.75">
      <c r="A46" s="78"/>
      <c r="B46" s="79" t="s">
        <v>417</v>
      </c>
      <c r="C46" s="50">
        <v>87751.440014052074</v>
      </c>
      <c r="D46" s="47"/>
    </row>
    <row r="47" spans="1:4" ht="15.75">
      <c r="A47" s="81" t="s">
        <v>3</v>
      </c>
      <c r="B47" s="75" t="s">
        <v>418</v>
      </c>
      <c r="C47" s="142">
        <v>0</v>
      </c>
    </row>
    <row r="48" spans="1:4" ht="15.75">
      <c r="A48" s="77" t="s">
        <v>382</v>
      </c>
      <c r="B48" s="75" t="s">
        <v>419</v>
      </c>
      <c r="C48" s="50">
        <v>92.753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142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3" t="s">
        <v>422</v>
      </c>
      <c r="B52" s="75" t="s">
        <v>423</v>
      </c>
      <c r="C52" s="50">
        <v>485.44776999999999</v>
      </c>
    </row>
    <row r="53" spans="1:4" ht="15.75">
      <c r="A53" s="83" t="s">
        <v>424</v>
      </c>
      <c r="B53" s="75" t="s">
        <v>425</v>
      </c>
      <c r="C53" s="50">
        <v>7852.1391399999993</v>
      </c>
    </row>
    <row r="54" spans="1:4" ht="15.75">
      <c r="A54" s="84"/>
      <c r="B54" s="77" t="s">
        <v>426</v>
      </c>
      <c r="C54" s="50">
        <v>8337.58691</v>
      </c>
      <c r="D54" s="47"/>
    </row>
    <row r="55" spans="1:4" ht="15.75">
      <c r="A55" s="78" t="s">
        <v>386</v>
      </c>
      <c r="B55" s="75" t="s">
        <v>427</v>
      </c>
      <c r="C55" s="50">
        <v>10311.08286</v>
      </c>
    </row>
    <row r="56" spans="1:4" ht="15.75">
      <c r="A56" s="78" t="s">
        <v>389</v>
      </c>
      <c r="B56" s="75" t="s">
        <v>428</v>
      </c>
      <c r="C56" s="50">
        <v>456.57605000000018</v>
      </c>
    </row>
    <row r="57" spans="1:4" ht="15.75">
      <c r="A57" s="71"/>
      <c r="B57" s="79" t="s">
        <v>429</v>
      </c>
      <c r="C57" s="50">
        <v>19197.998820000001</v>
      </c>
      <c r="D57" s="47"/>
    </row>
    <row r="58" spans="1:4" ht="15.75">
      <c r="A58" s="81" t="s">
        <v>4</v>
      </c>
      <c r="B58" s="84" t="s">
        <v>392</v>
      </c>
      <c r="C58" s="50">
        <v>2414.1935106246979</v>
      </c>
    </row>
    <row r="59" spans="1:4" ht="15.75">
      <c r="A59" s="74" t="s">
        <v>5</v>
      </c>
      <c r="B59" s="75" t="s">
        <v>430</v>
      </c>
      <c r="C59" s="142">
        <v>0</v>
      </c>
    </row>
    <row r="60" spans="1:4" ht="15.75">
      <c r="A60" s="77" t="s">
        <v>382</v>
      </c>
      <c r="B60" s="75" t="s">
        <v>431</v>
      </c>
      <c r="C60" s="142">
        <v>0</v>
      </c>
    </row>
    <row r="61" spans="1:4" ht="15.75">
      <c r="A61" s="77" t="s">
        <v>395</v>
      </c>
      <c r="B61" s="75" t="s">
        <v>396</v>
      </c>
      <c r="C61" s="50">
        <v>-42398.514049380108</v>
      </c>
    </row>
    <row r="62" spans="1:4" ht="15.75">
      <c r="A62" s="77" t="s">
        <v>397</v>
      </c>
      <c r="B62" s="75" t="s">
        <v>398</v>
      </c>
      <c r="C62" s="50">
        <v>623.0427699999999</v>
      </c>
    </row>
    <row r="63" spans="1:4" ht="15.75">
      <c r="A63" s="78"/>
      <c r="B63" s="77" t="s">
        <v>432</v>
      </c>
      <c r="C63" s="50">
        <v>-41775.471279380108</v>
      </c>
      <c r="D63" s="47"/>
    </row>
    <row r="64" spans="1:4" ht="15.75">
      <c r="A64" s="78" t="s">
        <v>384</v>
      </c>
      <c r="B64" s="75" t="s">
        <v>433</v>
      </c>
      <c r="C64" s="142">
        <v>0</v>
      </c>
    </row>
    <row r="65" spans="1:4" ht="15.75">
      <c r="A65" s="83" t="s">
        <v>422</v>
      </c>
      <c r="B65" s="75" t="s">
        <v>396</v>
      </c>
      <c r="C65" s="50">
        <v>-2725.5562861008798</v>
      </c>
    </row>
    <row r="66" spans="1:4" ht="15.75">
      <c r="A66" s="83" t="s">
        <v>424</v>
      </c>
      <c r="B66" s="75" t="s">
        <v>398</v>
      </c>
      <c r="C66" s="50">
        <v>463.49630000000013</v>
      </c>
    </row>
    <row r="67" spans="1:4" ht="15.75">
      <c r="A67" s="78"/>
      <c r="B67" s="77" t="s">
        <v>426</v>
      </c>
      <c r="C67" s="50">
        <v>-2262.0599861008795</v>
      </c>
      <c r="D67" s="47"/>
    </row>
    <row r="68" spans="1:4" ht="15.75">
      <c r="A68" s="81"/>
      <c r="B68" s="85" t="s">
        <v>401</v>
      </c>
      <c r="C68" s="50">
        <v>-44037.53126548099</v>
      </c>
      <c r="D68" s="47"/>
    </row>
    <row r="69" spans="1:4" ht="15.75">
      <c r="A69" s="74" t="s">
        <v>6</v>
      </c>
      <c r="B69" s="75" t="s">
        <v>434</v>
      </c>
      <c r="C69" s="142">
        <v>0</v>
      </c>
    </row>
    <row r="70" spans="1:4" ht="15.75">
      <c r="A70" s="77" t="s">
        <v>382</v>
      </c>
      <c r="B70" s="86" t="s">
        <v>435</v>
      </c>
      <c r="C70" s="77">
        <v>0</v>
      </c>
    </row>
    <row r="71" spans="1:4" ht="15.75">
      <c r="A71" s="77" t="s">
        <v>395</v>
      </c>
      <c r="B71" s="75" t="s">
        <v>396</v>
      </c>
      <c r="C71" s="50">
        <v>-10235.527030000005</v>
      </c>
    </row>
    <row r="72" spans="1:4" ht="15.75">
      <c r="A72" s="77" t="s">
        <v>397</v>
      </c>
      <c r="B72" s="75" t="s">
        <v>398</v>
      </c>
      <c r="C72" s="50">
        <v>-7.6974820647581073</v>
      </c>
    </row>
    <row r="73" spans="1:4" ht="15.75">
      <c r="A73" s="78"/>
      <c r="B73" s="77" t="s">
        <v>432</v>
      </c>
      <c r="C73" s="50">
        <v>-10243.224512064762</v>
      </c>
      <c r="D73" s="47"/>
    </row>
    <row r="74" spans="1:4" ht="15.75">
      <c r="A74" s="78" t="s">
        <v>384</v>
      </c>
      <c r="B74" s="75" t="s">
        <v>436</v>
      </c>
      <c r="C74" s="50">
        <v>2643.6307294408716</v>
      </c>
    </row>
    <row r="75" spans="1:4" ht="15.75">
      <c r="A75" s="78"/>
      <c r="B75" s="79" t="s">
        <v>437</v>
      </c>
      <c r="C75" s="50">
        <v>-7599.5937826238915</v>
      </c>
      <c r="D75" s="47"/>
    </row>
    <row r="76" spans="1:4" ht="15.75">
      <c r="A76" s="74" t="s">
        <v>7</v>
      </c>
      <c r="B76" s="75" t="s">
        <v>406</v>
      </c>
      <c r="C76" s="50">
        <v>-336.3496907779508</v>
      </c>
    </row>
    <row r="77" spans="1:4" ht="15.75">
      <c r="A77" s="74" t="s">
        <v>8</v>
      </c>
      <c r="B77" s="75" t="s">
        <v>438</v>
      </c>
      <c r="C77" s="77">
        <v>0</v>
      </c>
    </row>
    <row r="78" spans="1:4" ht="15.75">
      <c r="A78" s="77" t="s">
        <v>382</v>
      </c>
      <c r="B78" s="75" t="s">
        <v>408</v>
      </c>
      <c r="C78" s="50">
        <v>-18504.355683497295</v>
      </c>
    </row>
    <row r="79" spans="1:4" ht="15.75">
      <c r="A79" s="77" t="s">
        <v>384</v>
      </c>
      <c r="B79" s="75" t="s">
        <v>409</v>
      </c>
      <c r="C79" s="50">
        <v>-902.21588580957814</v>
      </c>
    </row>
    <row r="80" spans="1:4" ht="15.75">
      <c r="A80" s="77" t="s">
        <v>386</v>
      </c>
      <c r="B80" s="75" t="s">
        <v>410</v>
      </c>
      <c r="C80" s="50">
        <v>-9709.3542536147597</v>
      </c>
    </row>
    <row r="81" spans="1:4" ht="15.75">
      <c r="A81" s="77" t="s">
        <v>389</v>
      </c>
      <c r="B81" s="75" t="s">
        <v>439</v>
      </c>
      <c r="C81" s="50">
        <v>66.054000000000002</v>
      </c>
    </row>
    <row r="82" spans="1:4" ht="15.75">
      <c r="A82" s="81"/>
      <c r="B82" s="79" t="s">
        <v>412</v>
      </c>
      <c r="C82" s="50">
        <v>-29049.871822921632</v>
      </c>
      <c r="D82" s="47"/>
    </row>
    <row r="83" spans="1:4" ht="15.75">
      <c r="A83" s="74" t="s">
        <v>64</v>
      </c>
      <c r="B83" s="75" t="s">
        <v>440</v>
      </c>
      <c r="C83" s="77">
        <v>0</v>
      </c>
    </row>
    <row r="84" spans="1:4" ht="15.75">
      <c r="A84" s="77" t="s">
        <v>382</v>
      </c>
      <c r="B84" s="75" t="s">
        <v>441</v>
      </c>
      <c r="C84" s="50">
        <v>-236.87826999999999</v>
      </c>
    </row>
    <row r="85" spans="1:4" ht="15.75">
      <c r="A85" s="77" t="s">
        <v>384</v>
      </c>
      <c r="B85" s="75" t="s">
        <v>442</v>
      </c>
      <c r="C85" s="50">
        <v>-17349.241110000003</v>
      </c>
    </row>
    <row r="86" spans="1:4" ht="15.75">
      <c r="A86" s="77" t="s">
        <v>386</v>
      </c>
      <c r="B86" s="75" t="s">
        <v>443</v>
      </c>
      <c r="C86" s="50">
        <v>-1320.2884999999997</v>
      </c>
    </row>
    <row r="87" spans="1:4" ht="15.75">
      <c r="A87" s="77"/>
      <c r="B87" s="79" t="s">
        <v>444</v>
      </c>
      <c r="C87" s="50">
        <v>-18906.407879999999</v>
      </c>
      <c r="D87" s="47"/>
    </row>
    <row r="88" spans="1:4" ht="15.75">
      <c r="A88" s="74" t="s">
        <v>62</v>
      </c>
      <c r="B88" s="75" t="s">
        <v>413</v>
      </c>
      <c r="C88" s="50">
        <v>-7832.2041739507386</v>
      </c>
    </row>
    <row r="89" spans="1:4" ht="15.75" customHeight="1">
      <c r="A89" s="74"/>
      <c r="B89" s="75" t="s">
        <v>479</v>
      </c>
      <c r="C89" s="50">
        <v>-6767.832980000001</v>
      </c>
    </row>
    <row r="90" spans="1:4" ht="15.75">
      <c r="A90" s="74" t="s">
        <v>65</v>
      </c>
      <c r="B90" s="75" t="s">
        <v>614</v>
      </c>
      <c r="C90" s="50">
        <v>-44.115665364907869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1557.5580635566521</v>
      </c>
      <c r="D92" s="87"/>
    </row>
    <row r="93" spans="1:4" ht="15.75">
      <c r="A93" s="71" t="s">
        <v>446</v>
      </c>
      <c r="B93" s="72" t="s">
        <v>447</v>
      </c>
      <c r="C93" s="77">
        <v>0</v>
      </c>
    </row>
    <row r="94" spans="1:4" ht="15.75">
      <c r="A94" s="74" t="s">
        <v>2</v>
      </c>
      <c r="B94" s="75" t="s">
        <v>615</v>
      </c>
      <c r="C94" s="50">
        <v>2518.4487887426949</v>
      </c>
      <c r="D94" s="47"/>
    </row>
    <row r="95" spans="1:4" ht="15.75">
      <c r="A95" s="74" t="s">
        <v>3</v>
      </c>
      <c r="B95" s="75" t="s">
        <v>616</v>
      </c>
      <c r="C95" s="50">
        <v>1557.5580635566521</v>
      </c>
      <c r="D95" s="47"/>
    </row>
    <row r="96" spans="1:4" ht="15.75">
      <c r="A96" s="81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28.748000000000001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0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3" t="s">
        <v>422</v>
      </c>
      <c r="B101" s="75" t="s">
        <v>423</v>
      </c>
      <c r="C101" s="50">
        <v>0</v>
      </c>
    </row>
    <row r="102" spans="1:4" ht="15.75">
      <c r="A102" s="83" t="s">
        <v>424</v>
      </c>
      <c r="B102" s="75" t="s">
        <v>425</v>
      </c>
      <c r="C102" s="50">
        <v>13937.747400000002</v>
      </c>
    </row>
    <row r="103" spans="1:4" ht="15.75">
      <c r="A103" s="84"/>
      <c r="B103" s="77" t="s">
        <v>426</v>
      </c>
      <c r="C103" s="50">
        <v>13937.747400000002</v>
      </c>
    </row>
    <row r="104" spans="1:4" ht="15.75">
      <c r="A104" s="78" t="s">
        <v>386</v>
      </c>
      <c r="B104" s="75" t="s">
        <v>427</v>
      </c>
      <c r="C104" s="50">
        <v>17.41273</v>
      </c>
    </row>
    <row r="105" spans="1:4" ht="15.75">
      <c r="A105" s="78" t="s">
        <v>389</v>
      </c>
      <c r="B105" s="75" t="s">
        <v>428</v>
      </c>
      <c r="C105" s="50">
        <v>48.376499999999993</v>
      </c>
    </row>
    <row r="106" spans="1:4" ht="15.75">
      <c r="A106" s="71"/>
      <c r="B106" s="79" t="s">
        <v>449</v>
      </c>
      <c r="C106" s="50">
        <v>14032.28463</v>
      </c>
    </row>
    <row r="107" spans="1:4" ht="15.75" customHeight="1">
      <c r="A107" s="81" t="s">
        <v>5</v>
      </c>
      <c r="B107" s="75" t="s">
        <v>617</v>
      </c>
      <c r="C107" s="50">
        <v>157.11566536490787</v>
      </c>
      <c r="D107" s="47"/>
    </row>
    <row r="108" spans="1:4" ht="15.75">
      <c r="A108" s="74" t="s">
        <v>6</v>
      </c>
      <c r="B108" s="75" t="s">
        <v>440</v>
      </c>
      <c r="C108" s="142">
        <v>0</v>
      </c>
    </row>
    <row r="109" spans="1:4" ht="15.75">
      <c r="A109" s="77" t="s">
        <v>382</v>
      </c>
      <c r="B109" s="75" t="s">
        <v>450</v>
      </c>
      <c r="C109" s="50">
        <v>-3428.0327899999997</v>
      </c>
    </row>
    <row r="110" spans="1:4" ht="15.75">
      <c r="A110" s="77" t="s">
        <v>384</v>
      </c>
      <c r="B110" s="75" t="s">
        <v>442</v>
      </c>
      <c r="C110" s="50">
        <v>-0.45187999999999739</v>
      </c>
    </row>
    <row r="111" spans="1:4" ht="15.75">
      <c r="A111" s="77" t="s">
        <v>386</v>
      </c>
      <c r="B111" s="75" t="s">
        <v>451</v>
      </c>
      <c r="C111" s="50">
        <v>-359.69569999999999</v>
      </c>
    </row>
    <row r="112" spans="1:4" ht="15.75">
      <c r="A112" s="77"/>
      <c r="B112" s="79" t="s">
        <v>437</v>
      </c>
      <c r="C112" s="50">
        <v>-3788.18037</v>
      </c>
      <c r="D112" s="47"/>
    </row>
    <row r="113" spans="1:4" ht="15.75">
      <c r="A113" s="81" t="s">
        <v>7</v>
      </c>
      <c r="B113" s="75" t="s">
        <v>618</v>
      </c>
      <c r="C113" s="50">
        <v>-44.115665364907869</v>
      </c>
      <c r="D113" s="47"/>
    </row>
    <row r="114" spans="1:4" ht="15.75">
      <c r="A114" s="81" t="s">
        <v>8</v>
      </c>
      <c r="B114" s="75" t="s">
        <v>452</v>
      </c>
      <c r="C114" s="50">
        <v>192.97975</v>
      </c>
    </row>
    <row r="115" spans="1:4" ht="15.75">
      <c r="A115" s="81" t="s">
        <v>64</v>
      </c>
      <c r="B115" s="75" t="s">
        <v>453</v>
      </c>
      <c r="C115" s="50">
        <v>-92.929200000000009</v>
      </c>
    </row>
    <row r="116" spans="1:4" ht="15.75">
      <c r="A116" s="81" t="s">
        <v>62</v>
      </c>
      <c r="B116" s="75" t="s">
        <v>454</v>
      </c>
      <c r="C116" s="50">
        <v>14533.161662299348</v>
      </c>
      <c r="D116" s="47"/>
    </row>
    <row r="117" spans="1:4" ht="15.75">
      <c r="A117" s="81" t="s">
        <v>65</v>
      </c>
      <c r="B117" s="75" t="s">
        <v>455</v>
      </c>
      <c r="C117" s="50">
        <v>3.8157100000000002</v>
      </c>
    </row>
    <row r="118" spans="1:4" ht="15.75">
      <c r="A118" s="81" t="s">
        <v>66</v>
      </c>
      <c r="B118" s="75" t="s">
        <v>456</v>
      </c>
      <c r="C118" s="50">
        <v>-15.193150000000001</v>
      </c>
    </row>
    <row r="119" spans="1:4" ht="15.75">
      <c r="A119" s="81" t="s">
        <v>457</v>
      </c>
      <c r="B119" s="75" t="s">
        <v>458</v>
      </c>
      <c r="C119" s="50">
        <v>-11.377440000000002</v>
      </c>
      <c r="D119" s="47"/>
    </row>
    <row r="120" spans="1:4" ht="15.75">
      <c r="A120" s="81" t="s">
        <v>459</v>
      </c>
      <c r="B120" s="75" t="s">
        <v>460</v>
      </c>
      <c r="C120" s="50">
        <v>-796.87395000000004</v>
      </c>
    </row>
    <row r="121" spans="1:4" ht="15.75">
      <c r="A121" s="81" t="s">
        <v>461</v>
      </c>
      <c r="B121" s="75" t="s">
        <v>462</v>
      </c>
      <c r="C121" s="50">
        <v>651.50088000000005</v>
      </c>
    </row>
    <row r="122" spans="1:4" ht="15.75">
      <c r="A122" s="81" t="s">
        <v>463</v>
      </c>
      <c r="B122" s="75" t="s">
        <v>464</v>
      </c>
      <c r="C122" s="50">
        <v>14376.411152299348</v>
      </c>
      <c r="D122" s="47"/>
    </row>
    <row r="123" spans="1:4">
      <c r="A123" s="167" t="s">
        <v>620</v>
      </c>
      <c r="B123" s="167"/>
      <c r="C123" s="167"/>
    </row>
    <row r="124" spans="1:4">
      <c r="A124" s="118" t="s">
        <v>650</v>
      </c>
    </row>
  </sheetData>
  <mergeCells count="4">
    <mergeCell ref="A1:C1"/>
    <mergeCell ref="A3:B3"/>
    <mergeCell ref="A4:B4"/>
    <mergeCell ref="A123:C123"/>
  </mergeCells>
  <conditionalFormatting sqref="D7">
    <cfRule type="cellIs" dxfId="25" priority="53" operator="notEqual">
      <formula>0</formula>
    </cfRule>
  </conditionalFormatting>
  <conditionalFormatting sqref="D13">
    <cfRule type="cellIs" dxfId="24" priority="52" operator="notEqual">
      <formula>0</formula>
    </cfRule>
  </conditionalFormatting>
  <conditionalFormatting sqref="D20">
    <cfRule type="cellIs" dxfId="23" priority="51" operator="notEqual">
      <formula>0</formula>
    </cfRule>
  </conditionalFormatting>
  <conditionalFormatting sqref="D23">
    <cfRule type="cellIs" dxfId="22" priority="50" operator="notEqual">
      <formula>0</formula>
    </cfRule>
  </conditionalFormatting>
  <conditionalFormatting sqref="D27">
    <cfRule type="cellIs" dxfId="21" priority="49" operator="notEqual">
      <formula>0</formula>
    </cfRule>
  </conditionalFormatting>
  <conditionalFormatting sqref="D34">
    <cfRule type="cellIs" dxfId="20" priority="48" operator="notEqual">
      <formula>0</formula>
    </cfRule>
  </conditionalFormatting>
  <conditionalFormatting sqref="D38">
    <cfRule type="cellIs" dxfId="19" priority="47" operator="notEqual">
      <formula>0</formula>
    </cfRule>
  </conditionalFormatting>
  <conditionalFormatting sqref="D46">
    <cfRule type="cellIs" dxfId="18" priority="46" operator="notEqual">
      <formula>0</formula>
    </cfRule>
  </conditionalFormatting>
  <conditionalFormatting sqref="D54">
    <cfRule type="cellIs" dxfId="17" priority="45" operator="notEqual">
      <formula>0</formula>
    </cfRule>
  </conditionalFormatting>
  <conditionalFormatting sqref="D57">
    <cfRule type="cellIs" dxfId="16" priority="44" operator="notEqual">
      <formula>0</formula>
    </cfRule>
  </conditionalFormatting>
  <conditionalFormatting sqref="D68">
    <cfRule type="cellIs" dxfId="15" priority="43" operator="notEqual">
      <formula>0</formula>
    </cfRule>
  </conditionalFormatting>
  <conditionalFormatting sqref="D67">
    <cfRule type="cellIs" dxfId="14" priority="42" operator="notEqual">
      <formula>0</formula>
    </cfRule>
  </conditionalFormatting>
  <conditionalFormatting sqref="D63">
    <cfRule type="cellIs" dxfId="13" priority="41" operator="notEqual">
      <formula>0</formula>
    </cfRule>
  </conditionalFormatting>
  <conditionalFormatting sqref="D73">
    <cfRule type="cellIs" dxfId="12" priority="40" operator="notEqual">
      <formula>0</formula>
    </cfRule>
  </conditionalFormatting>
  <conditionalFormatting sqref="D75">
    <cfRule type="cellIs" dxfId="11" priority="39" operator="notEqual">
      <formula>0</formula>
    </cfRule>
  </conditionalFormatting>
  <conditionalFormatting sqref="D82">
    <cfRule type="cellIs" dxfId="10" priority="38" operator="notEqual">
      <formula>0</formula>
    </cfRule>
  </conditionalFormatting>
  <conditionalFormatting sqref="D87">
    <cfRule type="cellIs" dxfId="9" priority="37" operator="notEqual">
      <formula>0</formula>
    </cfRule>
  </conditionalFormatting>
  <conditionalFormatting sqref="D92">
    <cfRule type="cellIs" dxfId="8" priority="36" operator="notEqual">
      <formula>0</formula>
    </cfRule>
  </conditionalFormatting>
  <conditionalFormatting sqref="D94:D95">
    <cfRule type="cellIs" dxfId="7" priority="35" operator="notEqual">
      <formula>0</formula>
    </cfRule>
  </conditionalFormatting>
  <conditionalFormatting sqref="D107">
    <cfRule type="cellIs" dxfId="6" priority="34" operator="notEqual">
      <formula>0</formula>
    </cfRule>
  </conditionalFormatting>
  <conditionalFormatting sqref="D112">
    <cfRule type="cellIs" dxfId="5" priority="33" operator="notEqual">
      <formula>0</formula>
    </cfRule>
  </conditionalFormatting>
  <conditionalFormatting sqref="D116">
    <cfRule type="cellIs" dxfId="4" priority="32" operator="notEqual">
      <formula>0</formula>
    </cfRule>
  </conditionalFormatting>
  <conditionalFormatting sqref="D113">
    <cfRule type="cellIs" dxfId="3" priority="31" operator="notEqual">
      <formula>0</formula>
    </cfRule>
  </conditionalFormatting>
  <conditionalFormatting sqref="D14">
    <cfRule type="cellIs" dxfId="2" priority="30" operator="notEqual">
      <formula>0</formula>
    </cfRule>
  </conditionalFormatting>
  <conditionalFormatting sqref="D119">
    <cfRule type="cellIs" dxfId="1" priority="29" operator="notEqual">
      <formula>0</formula>
    </cfRule>
  </conditionalFormatting>
  <conditionalFormatting sqref="D122">
    <cfRule type="cellIs" dxfId="0" priority="28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Mircho Stoyanov</cp:lastModifiedBy>
  <cp:lastPrinted>2020-07-14T07:58:30Z</cp:lastPrinted>
  <dcterms:created xsi:type="dcterms:W3CDTF">2004-10-05T13:09:46Z</dcterms:created>
  <dcterms:modified xsi:type="dcterms:W3CDTF">2020-07-14T08:00:13Z</dcterms:modified>
</cp:coreProperties>
</file>