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rvUserFiles\Redirection$\m.hristova\Documents\STATISTIKA\STATISTIKA OKON4ATELNI 2019\ENG\"/>
    </mc:Choice>
  </mc:AlternateContent>
  <bookViews>
    <workbookView xWindow="0" yWindow="0" windowWidth="27870" windowHeight="12915" tabRatio="887"/>
  </bookViews>
  <sheets>
    <sheet name="Table №1-PIC " sheetId="24" r:id="rId1"/>
    <sheet name="Table №2-PIC" sheetId="25" r:id="rId2"/>
    <sheet name="Table №2.1-PIC" sheetId="26" r:id="rId3"/>
    <sheet name="Table № 2.2-PIC" sheetId="27" r:id="rId4"/>
    <sheet name="Table №2.2.1-PIC" sheetId="28" r:id="rId5"/>
    <sheet name="Table №2.2.2-PIC" sheetId="29" r:id="rId6"/>
    <sheet name="Table №2.2.3-PIC" sheetId="30" r:id="rId7"/>
    <sheet name="Table №1-PF" sheetId="11" r:id="rId8"/>
    <sheet name="Table №1.1-PF" sheetId="12" r:id="rId9"/>
    <sheet name="Table №1.2-PF" sheetId="13" r:id="rId10"/>
    <sheet name="Table №1.2.1-PF" sheetId="14" r:id="rId11"/>
    <sheet name="Table №1.2.2-PF" sheetId="15" r:id="rId12"/>
    <sheet name="Table № 2-PF" sheetId="16" r:id="rId13"/>
    <sheet name="Table №2.1-PF" sheetId="17" r:id="rId14"/>
    <sheet name="Table №2.2-PF" sheetId="18" r:id="rId15"/>
    <sheet name="Table №2.2.1-PF " sheetId="19" r:id="rId16"/>
    <sheet name="Chart №1 " sheetId="20" r:id="rId17"/>
    <sheet name="Chart №2" sheetId="21" r:id="rId18"/>
    <sheet name="Chart №3" sheetId="22" r:id="rId19"/>
    <sheet name="Chart №4" sheetId="23" r:id="rId20"/>
  </sheets>
  <definedNames>
    <definedName name="_xlnm.Print_Area" localSheetId="3">'Table № 2.2-PIC'!$A$1:$I$14</definedName>
    <definedName name="_xlnm.Print_Area" localSheetId="12">'Table № 2-PF'!$A$1:$H$15</definedName>
    <definedName name="_xlnm.Print_Area" localSheetId="8">'Table №1.1-PF'!$A$1:$H$14</definedName>
    <definedName name="_xlnm.Print_Area" localSheetId="10">'Table №1.2.1-PF'!$A$1:$F$14</definedName>
    <definedName name="_xlnm.Print_Area" localSheetId="11">'Table №1.2.2-PF'!$A$1:$F$13</definedName>
    <definedName name="_xlnm.Print_Area" localSheetId="9">'Table №1.2-PF'!$A$1:$F$13</definedName>
    <definedName name="_xlnm.Print_Area" localSheetId="7">'Table №1-PF'!$A$1:$H$17</definedName>
    <definedName name="_xlnm.Print_Area" localSheetId="0">'Table №1-PIC '!$A$1:$U$13</definedName>
    <definedName name="_xlnm.Print_Area" localSheetId="13">'Table №2.1-PF'!$A$1:$H$14</definedName>
    <definedName name="_xlnm.Print_Area" localSheetId="2">'Table №2.1-PIC'!$A$1:$F$15</definedName>
    <definedName name="_xlnm.Print_Area" localSheetId="15">'Table №2.2.1-PF '!$A$1:$F$14</definedName>
    <definedName name="_xlnm.Print_Area" localSheetId="4">'Table №2.2.1-PIC'!$A$1:$I$14</definedName>
    <definedName name="_xlnm.Print_Area" localSheetId="5">'Table №2.2.2-PIC'!$A$1:$AG$8</definedName>
    <definedName name="_xlnm.Print_Area" localSheetId="6">'Table №2.2.3-PIC'!$A$1:$AG$8</definedName>
    <definedName name="_xlnm.Print_Area" localSheetId="14">'Table №2.2-PF'!$A$1:$F$13</definedName>
    <definedName name="_xlnm.Print_Area" localSheetId="1">'Table №2-PIC'!$A$1:$M$15</definedName>
  </definedNames>
  <calcPr calcId="162913"/>
</workbook>
</file>

<file path=xl/calcChain.xml><?xml version="1.0" encoding="utf-8"?>
<calcChain xmlns="http://schemas.openxmlformats.org/spreadsheetml/2006/main">
  <c r="E13" i="19" l="1"/>
  <c r="F13" i="18"/>
  <c r="F12" i="18"/>
  <c r="F11" i="18"/>
  <c r="F10" i="18"/>
  <c r="F9" i="18"/>
  <c r="F8" i="18"/>
  <c r="F7" i="18"/>
  <c r="F6" i="18"/>
  <c r="F5" i="18"/>
  <c r="F4" i="18"/>
  <c r="AG8" i="30"/>
  <c r="AF8" i="30"/>
  <c r="AE8" i="30"/>
  <c r="AD8" i="30"/>
  <c r="AC8" i="30"/>
  <c r="AB8" i="30"/>
  <c r="AA8" i="30"/>
  <c r="Z8" i="30"/>
  <c r="Y8" i="30"/>
  <c r="X8" i="30"/>
  <c r="W8" i="30"/>
  <c r="V8" i="30"/>
  <c r="U8" i="30"/>
  <c r="T8" i="30"/>
  <c r="S8" i="30"/>
  <c r="R8" i="30"/>
  <c r="Q8" i="30"/>
  <c r="P8" i="30"/>
  <c r="O8" i="30"/>
  <c r="N8" i="30"/>
  <c r="M8" i="30"/>
  <c r="L8" i="30"/>
  <c r="K8" i="30"/>
  <c r="J8" i="30"/>
  <c r="I8" i="30"/>
  <c r="H8" i="30"/>
  <c r="G8" i="30"/>
  <c r="F8" i="30"/>
  <c r="E8" i="30"/>
  <c r="D8" i="30"/>
  <c r="C8" i="30"/>
  <c r="B8" i="30"/>
  <c r="AG8" i="29"/>
  <c r="AF8" i="29"/>
  <c r="AE8" i="29"/>
  <c r="AG7" i="29"/>
  <c r="AF7" i="29"/>
  <c r="AE7" i="29"/>
  <c r="AG6" i="29"/>
  <c r="AF6" i="29"/>
  <c r="AE6" i="29"/>
  <c r="AG5" i="29"/>
  <c r="AF5" i="29"/>
  <c r="AE5" i="29"/>
  <c r="I14" i="28"/>
  <c r="H14" i="28"/>
  <c r="G14" i="28"/>
  <c r="F14" i="28"/>
  <c r="E14" i="28"/>
  <c r="D14" i="28"/>
  <c r="C14" i="28"/>
  <c r="B14" i="28"/>
  <c r="F15" i="26"/>
  <c r="F14" i="26"/>
  <c r="E14" i="26"/>
  <c r="D14" i="26"/>
  <c r="C14" i="26"/>
  <c r="B14" i="26"/>
  <c r="M15" i="25"/>
  <c r="L15" i="25"/>
  <c r="M14" i="25"/>
  <c r="L14" i="25"/>
  <c r="M13" i="25"/>
  <c r="L13" i="25"/>
  <c r="M12" i="25"/>
  <c r="L12" i="25"/>
  <c r="M11" i="25"/>
  <c r="L11" i="25"/>
  <c r="M10" i="25"/>
  <c r="L10" i="25"/>
  <c r="M9" i="25"/>
  <c r="L9" i="25"/>
  <c r="M8" i="25"/>
  <c r="L8" i="25"/>
  <c r="M7" i="25"/>
  <c r="L7" i="25"/>
  <c r="M6" i="25"/>
  <c r="L6" i="25"/>
  <c r="F5" i="25"/>
  <c r="H5" i="25" s="1"/>
  <c r="J5" i="25" s="1"/>
  <c r="L5" i="25" s="1"/>
  <c r="E5" i="25"/>
  <c r="G5" i="25" s="1"/>
  <c r="I5" i="25" s="1"/>
  <c r="K5" i="25" s="1"/>
  <c r="M5" i="25" s="1"/>
  <c r="D5" i="25"/>
  <c r="U12" i="24"/>
  <c r="T12" i="24"/>
  <c r="U11" i="24"/>
  <c r="T11" i="24"/>
  <c r="U10" i="24"/>
  <c r="T10" i="24"/>
  <c r="U9" i="24"/>
  <c r="T9" i="24"/>
  <c r="U8" i="24"/>
  <c r="T8" i="24"/>
  <c r="U7" i="24"/>
  <c r="T7" i="24"/>
  <c r="U6" i="24"/>
  <c r="T6" i="24"/>
</calcChain>
</file>

<file path=xl/sharedStrings.xml><?xml version="1.0" encoding="utf-8"?>
<sst xmlns="http://schemas.openxmlformats.org/spreadsheetml/2006/main" count="336" uniqueCount="86">
  <si>
    <t>(%)</t>
  </si>
  <si>
    <t xml:space="preserve">PIC "DOVERIE" PLC </t>
  </si>
  <si>
    <t>PIC "SAGLASIE" PLC</t>
  </si>
  <si>
    <t>PIC "TOPLINA" PLC</t>
  </si>
  <si>
    <t>TOTAL</t>
  </si>
  <si>
    <t>(in thousands of BGN)</t>
  </si>
  <si>
    <t>"PENSION INSURANCE INSTITUTE" PLC</t>
  </si>
  <si>
    <t>UPF</t>
  </si>
  <si>
    <t>PPF</t>
  </si>
  <si>
    <t>VPF</t>
  </si>
  <si>
    <t>VPFOS</t>
  </si>
  <si>
    <t>PIC "DSK-RODINA" PLC</t>
  </si>
  <si>
    <t xml:space="preserve">PIC "ALLIANZ BULGARIA" PLC </t>
  </si>
  <si>
    <t xml:space="preserve">"PIC-FUTURE" PLC </t>
  </si>
  <si>
    <t xml:space="preserve">PIC                                   SPIF, Year 
                                                     </t>
  </si>
  <si>
    <t>Members' Dynamics* of the Supplementary Pension Funds Managed by the Pension Insurance Companies</t>
  </si>
  <si>
    <t>*Note:</t>
  </si>
  <si>
    <t xml:space="preserve"> One person can be insured in more than one type of pension fund</t>
  </si>
  <si>
    <t>Market Share of Pension Insurance Companies by Number of Members in the Supplementary Pension Funds under Management</t>
  </si>
  <si>
    <t>Market Share by Type of Pension Fund</t>
  </si>
  <si>
    <t xml:space="preserve">PIC                                   SPIF
                                                     </t>
  </si>
  <si>
    <t xml:space="preserve">Net Assets' Dynamics of the Supplementary Pension Funds Managed by the Pension Insurance Companies                                                                         </t>
  </si>
  <si>
    <t xml:space="preserve">Market Share of the Pension Insurance Companies by Net Assets of the Supplementary Pension Insurance Funds under Management                            </t>
  </si>
  <si>
    <t>Market Share by Type of Supplementary Pension Insurance Fund</t>
  </si>
  <si>
    <t>"PENSIONNOOSIGURITELEN INSTITUT" PLC</t>
  </si>
  <si>
    <t xml:space="preserve">PIC "DOVERIE" PLC               </t>
  </si>
  <si>
    <t xml:space="preserve">PIC "SAGLASIE" PLC           </t>
  </si>
  <si>
    <t xml:space="preserve">PIC "DSK-RODINA" PLC          </t>
  </si>
  <si>
    <t xml:space="preserve">"PIC-FUTURE" PLC                        </t>
  </si>
  <si>
    <t xml:space="preserve">PIC "TOPLINA" PLC                   </t>
  </si>
  <si>
    <t xml:space="preserve">"PENSION INSURANCE INSTITUTE" PLC                     </t>
  </si>
  <si>
    <t xml:space="preserve">"NN PIC" PLC </t>
  </si>
  <si>
    <t xml:space="preserve">"NN PIC" PLC                                       </t>
  </si>
  <si>
    <t>Net Financial Result</t>
  </si>
  <si>
    <t>Financial Result before Tax</t>
  </si>
  <si>
    <t>Costs of Managing PIC's Own Funds</t>
  </si>
  <si>
    <t>Total Costs</t>
  </si>
  <si>
    <t>Income from Managing PIC's Own Funds</t>
  </si>
  <si>
    <t>Income from Fees and Charges</t>
  </si>
  <si>
    <t>Total Income</t>
  </si>
  <si>
    <t xml:space="preserve">"PIC-FUTURE" PLC  </t>
  </si>
  <si>
    <t xml:space="preserve">PI "CCB-SILA" PLC    </t>
  </si>
  <si>
    <t xml:space="preserve">PIC "ALLIANZ-BULGARIA" PLC </t>
  </si>
  <si>
    <t xml:space="preserve">PIC "DSK-RODINA" PLC </t>
  </si>
  <si>
    <t>Financial Results of the Pension Insurance Companies</t>
  </si>
  <si>
    <t>Total for Pension Funds</t>
  </si>
  <si>
    <t>PIC</t>
  </si>
  <si>
    <t xml:space="preserve">PIC                                                Year
                                                     </t>
  </si>
  <si>
    <t xml:space="preserve">Balance Sheet Assets of the Pension Insurance Companies and of the Pension Funds under Management  </t>
  </si>
  <si>
    <t>Market Share by Type of Pension Funds</t>
  </si>
  <si>
    <t xml:space="preserve">PIC                                                SPIF, Year
                                                     </t>
  </si>
  <si>
    <t>Pension Insurance Companies Income from Fees and Charges</t>
  </si>
  <si>
    <t xml:space="preserve">Relative Share of Income from Fees and Charges in Total Income of Pension Insurance Companies </t>
  </si>
  <si>
    <t>Investment Management Fees</t>
  </si>
  <si>
    <t>Charges on Insurance Contributions</t>
  </si>
  <si>
    <t xml:space="preserve">PI "CCB-SILA" PLC             </t>
  </si>
  <si>
    <t xml:space="preserve">"NN PIC" PLC              </t>
  </si>
  <si>
    <t xml:space="preserve">PIC "DSK-RODINA" PLC   </t>
  </si>
  <si>
    <t xml:space="preserve">PIC "SAGLASIE" PLC    </t>
  </si>
  <si>
    <t xml:space="preserve">PIC "DOVERIE" PLC  </t>
  </si>
  <si>
    <t xml:space="preserve">PIC                                                     SPIF
                                                     </t>
  </si>
  <si>
    <t>"NN PIC" PLC</t>
  </si>
  <si>
    <t>Pension Insurance Company (PIC)</t>
  </si>
  <si>
    <t>One-off Entry Fee, Charge for Member Transfers and Other Fees</t>
  </si>
  <si>
    <t xml:space="preserve">                         Pension Insurance Company, SPIF                                                                                                                                                                                                                                                                                                                               Type of Fees and Charges                  </t>
  </si>
  <si>
    <t xml:space="preserve">PIC                                                                Year, Month
                                                     </t>
  </si>
  <si>
    <t xml:space="preserve">PIC                                                      Year, Month
                                                     </t>
  </si>
  <si>
    <t xml:space="preserve">PIC                                                                 SPIF
                                                     </t>
  </si>
  <si>
    <t xml:space="preserve">PIC                                                                        SPIF
                                                     </t>
  </si>
  <si>
    <t xml:space="preserve">PIC                                                       Year, Month 
                                                     </t>
  </si>
  <si>
    <t xml:space="preserve">                                                           Year                                                                  Financial Results </t>
  </si>
  <si>
    <t xml:space="preserve">PI "CCB-SILA" PLC                       </t>
  </si>
  <si>
    <t>PI "CCB-SILA" PLC</t>
  </si>
  <si>
    <t>31.12.2018</t>
  </si>
  <si>
    <t xml:space="preserve">PIC                                                        SPIF               </t>
  </si>
  <si>
    <t>31.12.2019</t>
  </si>
  <si>
    <t>Pension Insurance Companies' Market Share in Balance Sheet Assets of Pension Funds as of 31.12.2019</t>
  </si>
  <si>
    <t>Pension Insurance Companies Income from Fees and charges (by Type) for the 2019</t>
  </si>
  <si>
    <t>Structure of Pension Insurance Companies Income from Fees and Charges (by Type) for  the 2019</t>
  </si>
  <si>
    <t xml:space="preserve">                           Pension Insurance Company, SPIF                                                                                                                                                                                                                                                                                                                               Type of Fees and Charges                  </t>
  </si>
  <si>
    <t>Number of Members in the Supplementary Pension Insurance Funds by Pension Insurance Company as of 31.12.2019</t>
  </si>
  <si>
    <t>Market Share of Pension Insurance Companies by Number of Members in the Supplementary Pension Insurance Funds under Management as of 31.12.2019</t>
  </si>
  <si>
    <t>Number of newly insured person in Supplementary Pension Insurance Funds for 2019</t>
  </si>
  <si>
    <t>Net assets of the Supplementary Pension Insurance Funds managed by the Pension Insurance Companies as of 31.12.2019</t>
  </si>
  <si>
    <t xml:space="preserve">PIC                                                                       SPIF                                                   </t>
  </si>
  <si>
    <t>Market Share of Pension Insurance Companies by Net Assets of the Supplementary Pension Insurance Funds under Management as of 31.12.2019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</si>
</sst>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л_в_-;\-* #,##0.00\ _л_в_-;_-* &quot;-&quot;??\ _л_в_-;_-@_-"/>
    <numFmt numFmtId="165" formatCode="0.00000"/>
    <numFmt numFmtId="166" formatCode="0.0000%"/>
    <numFmt numFmtId="167" formatCode="#,##0.000"/>
    <numFmt numFmtId="168" formatCode="#,##0;\-#,##0;\-"/>
    <numFmt numFmtId="169" formatCode="#,##0.00;\-#,##0.00;&quot;–&quot;"/>
    <numFmt numFmtId="170" formatCode="[$-F800]dddd\,\ mmmm\ dd\,\ yyyy"/>
    <numFmt numFmtId="171" formatCode="#,##0;\-#,##0;&quot;–&quot;"/>
  </numFmts>
  <fonts count="15">
    <font>
      <sz val="10"/>
      <name val="Arial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9" fillId="0" borderId="0"/>
    <xf numFmtId="0" fontId="9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</cellStyleXfs>
  <cellXfs count="205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4" fillId="0" borderId="1" xfId="2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3" fontId="0" fillId="0" borderId="0" xfId="0" applyNumberFormat="1"/>
    <xf numFmtId="0" fontId="4" fillId="0" borderId="0" xfId="0" applyFont="1" applyBorder="1" applyAlignment="1">
      <alignment horizontal="center"/>
    </xf>
    <xf numFmtId="3" fontId="2" fillId="0" borderId="0" xfId="0" applyNumberFormat="1" applyFont="1" applyBorder="1" applyAlignment="1">
      <alignment horizontal="right"/>
    </xf>
    <xf numFmtId="0" fontId="2" fillId="0" borderId="4" xfId="0" applyFont="1" applyFill="1" applyBorder="1" applyAlignment="1">
      <alignment vertical="center" wrapText="1"/>
    </xf>
    <xf numFmtId="3" fontId="2" fillId="0" borderId="4" xfId="0" applyNumberFormat="1" applyFont="1" applyBorder="1" applyAlignment="1">
      <alignment horizontal="right"/>
    </xf>
    <xf numFmtId="0" fontId="2" fillId="0" borderId="0" xfId="0" applyFont="1" applyFill="1" applyBorder="1" applyAlignment="1">
      <alignment vertical="center" wrapText="1"/>
    </xf>
    <xf numFmtId="3" fontId="4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4" fillId="0" borderId="5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/>
    </xf>
    <xf numFmtId="164" fontId="4" fillId="0" borderId="1" xfId="2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Border="1"/>
    <xf numFmtId="2" fontId="4" fillId="0" borderId="0" xfId="0" applyNumberFormat="1" applyFont="1"/>
    <xf numFmtId="2" fontId="4" fillId="0" borderId="0" xfId="0" applyNumberFormat="1" applyFont="1" applyBorder="1"/>
    <xf numFmtId="0" fontId="5" fillId="0" borderId="0" xfId="0" applyFont="1" applyBorder="1" applyAlignment="1">
      <alignment horizontal="center"/>
    </xf>
    <xf numFmtId="4" fontId="4" fillId="0" borderId="0" xfId="0" applyNumberFormat="1" applyFont="1"/>
    <xf numFmtId="2" fontId="4" fillId="0" borderId="0" xfId="0" applyNumberFormat="1" applyFont="1" applyBorder="1" applyAlignment="1"/>
    <xf numFmtId="4" fontId="4" fillId="0" borderId="0" xfId="0" applyNumberFormat="1" applyFont="1" applyBorder="1" applyAlignment="1">
      <alignment horizontal="right"/>
    </xf>
    <xf numFmtId="164" fontId="4" fillId="0" borderId="0" xfId="2" applyFont="1" applyBorder="1" applyAlignment="1">
      <alignment vertical="center"/>
    </xf>
    <xf numFmtId="165" fontId="4" fillId="0" borderId="0" xfId="0" applyNumberFormat="1" applyFont="1" applyBorder="1"/>
    <xf numFmtId="0" fontId="4" fillId="0" borderId="0" xfId="3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4" fontId="4" fillId="0" borderId="0" xfId="1" applyFont="1" applyBorder="1" applyAlignment="1">
      <alignment vertical="center"/>
    </xf>
    <xf numFmtId="2" fontId="4" fillId="0" borderId="0" xfId="0" applyNumberFormat="1" applyFont="1" applyBorder="1" applyAlignment="1">
      <alignment horizontal="right"/>
    </xf>
    <xf numFmtId="4" fontId="4" fillId="0" borderId="0" xfId="0" applyNumberFormat="1" applyFont="1" applyBorder="1"/>
    <xf numFmtId="3" fontId="4" fillId="0" borderId="0" xfId="4" applyNumberFormat="1" applyFont="1" applyBorder="1" applyAlignment="1">
      <alignment wrapText="1"/>
    </xf>
    <xf numFmtId="0" fontId="4" fillId="0" borderId="0" xfId="0" applyFont="1" applyBorder="1" applyAlignment="1">
      <alignment horizontal="left" wrapText="1"/>
    </xf>
    <xf numFmtId="164" fontId="4" fillId="0" borderId="1" xfId="2" applyFont="1" applyBorder="1" applyAlignment="1">
      <alignment vertical="center" wrapText="1"/>
    </xf>
    <xf numFmtId="4" fontId="4" fillId="0" borderId="0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right"/>
    </xf>
    <xf numFmtId="4" fontId="4" fillId="0" borderId="0" xfId="0" applyNumberFormat="1" applyFont="1" applyBorder="1" applyAlignment="1">
      <alignment vertical="center" wrapText="1"/>
    </xf>
    <xf numFmtId="4" fontId="4" fillId="0" borderId="0" xfId="5" applyNumberFormat="1" applyFont="1" applyBorder="1" applyAlignment="1">
      <alignment vertical="center" wrapText="1"/>
    </xf>
    <xf numFmtId="4" fontId="4" fillId="0" borderId="0" xfId="1" applyNumberFormat="1" applyFont="1" applyBorder="1" applyAlignment="1">
      <alignment horizontal="right" vertical="center" wrapText="1"/>
    </xf>
    <xf numFmtId="167" fontId="4" fillId="0" borderId="0" xfId="0" applyNumberFormat="1" applyFont="1" applyBorder="1" applyAlignment="1">
      <alignment vertical="center" wrapText="1"/>
    </xf>
    <xf numFmtId="167" fontId="4" fillId="0" borderId="0" xfId="0" applyNumberFormat="1" applyFont="1" applyFill="1" applyBorder="1" applyAlignment="1">
      <alignment horizontal="right"/>
    </xf>
    <xf numFmtId="166" fontId="4" fillId="0" borderId="0" xfId="5" applyNumberFormat="1" applyFont="1" applyBorder="1" applyAlignment="1">
      <alignment horizontal="right"/>
    </xf>
    <xf numFmtId="3" fontId="4" fillId="0" borderId="0" xfId="0" applyNumberFormat="1" applyFont="1" applyBorder="1" applyAlignment="1">
      <alignment wrapText="1"/>
    </xf>
    <xf numFmtId="4" fontId="4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164" fontId="4" fillId="0" borderId="1" xfId="2" applyFont="1" applyFill="1" applyBorder="1" applyAlignment="1">
      <alignment horizontal="left" wrapText="1"/>
    </xf>
    <xf numFmtId="3" fontId="8" fillId="0" borderId="1" xfId="0" applyNumberFormat="1" applyFont="1" applyFill="1" applyBorder="1" applyAlignment="1">
      <alignment horizontal="right" wrapText="1"/>
    </xf>
    <xf numFmtId="164" fontId="4" fillId="0" borderId="0" xfId="2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4" fillId="0" borderId="0" xfId="0" applyFont="1" applyAlignment="1">
      <alignment horizontal="left"/>
    </xf>
    <xf numFmtId="0" fontId="2" fillId="0" borderId="5" xfId="0" applyFont="1" applyFill="1" applyBorder="1" applyAlignment="1">
      <alignment wrapText="1"/>
    </xf>
    <xf numFmtId="0" fontId="10" fillId="0" borderId="0" xfId="0" applyFont="1" applyAlignment="1"/>
    <xf numFmtId="0" fontId="10" fillId="0" borderId="0" xfId="0" applyFont="1" applyBorder="1" applyAlignment="1"/>
    <xf numFmtId="0" fontId="7" fillId="0" borderId="0" xfId="0" applyFont="1" applyFill="1" applyBorder="1" applyAlignment="1">
      <alignment horizontal="center" vertical="center" wrapText="1"/>
    </xf>
    <xf numFmtId="164" fontId="7" fillId="0" borderId="0" xfId="2" applyFont="1" applyFill="1" applyBorder="1" applyAlignment="1">
      <alignment horizontal="center" vertical="center" wrapText="1"/>
    </xf>
    <xf numFmtId="2" fontId="4" fillId="0" borderId="8" xfId="0" applyNumberFormat="1" applyFont="1" applyFill="1" applyBorder="1" applyAlignment="1">
      <alignment horizontal="right" wrapText="1" shrinkToFit="1"/>
    </xf>
    <xf numFmtId="0" fontId="7" fillId="0" borderId="8" xfId="0" applyFont="1" applyFill="1" applyBorder="1" applyAlignment="1">
      <alignment horizontal="center" vertical="center" wrapText="1"/>
    </xf>
    <xf numFmtId="0" fontId="0" fillId="0" borderId="8" xfId="0" applyFill="1" applyBorder="1" applyAlignment="1"/>
    <xf numFmtId="0" fontId="0" fillId="0" borderId="0" xfId="0" applyFill="1" applyBorder="1" applyAlignment="1"/>
    <xf numFmtId="0" fontId="4" fillId="0" borderId="2" xfId="0" applyFont="1" applyBorder="1" applyAlignment="1">
      <alignment horizontal="center" vertical="center" wrapText="1"/>
    </xf>
    <xf numFmtId="2" fontId="4" fillId="0" borderId="8" xfId="0" applyNumberFormat="1" applyFont="1" applyFill="1" applyBorder="1" applyAlignment="1">
      <alignment wrapText="1" shrinkToFit="1"/>
    </xf>
    <xf numFmtId="0" fontId="4" fillId="0" borderId="3" xfId="0" applyFont="1" applyBorder="1" applyAlignment="1">
      <alignment horizontal="center" vertical="center" wrapText="1"/>
    </xf>
    <xf numFmtId="0" fontId="11" fillId="0" borderId="0" xfId="6" applyFont="1" applyFill="1" applyAlignment="1"/>
    <xf numFmtId="3" fontId="11" fillId="0" borderId="0" xfId="6" applyNumberFormat="1" applyFont="1" applyFill="1" applyAlignment="1"/>
    <xf numFmtId="0" fontId="11" fillId="0" borderId="0" xfId="6" applyFont="1" applyFill="1" applyAlignment="1">
      <alignment horizontal="center"/>
    </xf>
    <xf numFmtId="0" fontId="12" fillId="0" borderId="1" xfId="0" applyFont="1" applyBorder="1" applyAlignment="1">
      <alignment wrapText="1"/>
    </xf>
    <xf numFmtId="0" fontId="11" fillId="0" borderId="0" xfId="6" applyFont="1" applyFill="1" applyBorder="1" applyAlignment="1"/>
    <xf numFmtId="3" fontId="11" fillId="0" borderId="0" xfId="6" applyNumberFormat="1" applyFont="1" applyFill="1" applyBorder="1" applyAlignment="1"/>
    <xf numFmtId="0" fontId="2" fillId="0" borderId="0" xfId="6" applyFont="1" applyFill="1" applyBorder="1" applyAlignment="1"/>
    <xf numFmtId="0" fontId="4" fillId="0" borderId="1" xfId="6" applyFont="1" applyFill="1" applyBorder="1" applyAlignment="1">
      <alignment wrapText="1"/>
    </xf>
    <xf numFmtId="0" fontId="5" fillId="0" borderId="1" xfId="6" applyFont="1" applyFill="1" applyBorder="1" applyAlignment="1"/>
    <xf numFmtId="0" fontId="4" fillId="0" borderId="1" xfId="0" applyFont="1" applyFill="1" applyBorder="1" applyAlignment="1">
      <alignment wrapText="1"/>
    </xf>
    <xf numFmtId="0" fontId="11" fillId="0" borderId="0" xfId="6" applyFont="1" applyFill="1" applyAlignment="1">
      <alignment wrapText="1"/>
    </xf>
    <xf numFmtId="0" fontId="11" fillId="0" borderId="0" xfId="6" applyFont="1" applyFill="1" applyBorder="1" applyAlignment="1">
      <alignment wrapText="1"/>
    </xf>
    <xf numFmtId="3" fontId="11" fillId="0" borderId="0" xfId="6" applyNumberFormat="1" applyFont="1" applyFill="1" applyBorder="1" applyAlignment="1">
      <alignment wrapText="1"/>
    </xf>
    <xf numFmtId="0" fontId="13" fillId="0" borderId="0" xfId="0" applyFont="1" applyFill="1"/>
    <xf numFmtId="0" fontId="0" fillId="0" borderId="0" xfId="0" applyFill="1"/>
    <xf numFmtId="14" fontId="0" fillId="0" borderId="0" xfId="0" applyNumberFormat="1" applyFill="1"/>
    <xf numFmtId="3" fontId="0" fillId="0" borderId="0" xfId="0" applyNumberFormat="1" applyFill="1"/>
    <xf numFmtId="4" fontId="0" fillId="0" borderId="0" xfId="0" applyNumberFormat="1" applyFill="1"/>
    <xf numFmtId="4" fontId="0" fillId="0" borderId="0" xfId="0" applyNumberFormat="1"/>
    <xf numFmtId="0" fontId="5" fillId="0" borderId="1" xfId="0" applyFont="1" applyBorder="1" applyAlignment="1">
      <alignment horizontal="left" wrapText="1"/>
    </xf>
    <xf numFmtId="0" fontId="11" fillId="0" borderId="0" xfId="6" applyFont="1" applyAlignment="1"/>
    <xf numFmtId="0" fontId="2" fillId="0" borderId="1" xfId="6" applyFont="1" applyBorder="1" applyAlignment="1"/>
    <xf numFmtId="0" fontId="2" fillId="0" borderId="0" xfId="6" applyFont="1" applyBorder="1" applyAlignment="1"/>
    <xf numFmtId="0" fontId="2" fillId="0" borderId="1" xfId="0" applyFont="1" applyFill="1" applyBorder="1" applyAlignment="1">
      <alignment wrapText="1"/>
    </xf>
    <xf numFmtId="0" fontId="11" fillId="0" borderId="0" xfId="6" applyFont="1" applyBorder="1" applyAlignment="1"/>
    <xf numFmtId="0" fontId="4" fillId="0" borderId="15" xfId="0" applyFont="1" applyBorder="1" applyAlignment="1">
      <alignment horizontal="center" wrapText="1"/>
    </xf>
    <xf numFmtId="0" fontId="11" fillId="0" borderId="0" xfId="6" applyFont="1" applyAlignment="1">
      <alignment wrapText="1"/>
    </xf>
    <xf numFmtId="0" fontId="2" fillId="0" borderId="0" xfId="0" applyFont="1" applyFill="1" applyAlignment="1">
      <alignment wrapText="1"/>
    </xf>
    <xf numFmtId="4" fontId="11" fillId="0" borderId="0" xfId="6" applyNumberFormat="1" applyFont="1" applyAlignment="1"/>
    <xf numFmtId="0" fontId="2" fillId="0" borderId="1" xfId="0" applyFont="1" applyBorder="1" applyAlignment="1">
      <alignment wrapText="1"/>
    </xf>
    <xf numFmtId="0" fontId="3" fillId="0" borderId="0" xfId="0" applyFont="1" applyAlignment="1">
      <alignment horizontal="right"/>
    </xf>
    <xf numFmtId="0" fontId="3" fillId="0" borderId="0" xfId="6" applyFont="1" applyFill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3" fillId="0" borderId="15" xfId="7" applyNumberFormat="1" applyFont="1" applyFill="1" applyBorder="1" applyAlignment="1">
      <alignment horizontal="center" vertical="center" wrapText="1"/>
    </xf>
    <xf numFmtId="3" fontId="3" fillId="0" borderId="1" xfId="7" applyNumberFormat="1" applyFont="1" applyFill="1" applyBorder="1" applyAlignment="1">
      <alignment horizontal="right"/>
    </xf>
    <xf numFmtId="3" fontId="8" fillId="0" borderId="1" xfId="7" applyNumberFormat="1" applyFont="1" applyFill="1" applyBorder="1" applyAlignment="1">
      <alignment horizontal="right" wrapText="1"/>
    </xf>
    <xf numFmtId="4" fontId="3" fillId="0" borderId="1" xfId="7" applyNumberFormat="1" applyFont="1" applyFill="1" applyBorder="1" applyAlignment="1">
      <alignment horizontal="right"/>
    </xf>
    <xf numFmtId="4" fontId="3" fillId="2" borderId="1" xfId="7" applyNumberFormat="1" applyFont="1" applyFill="1" applyBorder="1" applyAlignment="1">
      <alignment horizontal="right"/>
    </xf>
    <xf numFmtId="3" fontId="3" fillId="0" borderId="1" xfId="8" applyNumberFormat="1" applyFont="1" applyFill="1" applyBorder="1" applyAlignment="1"/>
    <xf numFmtId="1" fontId="8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right"/>
    </xf>
    <xf numFmtId="3" fontId="3" fillId="0" borderId="1" xfId="0" applyNumberFormat="1" applyFont="1" applyFill="1" applyBorder="1"/>
    <xf numFmtId="2" fontId="3" fillId="0" borderId="1" xfId="2" applyNumberFormat="1" applyFont="1" applyBorder="1" applyAlignment="1"/>
    <xf numFmtId="3" fontId="3" fillId="0" borderId="1" xfId="0" applyNumberFormat="1" applyFont="1" applyFill="1" applyBorder="1" applyAlignment="1">
      <alignment horizontal="right"/>
    </xf>
    <xf numFmtId="168" fontId="3" fillId="0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right"/>
    </xf>
    <xf numFmtId="3" fontId="3" fillId="0" borderId="1" xfId="0" applyNumberFormat="1" applyFont="1" applyBorder="1"/>
    <xf numFmtId="4" fontId="3" fillId="0" borderId="1" xfId="0" applyNumberFormat="1" applyFont="1" applyBorder="1" applyAlignment="1">
      <alignment horizontal="right"/>
    </xf>
    <xf numFmtId="164" fontId="3" fillId="0" borderId="1" xfId="2" applyFont="1" applyBorder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169" fontId="3" fillId="0" borderId="1" xfId="7" applyNumberFormat="1" applyFont="1" applyFill="1" applyBorder="1" applyAlignment="1">
      <alignment horizontal="right"/>
    </xf>
    <xf numFmtId="169" fontId="3" fillId="2" borderId="1" xfId="7" applyNumberFormat="1" applyFont="1" applyFill="1" applyBorder="1" applyAlignment="1">
      <alignment horizontal="right"/>
    </xf>
    <xf numFmtId="169" fontId="3" fillId="0" borderId="1" xfId="0" applyNumberFormat="1" applyFont="1" applyFill="1" applyBorder="1" applyAlignment="1">
      <alignment horizontal="right"/>
    </xf>
    <xf numFmtId="0" fontId="3" fillId="0" borderId="15" xfId="8" applyFont="1" applyBorder="1" applyAlignment="1">
      <alignment horizontal="center" vertical="center" wrapText="1"/>
    </xf>
    <xf numFmtId="3" fontId="3" fillId="0" borderId="1" xfId="7" applyNumberFormat="1" applyFont="1" applyFill="1" applyBorder="1" applyAlignment="1">
      <alignment horizontal="right" vertical="center"/>
    </xf>
    <xf numFmtId="0" fontId="3" fillId="0" borderId="15" xfId="7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0" fontId="3" fillId="0" borderId="15" xfId="7" applyNumberFormat="1" applyFont="1" applyFill="1" applyBorder="1" applyAlignment="1">
      <alignment horizontal="center" vertical="center" wrapText="1"/>
    </xf>
    <xf numFmtId="171" fontId="3" fillId="0" borderId="1" xfId="7" applyNumberFormat="1" applyFont="1" applyFill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5" xfId="7" applyFont="1" applyFill="1" applyBorder="1" applyAlignment="1">
      <alignment horizontal="center" vertical="center" wrapText="1"/>
    </xf>
    <xf numFmtId="0" fontId="3" fillId="0" borderId="6" xfId="7" applyFont="1" applyFill="1" applyBorder="1" applyAlignment="1">
      <alignment horizontal="center" vertical="center" wrapText="1"/>
    </xf>
    <xf numFmtId="0" fontId="3" fillId="0" borderId="0" xfId="6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left"/>
    </xf>
    <xf numFmtId="0" fontId="4" fillId="0" borderId="8" xfId="0" applyFont="1" applyFill="1" applyBorder="1" applyAlignment="1">
      <alignment horizontal="right" wrapText="1"/>
    </xf>
    <xf numFmtId="0" fontId="0" fillId="0" borderId="8" xfId="0" applyFill="1" applyBorder="1" applyAlignment="1">
      <alignment horizontal="right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vertical="distributed" wrapText="1"/>
    </xf>
    <xf numFmtId="0" fontId="3" fillId="0" borderId="9" xfId="0" applyFont="1" applyFill="1" applyBorder="1" applyAlignment="1">
      <alignment vertical="distributed" wrapText="1"/>
    </xf>
    <xf numFmtId="164" fontId="7" fillId="0" borderId="0" xfId="2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wrapText="1"/>
    </xf>
    <xf numFmtId="164" fontId="4" fillId="0" borderId="8" xfId="2" applyFont="1" applyBorder="1" applyAlignment="1">
      <alignment horizontal="right" vertical="center" wrapText="1"/>
    </xf>
    <xf numFmtId="0" fontId="0" fillId="0" borderId="8" xfId="0" applyBorder="1" applyAlignment="1">
      <alignment horizontal="right" wrapText="1"/>
    </xf>
    <xf numFmtId="0" fontId="4" fillId="0" borderId="8" xfId="0" applyFont="1" applyBorder="1" applyAlignment="1">
      <alignment horizontal="right" wrapText="1"/>
    </xf>
    <xf numFmtId="0" fontId="0" fillId="0" borderId="8" xfId="0" applyBorder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justify" wrapText="1"/>
    </xf>
    <xf numFmtId="0" fontId="13" fillId="0" borderId="10" xfId="0" applyFont="1" applyBorder="1" applyAlignment="1">
      <alignment horizontal="left" vertical="justify" wrapText="1"/>
    </xf>
    <xf numFmtId="0" fontId="13" fillId="0" borderId="7" xfId="0" applyFont="1" applyBorder="1"/>
    <xf numFmtId="0" fontId="13" fillId="0" borderId="2" xfId="0" applyFont="1" applyBorder="1"/>
    <xf numFmtId="0" fontId="4" fillId="0" borderId="7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vertical="center" wrapText="1"/>
    </xf>
    <xf numFmtId="0" fontId="13" fillId="0" borderId="7" xfId="0" applyFont="1" applyBorder="1" applyAlignment="1">
      <alignment wrapText="1"/>
    </xf>
    <xf numFmtId="0" fontId="4" fillId="0" borderId="5" xfId="6" applyFont="1" applyBorder="1" applyAlignment="1">
      <alignment horizontal="center" vertical="center" wrapText="1"/>
    </xf>
    <xf numFmtId="0" fontId="4" fillId="0" borderId="7" xfId="6" applyFont="1" applyBorder="1" applyAlignment="1">
      <alignment horizontal="center" vertical="center" wrapText="1"/>
    </xf>
    <xf numFmtId="0" fontId="4" fillId="0" borderId="2" xfId="6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4" fillId="0" borderId="0" xfId="0" applyFont="1" applyFill="1" applyBorder="1" applyAlignment="1">
      <alignment horizontal="right" wrapText="1"/>
    </xf>
    <xf numFmtId="1" fontId="8" fillId="0" borderId="5" xfId="0" applyNumberFormat="1" applyFont="1" applyFill="1" applyBorder="1" applyAlignment="1">
      <alignment horizontal="center" vertical="center" wrapText="1"/>
    </xf>
    <xf numFmtId="1" fontId="8" fillId="0" borderId="7" xfId="0" applyNumberFormat="1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164" fontId="2" fillId="0" borderId="0" xfId="2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0" fontId="2" fillId="0" borderId="0" xfId="2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0" fillId="0" borderId="8" xfId="0" applyBorder="1" applyAlignment="1"/>
    <xf numFmtId="164" fontId="2" fillId="0" borderId="11" xfId="2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0" fillId="0" borderId="13" xfId="0" applyFill="1" applyBorder="1" applyAlignment="1"/>
    <xf numFmtId="0" fontId="4" fillId="0" borderId="9" xfId="0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right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3" fontId="2" fillId="0" borderId="0" xfId="2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2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4" fillId="0" borderId="0" xfId="0" applyFont="1" applyBorder="1" applyAlignment="1">
      <alignment horizontal="right" wrapText="1"/>
    </xf>
  </cellXfs>
  <cellStyles count="9">
    <cellStyle name="Comma" xfId="1" builtinId="3"/>
    <cellStyle name="Comma_УПФ0603" xfId="2"/>
    <cellStyle name="Normal" xfId="0" builtinId="0"/>
    <cellStyle name="Normal 2 2" xfId="7"/>
    <cellStyle name="Normal_Gragh_02_U" xfId="3"/>
    <cellStyle name="Normal_Graph_1_3" xfId="6"/>
    <cellStyle name="Normal_Graph_1_3 2" xfId="8"/>
    <cellStyle name="Normal_Таблица №2-ОФ" xfId="4"/>
    <cellStyle name="Percent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Market share of Pension Insurance Companies by number of members in the supplementary Pension Insurance Funds under management as of 31.12.201</a:t>
            </a:r>
            <a:r>
              <a:rPr lang="bg-BG"/>
              <a:t>9</a:t>
            </a:r>
            <a:endParaRPr lang="en-GB"/>
          </a:p>
        </c:rich>
      </c:tx>
      <c:layout>
        <c:manualLayout>
          <c:xMode val="edge"/>
          <c:yMode val="edge"/>
          <c:x val="0.12099276111685629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26197862805918"/>
          <c:y val="0.4067796610169504"/>
          <c:w val="0.52912788693553969"/>
          <c:h val="0.34519774011299426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9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37AA-42CD-AE55-14D81F376ABE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7AA-42CD-AE55-14D81F376ABE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7AA-42CD-AE55-14D81F376ABE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7AA-42CD-AE55-14D81F376ABE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7AA-42CD-AE55-14D81F376ABE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7AA-42CD-AE55-14D81F376ABE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37AA-42CD-AE55-14D81F376ABE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7AA-42CD-AE55-14D81F376ABE}"/>
              </c:ext>
            </c:extLst>
          </c:dPt>
          <c:dLbls>
            <c:dLbl>
              <c:idx val="0"/>
              <c:layout>
                <c:manualLayout>
                  <c:x val="1.7131317737299378E-2"/>
                  <c:y val="-2.90432848436318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7AA-42CD-AE55-14D81F376ABE}"/>
                </c:ext>
              </c:extLst>
            </c:dLbl>
            <c:dLbl>
              <c:idx val="1"/>
              <c:layout>
                <c:manualLayout>
                  <c:x val="2.5362039155653628E-2"/>
                  <c:y val="2.35097646692468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7AA-42CD-AE55-14D81F376ABE}"/>
                </c:ext>
              </c:extLst>
            </c:dLbl>
            <c:dLbl>
              <c:idx val="2"/>
              <c:layout>
                <c:manualLayout>
                  <c:x val="-8.5414532593974024E-2"/>
                  <c:y val="4.05149695271141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7AA-42CD-AE55-14D81F376ABE}"/>
                </c:ext>
              </c:extLst>
            </c:dLbl>
            <c:dLbl>
              <c:idx val="3"/>
              <c:layout>
                <c:manualLayout>
                  <c:x val="-1.3840896568384001E-2"/>
                  <c:y val="3.467627563503718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7AA-42CD-AE55-14D81F376ABE}"/>
                </c:ext>
              </c:extLst>
            </c:dLbl>
            <c:dLbl>
              <c:idx val="4"/>
              <c:layout>
                <c:manualLayout>
                  <c:x val="-2.997467612308545E-2"/>
                  <c:y val="-4.292361759864788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7AA-42CD-AE55-14D81F376ABE}"/>
                </c:ext>
              </c:extLst>
            </c:dLbl>
            <c:dLbl>
              <c:idx val="5"/>
              <c:layout>
                <c:manualLayout>
                  <c:x val="-1.4977349651355628E-2"/>
                  <c:y val="-4.14956181324792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7AA-42CD-AE55-14D81F376ABE}"/>
                </c:ext>
              </c:extLst>
            </c:dLbl>
            <c:dLbl>
              <c:idx val="6"/>
              <c:layout>
                <c:manualLayout>
                  <c:x val="-3.1695357045886503E-2"/>
                  <c:y val="-6.502239729826002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7AA-42CD-AE55-14D81F376ABE}"/>
                </c:ext>
              </c:extLst>
            </c:dLbl>
            <c:dLbl>
              <c:idx val="7"/>
              <c:layout>
                <c:manualLayout>
                  <c:x val="-5.778962802063535E-2"/>
                  <c:y val="-0.111554646520523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7AA-42CD-AE55-14D81F376ABE}"/>
                </c:ext>
              </c:extLst>
            </c:dLbl>
            <c:dLbl>
              <c:idx val="8"/>
              <c:layout>
                <c:manualLayout>
                  <c:x val="8.9209340211783922E-2"/>
                  <c:y val="-6.094980698947333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7AA-42CD-AE55-14D81F376ABE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№1.2.1-PF'!$A$4:$A$12</c:f>
              <c:strCache>
                <c:ptCount val="9"/>
                <c:pt idx="0">
                  <c:v>PIC "DOVERIE" PLC </c:v>
                </c:pt>
                <c:pt idx="1">
                  <c:v>PIC "SAGLASIE" PLC</c:v>
                </c:pt>
                <c:pt idx="2">
                  <c:v>PIC "DSK-RODINA" PLC</c:v>
                </c:pt>
                <c:pt idx="3">
                  <c:v>PIC "ALLIANZ BULGARIA" PLC </c:v>
                </c:pt>
                <c:pt idx="4">
                  <c:v>"NN PIC" PLC </c:v>
                </c:pt>
                <c:pt idx="5">
                  <c:v>PI "CCB-SILA" PLC</c:v>
                </c:pt>
                <c:pt idx="6">
                  <c:v>"PIC-FUTURE" PLC </c:v>
                </c:pt>
                <c:pt idx="7">
                  <c:v>PIC "TOPLINA" PLC</c:v>
                </c:pt>
                <c:pt idx="8">
                  <c:v>"PENSIONNOOSIGURITELEN INSTITUT" PLC</c:v>
                </c:pt>
              </c:strCache>
            </c:strRef>
          </c:cat>
          <c:val>
            <c:numRef>
              <c:f>'Table №1.2.1-PF'!$F$4:$F$12</c:f>
              <c:numCache>
                <c:formatCode>0.00</c:formatCode>
                <c:ptCount val="9"/>
                <c:pt idx="0">
                  <c:v>25.18</c:v>
                </c:pt>
                <c:pt idx="1">
                  <c:v>10.63</c:v>
                </c:pt>
                <c:pt idx="2">
                  <c:v>15.93</c:v>
                </c:pt>
                <c:pt idx="3">
                  <c:v>21.94</c:v>
                </c:pt>
                <c:pt idx="4">
                  <c:v>8.5</c:v>
                </c:pt>
                <c:pt idx="5">
                  <c:v>8.83</c:v>
                </c:pt>
                <c:pt idx="6">
                  <c:v>4.7699999999999996</c:v>
                </c:pt>
                <c:pt idx="7">
                  <c:v>2.39</c:v>
                </c:pt>
                <c:pt idx="8">
                  <c:v>1.83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7AA-42CD-AE55-14D81F376ABE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Market share of Pension Insurance companies by net assets of the supplementary Pension Insurance Funds under management as of 31.12.201</a:t>
            </a:r>
            <a:r>
              <a:rPr lang="bg-BG"/>
              <a:t>9</a:t>
            </a:r>
            <a:endParaRPr lang="en-GB"/>
          </a:p>
        </c:rich>
      </c:tx>
      <c:layout>
        <c:manualLayout>
          <c:xMode val="edge"/>
          <c:yMode val="edge"/>
          <c:x val="0.10031023784901758"/>
          <c:y val="4.745762711864442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027231988969344"/>
          <c:y val="0.42203389830508481"/>
          <c:w val="0.58772836952774676"/>
          <c:h val="0.38079096045197741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0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A6BB-4278-8B08-CBD12A78A294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6BB-4278-8B08-CBD12A78A294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A6BB-4278-8B08-CBD12A78A294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6BB-4278-8B08-CBD12A78A294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A6BB-4278-8B08-CBD12A78A294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6BB-4278-8B08-CBD12A78A294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A6BB-4278-8B08-CBD12A78A294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6BB-4278-8B08-CBD12A78A294}"/>
              </c:ext>
            </c:extLst>
          </c:dPt>
          <c:dLbls>
            <c:dLbl>
              <c:idx val="0"/>
              <c:layout>
                <c:manualLayout>
                  <c:x val="1.2235802479188551E-3"/>
                  <c:y val="-7.55617242759909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6BB-4278-8B08-CBD12A78A294}"/>
                </c:ext>
              </c:extLst>
            </c:dLbl>
            <c:dLbl>
              <c:idx val="1"/>
              <c:layout>
                <c:manualLayout>
                  <c:x val="4.8444875104158855E-3"/>
                  <c:y val="4.762347079496416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6BB-4278-8B08-CBD12A78A294}"/>
                </c:ext>
              </c:extLst>
            </c:dLbl>
            <c:dLbl>
              <c:idx val="2"/>
              <c:layout>
                <c:manualLayout>
                  <c:x val="-8.0903353988714177E-2"/>
                  <c:y val="4.851247831309231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6BB-4278-8B08-CBD12A78A294}"/>
                </c:ext>
              </c:extLst>
            </c:dLbl>
            <c:dLbl>
              <c:idx val="3"/>
              <c:layout>
                <c:manualLayout>
                  <c:x val="-9.1824431977027259E-3"/>
                  <c:y val="4.79919925263579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6BB-4278-8B08-CBD12A78A294}"/>
                </c:ext>
              </c:extLst>
            </c:dLbl>
            <c:dLbl>
              <c:idx val="4"/>
              <c:layout>
                <c:manualLayout>
                  <c:x val="-1.468100872085922E-2"/>
                  <c:y val="2.106321455580773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6BB-4278-8B08-CBD12A78A294}"/>
                </c:ext>
              </c:extLst>
            </c:dLbl>
            <c:dLbl>
              <c:idx val="5"/>
              <c:layout>
                <c:manualLayout>
                  <c:x val="-3.6699427566383704E-2"/>
                  <c:y val="-2.58653854708840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6BB-4278-8B08-CBD12A78A294}"/>
                </c:ext>
              </c:extLst>
            </c:dLbl>
            <c:dLbl>
              <c:idx val="6"/>
              <c:layout>
                <c:manualLayout>
                  <c:x val="-5.1435318258433831E-2"/>
                  <c:y val="-5.029672138440349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6BB-4278-8B08-CBD12A78A294}"/>
                </c:ext>
              </c:extLst>
            </c:dLbl>
            <c:dLbl>
              <c:idx val="7"/>
              <c:layout>
                <c:manualLayout>
                  <c:x val="3.5991661848887288E-2"/>
                  <c:y val="-7.530744250189068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6BB-4278-8B08-CBD12A78A29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№2.2.1-PF '!$A$4:$A$12</c:f>
              <c:strCache>
                <c:ptCount val="9"/>
                <c:pt idx="0">
                  <c:v>PIC "DOVERIE" PLC </c:v>
                </c:pt>
                <c:pt idx="1">
                  <c:v>PIC "SAGLASIE" PLC</c:v>
                </c:pt>
                <c:pt idx="2">
                  <c:v>PIC "DSK-RODINA" PLC</c:v>
                </c:pt>
                <c:pt idx="3">
                  <c:v>PIC "ALLIANZ BULGARIA" PLC </c:v>
                </c:pt>
                <c:pt idx="4">
                  <c:v>"NN PIC" PLC </c:v>
                </c:pt>
                <c:pt idx="5">
                  <c:v>PI "CCB-SILA" PLC</c:v>
                </c:pt>
                <c:pt idx="6">
                  <c:v>"PIC-FUTURE" PLC </c:v>
                </c:pt>
                <c:pt idx="7">
                  <c:v>PIC "TOPLINA" PLC</c:v>
                </c:pt>
                <c:pt idx="8">
                  <c:v>"PENSION INSURANCE INSTITUTE" PLC</c:v>
                </c:pt>
              </c:strCache>
            </c:strRef>
          </c:cat>
          <c:val>
            <c:numRef>
              <c:f>'Table №2.2.1-PF '!$F$4:$F$12</c:f>
              <c:numCache>
                <c:formatCode>#,##0.00</c:formatCode>
                <c:ptCount val="9"/>
                <c:pt idx="0">
                  <c:v>24.53</c:v>
                </c:pt>
                <c:pt idx="1">
                  <c:v>11.15</c:v>
                </c:pt>
                <c:pt idx="2">
                  <c:v>16.5</c:v>
                </c:pt>
                <c:pt idx="3">
                  <c:v>22.84</c:v>
                </c:pt>
                <c:pt idx="4">
                  <c:v>10.69</c:v>
                </c:pt>
                <c:pt idx="5">
                  <c:v>9.34</c:v>
                </c:pt>
                <c:pt idx="6">
                  <c:v>2.35</c:v>
                </c:pt>
                <c:pt idx="7">
                  <c:v>1.49</c:v>
                </c:pt>
                <c:pt idx="8">
                  <c:v>1.1100000000000001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6BB-4278-8B08-CBD12A78A294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Relative share of the number of  insured person by type of Pension Insurance Fund as of 31.12.201</a:t>
            </a:r>
            <a:r>
              <a:rPr lang="bg-BG"/>
              <a:t>9</a:t>
            </a:r>
            <a:r>
              <a:rPr lang="en-GB"/>
              <a:t> </a:t>
            </a:r>
          </a:p>
        </c:rich>
      </c:tx>
      <c:layout>
        <c:manualLayout>
          <c:xMode val="edge"/>
          <c:yMode val="edge"/>
          <c:x val="0.15511892450879064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6649431230610204"/>
          <c:y val="0.24406779661017006"/>
          <c:w val="0.66597724922440804"/>
          <c:h val="0.60169491525423968"/>
        </c:manualLayout>
      </c:layout>
      <c:pie3DChart>
        <c:varyColors val="1"/>
        <c:ser>
          <c:idx val="0"/>
          <c:order val="0"/>
          <c:explosion val="45"/>
          <c:dPt>
            <c:idx val="0"/>
            <c:bubble3D val="0"/>
            <c:explosion val="46"/>
            <c:extLst>
              <c:ext xmlns:c16="http://schemas.microsoft.com/office/drawing/2014/chart" uri="{C3380CC4-5D6E-409C-BE32-E72D297353CC}">
                <c16:uniqueId val="{00000000-DAA0-4AE7-AC82-7BE7F2D86F8F}"/>
              </c:ext>
            </c:extLst>
          </c:dPt>
          <c:dPt>
            <c:idx val="1"/>
            <c:bubble3D val="0"/>
            <c:explosion val="7"/>
            <c:extLst>
              <c:ext xmlns:c16="http://schemas.microsoft.com/office/drawing/2014/chart" uri="{C3380CC4-5D6E-409C-BE32-E72D297353CC}">
                <c16:uniqueId val="{00000001-DAA0-4AE7-AC82-7BE7F2D86F8F}"/>
              </c:ext>
            </c:extLst>
          </c:dPt>
          <c:dPt>
            <c:idx val="2"/>
            <c:bubble3D val="0"/>
            <c:explosion val="11"/>
            <c:extLst>
              <c:ext xmlns:c16="http://schemas.microsoft.com/office/drawing/2014/chart" uri="{C3380CC4-5D6E-409C-BE32-E72D297353CC}">
                <c16:uniqueId val="{00000002-DAA0-4AE7-AC82-7BE7F2D86F8F}"/>
              </c:ext>
            </c:extLst>
          </c:dPt>
          <c:dPt>
            <c:idx val="3"/>
            <c:bubble3D val="0"/>
            <c:explosion val="24"/>
            <c:extLst>
              <c:ext xmlns:c16="http://schemas.microsoft.com/office/drawing/2014/chart" uri="{C3380CC4-5D6E-409C-BE32-E72D297353CC}">
                <c16:uniqueId val="{00000003-DAA0-4AE7-AC82-7BE7F2D86F8F}"/>
              </c:ext>
            </c:extLst>
          </c:dPt>
          <c:dLbls>
            <c:dLbl>
              <c:idx val="0"/>
              <c:layout>
                <c:manualLayout>
                  <c:x val="6.9951561227260386E-2"/>
                  <c:y val="1.402167053077407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AA0-4AE7-AC82-7BE7F2D86F8F}"/>
                </c:ext>
              </c:extLst>
            </c:dLbl>
            <c:dLbl>
              <c:idx val="1"/>
              <c:layout>
                <c:manualLayout>
                  <c:x val="-2.1980993755090984E-2"/>
                  <c:y val="-3.943568267167025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AA0-4AE7-AC82-7BE7F2D86F8F}"/>
                </c:ext>
              </c:extLst>
            </c:dLbl>
            <c:dLbl>
              <c:idx val="2"/>
              <c:layout>
                <c:manualLayout>
                  <c:x val="9.2420309530274226E-3"/>
                  <c:y val="-2.95633000664063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AA0-4AE7-AC82-7BE7F2D86F8F}"/>
                </c:ext>
              </c:extLst>
            </c:dLbl>
            <c:dLbl>
              <c:idx val="3"/>
              <c:layout>
                <c:manualLayout>
                  <c:x val="4.3859136573445562E-2"/>
                  <c:y val="-1.930246971639772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AA0-4AE7-AC82-7BE7F2D86F8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№1.2.1-PF'!$B$3:$E$3</c:f>
              <c:strCache>
                <c:ptCount val="4"/>
                <c:pt idx="0">
                  <c:v>UPF</c:v>
                </c:pt>
                <c:pt idx="1">
                  <c:v>PPF</c:v>
                </c:pt>
                <c:pt idx="2">
                  <c:v>VPF</c:v>
                </c:pt>
                <c:pt idx="3">
                  <c:v>VPFOS</c:v>
                </c:pt>
              </c:strCache>
            </c:strRef>
          </c:cat>
          <c:val>
            <c:numRef>
              <c:f>'Table №1.2.1-PF'!$B$14:$E$14</c:f>
              <c:numCache>
                <c:formatCode>0.00</c:formatCode>
                <c:ptCount val="4"/>
                <c:pt idx="0">
                  <c:v>79.900000000000006</c:v>
                </c:pt>
                <c:pt idx="1">
                  <c:v>6.48</c:v>
                </c:pt>
                <c:pt idx="2">
                  <c:v>13.44</c:v>
                </c:pt>
                <c:pt idx="3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AA0-4AE7-AC82-7BE7F2D86F8F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Relative share of the net assets by type of Pension Insurance Fund as of 31.12.201</a:t>
            </a:r>
            <a:r>
              <a:rPr lang="bg-BG"/>
              <a:t>9</a:t>
            </a:r>
            <a:endParaRPr lang="en-GB"/>
          </a:p>
        </c:rich>
      </c:tx>
      <c:layout>
        <c:manualLayout>
          <c:xMode val="edge"/>
          <c:yMode val="edge"/>
          <c:x val="0.20992761116856259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3236814891416754"/>
          <c:y val="0.30508474576271377"/>
          <c:w val="0.73526370217166459"/>
          <c:h val="0.47966101694915281"/>
        </c:manualLayout>
      </c:layout>
      <c:pie3DChart>
        <c:varyColors val="1"/>
        <c:ser>
          <c:idx val="0"/>
          <c:order val="0"/>
          <c:explosion val="54"/>
          <c:dPt>
            <c:idx val="0"/>
            <c:bubble3D val="0"/>
            <c:explosion val="41"/>
            <c:extLst>
              <c:ext xmlns:c16="http://schemas.microsoft.com/office/drawing/2014/chart" uri="{C3380CC4-5D6E-409C-BE32-E72D297353CC}">
                <c16:uniqueId val="{00000000-B21B-49D1-ACCF-D17E0770B2FE}"/>
              </c:ext>
            </c:extLst>
          </c:dPt>
          <c:dPt>
            <c:idx val="1"/>
            <c:bubble3D val="0"/>
            <c:explosion val="12"/>
            <c:extLst>
              <c:ext xmlns:c16="http://schemas.microsoft.com/office/drawing/2014/chart" uri="{C3380CC4-5D6E-409C-BE32-E72D297353CC}">
                <c16:uniqueId val="{00000001-B21B-49D1-ACCF-D17E0770B2FE}"/>
              </c:ext>
            </c:extLst>
          </c:dPt>
          <c:dPt>
            <c:idx val="2"/>
            <c:bubble3D val="0"/>
            <c:explosion val="32"/>
            <c:extLst>
              <c:ext xmlns:c16="http://schemas.microsoft.com/office/drawing/2014/chart" uri="{C3380CC4-5D6E-409C-BE32-E72D297353CC}">
                <c16:uniqueId val="{00000002-B21B-49D1-ACCF-D17E0770B2FE}"/>
              </c:ext>
            </c:extLst>
          </c:dPt>
          <c:dPt>
            <c:idx val="3"/>
            <c:bubble3D val="0"/>
            <c:explosion val="41"/>
            <c:extLst>
              <c:ext xmlns:c16="http://schemas.microsoft.com/office/drawing/2014/chart" uri="{C3380CC4-5D6E-409C-BE32-E72D297353CC}">
                <c16:uniqueId val="{00000003-B21B-49D1-ACCF-D17E0770B2FE}"/>
              </c:ext>
            </c:extLst>
          </c:dPt>
          <c:dLbls>
            <c:dLbl>
              <c:idx val="0"/>
              <c:layout>
                <c:manualLayout>
                  <c:x val="3.9793826185377294E-2"/>
                  <c:y val="3.750415943769740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21B-49D1-ACCF-D17E0770B2FE}"/>
                </c:ext>
              </c:extLst>
            </c:dLbl>
            <c:dLbl>
              <c:idx val="1"/>
              <c:layout>
                <c:manualLayout>
                  <c:x val="-5.6931006685177775E-2"/>
                  <c:y val="-3.402250989812713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21B-49D1-ACCF-D17E0770B2FE}"/>
                </c:ext>
              </c:extLst>
            </c:dLbl>
            <c:dLbl>
              <c:idx val="2"/>
              <c:layout>
                <c:manualLayout>
                  <c:x val="-1.099398252571065E-2"/>
                  <c:y val="-4.069433693669671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21B-49D1-ACCF-D17E0770B2FE}"/>
                </c:ext>
              </c:extLst>
            </c:dLbl>
            <c:dLbl>
              <c:idx val="3"/>
              <c:layout>
                <c:manualLayout>
                  <c:x val="1.3772497672537572E-2"/>
                  <c:y val="-3.39954624316028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21B-49D1-ACCF-D17E0770B2FE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№2.2.1-PF '!$B$3:$E$3</c:f>
              <c:strCache>
                <c:ptCount val="4"/>
                <c:pt idx="0">
                  <c:v>UPF</c:v>
                </c:pt>
                <c:pt idx="1">
                  <c:v>PPF</c:v>
                </c:pt>
                <c:pt idx="2">
                  <c:v>VPF</c:v>
                </c:pt>
                <c:pt idx="3">
                  <c:v>VPFOS</c:v>
                </c:pt>
              </c:strCache>
            </c:strRef>
          </c:cat>
          <c:val>
            <c:numRef>
              <c:f>'Table №2.2.1-PF '!$B$14:$E$14</c:f>
              <c:numCache>
                <c:formatCode>#,##0.00</c:formatCode>
                <c:ptCount val="4"/>
                <c:pt idx="0">
                  <c:v>84.55</c:v>
                </c:pt>
                <c:pt idx="1">
                  <c:v>7.7</c:v>
                </c:pt>
                <c:pt idx="2">
                  <c:v>7.64</c:v>
                </c:pt>
                <c:pt idx="3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21B-49D1-ACCF-D17E0770B2FE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25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9525" y="10915650"/>
          <a:ext cx="3590925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3073" name="Line 1"/>
        <xdr:cNvSpPr>
          <a:spLocks noChangeShapeType="1"/>
        </xdr:cNvSpPr>
      </xdr:nvSpPr>
      <xdr:spPr bwMode="auto">
        <a:xfrm>
          <a:off x="9525" y="8439150"/>
          <a:ext cx="3638550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455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455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455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455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15"/>
  <sheetViews>
    <sheetView showGridLines="0" tabSelected="1" zoomScale="87" zoomScaleNormal="87" zoomScaleSheetLayoutView="55" workbookViewId="0">
      <selection sqref="A1:U1"/>
    </sheetView>
  </sheetViews>
  <sheetFormatPr defaultColWidth="10.28515625" defaultRowHeight="15"/>
  <cols>
    <col min="1" max="1" width="46" style="64" customWidth="1"/>
    <col min="2" max="2" width="10.5703125" style="66" customWidth="1"/>
    <col min="3" max="3" width="10.5703125" style="64" customWidth="1"/>
    <col min="4" max="4" width="10.5703125" style="66" customWidth="1"/>
    <col min="5" max="5" width="10.5703125" style="64" customWidth="1"/>
    <col min="6" max="6" width="10.5703125" style="66" customWidth="1"/>
    <col min="7" max="7" width="10.5703125" style="64" customWidth="1"/>
    <col min="8" max="8" width="10.5703125" style="66" customWidth="1"/>
    <col min="9" max="9" width="10.5703125" style="64" customWidth="1"/>
    <col min="10" max="10" width="10.5703125" style="66" customWidth="1"/>
    <col min="11" max="11" width="10.5703125" style="64" customWidth="1"/>
    <col min="12" max="12" width="10.5703125" style="66" customWidth="1"/>
    <col min="13" max="13" width="10.5703125" style="64" customWidth="1"/>
    <col min="14" max="14" width="10.5703125" style="66" customWidth="1"/>
    <col min="15" max="21" width="10.5703125" style="64" customWidth="1"/>
    <col min="22" max="22" width="10.28515625" style="65" customWidth="1"/>
    <col min="23" max="16384" width="10.28515625" style="64"/>
  </cols>
  <sheetData>
    <row r="1" spans="1:58" ht="23.25" customHeight="1">
      <c r="A1" s="134" t="s">
        <v>44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</row>
    <row r="2" spans="1:58" ht="12.75" customHeight="1">
      <c r="A2" s="144" t="s">
        <v>5</v>
      </c>
      <c r="B2" s="144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</row>
    <row r="3" spans="1:58" s="74" customFormat="1" ht="83.25" customHeight="1">
      <c r="A3" s="96" t="s">
        <v>62</v>
      </c>
      <c r="B3" s="138" t="s">
        <v>1</v>
      </c>
      <c r="C3" s="139"/>
      <c r="D3" s="137" t="s">
        <v>2</v>
      </c>
      <c r="E3" s="136"/>
      <c r="F3" s="137" t="s">
        <v>43</v>
      </c>
      <c r="G3" s="136"/>
      <c r="H3" s="137" t="s">
        <v>42</v>
      </c>
      <c r="I3" s="136"/>
      <c r="J3" s="135" t="s">
        <v>61</v>
      </c>
      <c r="K3" s="136"/>
      <c r="L3" s="137" t="s">
        <v>41</v>
      </c>
      <c r="M3" s="136"/>
      <c r="N3" s="137" t="s">
        <v>40</v>
      </c>
      <c r="O3" s="136"/>
      <c r="P3" s="146" t="s">
        <v>3</v>
      </c>
      <c r="Q3" s="147"/>
      <c r="R3" s="140" t="s">
        <v>24</v>
      </c>
      <c r="S3" s="141"/>
      <c r="T3" s="137" t="s">
        <v>4</v>
      </c>
      <c r="U3" s="136"/>
      <c r="V3" s="76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</row>
    <row r="4" spans="1:58" s="77" customFormat="1" ht="21.75" customHeight="1">
      <c r="A4" s="148" t="s">
        <v>70</v>
      </c>
      <c r="B4" s="131">
        <v>2018</v>
      </c>
      <c r="C4" s="131">
        <v>2019</v>
      </c>
      <c r="D4" s="131">
        <v>2018</v>
      </c>
      <c r="E4" s="131">
        <v>2019</v>
      </c>
      <c r="F4" s="131">
        <v>2018</v>
      </c>
      <c r="G4" s="131">
        <v>2019</v>
      </c>
      <c r="H4" s="131">
        <v>2018</v>
      </c>
      <c r="I4" s="131">
        <v>2019</v>
      </c>
      <c r="J4" s="131">
        <v>2018</v>
      </c>
      <c r="K4" s="131">
        <v>2019</v>
      </c>
      <c r="L4" s="131">
        <v>2018</v>
      </c>
      <c r="M4" s="131">
        <v>2019</v>
      </c>
      <c r="N4" s="131">
        <v>2018</v>
      </c>
      <c r="O4" s="131">
        <v>2019</v>
      </c>
      <c r="P4" s="131">
        <v>2018</v>
      </c>
      <c r="Q4" s="131">
        <v>2019</v>
      </c>
      <c r="R4" s="131">
        <v>2018</v>
      </c>
      <c r="S4" s="131">
        <v>2019</v>
      </c>
      <c r="T4" s="131">
        <v>2018</v>
      </c>
      <c r="U4" s="131">
        <v>2019</v>
      </c>
    </row>
    <row r="5" spans="1:58" s="74" customFormat="1" ht="45.75" customHeight="1">
      <c r="A5" s="149"/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76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</row>
    <row r="6" spans="1:58" s="70" customFormat="1" ht="29.25" customHeight="1">
      <c r="A6" s="72" t="s">
        <v>39</v>
      </c>
      <c r="B6" s="104">
        <v>41544</v>
      </c>
      <c r="C6" s="104">
        <v>44478</v>
      </c>
      <c r="D6" s="104">
        <v>24352</v>
      </c>
      <c r="E6" s="104">
        <v>31539</v>
      </c>
      <c r="F6" s="104">
        <v>27066</v>
      </c>
      <c r="G6" s="104">
        <v>30020</v>
      </c>
      <c r="H6" s="104">
        <v>35078</v>
      </c>
      <c r="I6" s="104">
        <v>40323</v>
      </c>
      <c r="J6" s="104">
        <v>16700</v>
      </c>
      <c r="K6" s="104">
        <v>18342</v>
      </c>
      <c r="L6" s="104">
        <v>29930</v>
      </c>
      <c r="M6" s="104">
        <v>23520</v>
      </c>
      <c r="N6" s="104">
        <v>4754</v>
      </c>
      <c r="O6" s="104">
        <v>5227</v>
      </c>
      <c r="P6" s="104">
        <v>2679</v>
      </c>
      <c r="Q6" s="104">
        <v>3616</v>
      </c>
      <c r="R6" s="104">
        <v>2318</v>
      </c>
      <c r="S6" s="104">
        <v>2346</v>
      </c>
      <c r="T6" s="104">
        <f>B6+D6+F6+H6+J6+L6+N6+P6+R6</f>
        <v>184421</v>
      </c>
      <c r="U6" s="104">
        <f>C6+E6+G6+I6+K6+M6+O6+Q6+S6</f>
        <v>199411</v>
      </c>
    </row>
    <row r="7" spans="1:58" s="70" customFormat="1" ht="29.25" customHeight="1">
      <c r="A7" s="73" t="s">
        <v>38</v>
      </c>
      <c r="B7" s="104">
        <v>39089</v>
      </c>
      <c r="C7" s="104">
        <v>41042</v>
      </c>
      <c r="D7" s="104">
        <v>17674</v>
      </c>
      <c r="E7" s="104">
        <v>18501</v>
      </c>
      <c r="F7" s="104">
        <v>25254</v>
      </c>
      <c r="G7" s="104">
        <v>27624</v>
      </c>
      <c r="H7" s="104">
        <v>33448</v>
      </c>
      <c r="I7" s="104">
        <v>38818</v>
      </c>
      <c r="J7" s="104">
        <v>15623</v>
      </c>
      <c r="K7" s="104">
        <v>17898</v>
      </c>
      <c r="L7" s="104">
        <v>14779</v>
      </c>
      <c r="M7" s="104">
        <v>15787</v>
      </c>
      <c r="N7" s="104">
        <v>4562</v>
      </c>
      <c r="O7" s="104">
        <v>5003</v>
      </c>
      <c r="P7" s="104">
        <v>2532</v>
      </c>
      <c r="Q7" s="104">
        <v>2876</v>
      </c>
      <c r="R7" s="104">
        <v>2295</v>
      </c>
      <c r="S7" s="104">
        <v>2326</v>
      </c>
      <c r="T7" s="104">
        <f t="shared" ref="T7:U12" si="0">B7+D7+F7+H7+J7+L7+N7+P7+R7</f>
        <v>155256</v>
      </c>
      <c r="U7" s="104">
        <f t="shared" si="0"/>
        <v>169875</v>
      </c>
    </row>
    <row r="8" spans="1:58" s="70" customFormat="1" ht="29.25" customHeight="1">
      <c r="A8" s="73" t="s">
        <v>37</v>
      </c>
      <c r="B8" s="104">
        <v>907</v>
      </c>
      <c r="C8" s="104">
        <v>1111</v>
      </c>
      <c r="D8" s="104">
        <v>2455</v>
      </c>
      <c r="E8" s="104">
        <v>6890</v>
      </c>
      <c r="F8" s="104">
        <v>1032</v>
      </c>
      <c r="G8" s="104">
        <v>1214</v>
      </c>
      <c r="H8" s="104">
        <v>655</v>
      </c>
      <c r="I8" s="104">
        <v>835</v>
      </c>
      <c r="J8" s="104">
        <v>359</v>
      </c>
      <c r="K8" s="104">
        <v>175</v>
      </c>
      <c r="L8" s="104">
        <v>9863</v>
      </c>
      <c r="M8" s="104">
        <v>5912</v>
      </c>
      <c r="N8" s="104">
        <v>153</v>
      </c>
      <c r="O8" s="104">
        <v>190</v>
      </c>
      <c r="P8" s="104">
        <v>40</v>
      </c>
      <c r="Q8" s="104">
        <v>560</v>
      </c>
      <c r="R8" s="104">
        <v>19</v>
      </c>
      <c r="S8" s="104">
        <v>15</v>
      </c>
      <c r="T8" s="104">
        <f t="shared" si="0"/>
        <v>15483</v>
      </c>
      <c r="U8" s="104">
        <f t="shared" si="0"/>
        <v>16902</v>
      </c>
    </row>
    <row r="9" spans="1:58" s="70" customFormat="1" ht="29.25" customHeight="1">
      <c r="A9" s="72" t="s">
        <v>36</v>
      </c>
      <c r="B9" s="104">
        <v>25029</v>
      </c>
      <c r="C9" s="104">
        <v>27264</v>
      </c>
      <c r="D9" s="104">
        <v>19504</v>
      </c>
      <c r="E9" s="104">
        <v>26577</v>
      </c>
      <c r="F9" s="104">
        <v>13444</v>
      </c>
      <c r="G9" s="104">
        <v>18207</v>
      </c>
      <c r="H9" s="104">
        <v>18696</v>
      </c>
      <c r="I9" s="104">
        <v>22124</v>
      </c>
      <c r="J9" s="104">
        <v>12782</v>
      </c>
      <c r="K9" s="104">
        <v>15420</v>
      </c>
      <c r="L9" s="104">
        <v>19620</v>
      </c>
      <c r="M9" s="104">
        <v>19603</v>
      </c>
      <c r="N9" s="104">
        <v>4666</v>
      </c>
      <c r="O9" s="104">
        <v>4463</v>
      </c>
      <c r="P9" s="104">
        <v>3107</v>
      </c>
      <c r="Q9" s="104">
        <v>3669</v>
      </c>
      <c r="R9" s="104">
        <v>1912</v>
      </c>
      <c r="S9" s="104">
        <v>1902</v>
      </c>
      <c r="T9" s="104">
        <f t="shared" si="0"/>
        <v>118760</v>
      </c>
      <c r="U9" s="104">
        <f t="shared" si="0"/>
        <v>139229</v>
      </c>
    </row>
    <row r="10" spans="1:58" s="70" customFormat="1" ht="29.25" customHeight="1">
      <c r="A10" s="71" t="s">
        <v>35</v>
      </c>
      <c r="B10" s="104">
        <v>1178</v>
      </c>
      <c r="C10" s="104">
        <v>626</v>
      </c>
      <c r="D10" s="104">
        <v>2183</v>
      </c>
      <c r="E10" s="104">
        <v>3948</v>
      </c>
      <c r="F10" s="104">
        <v>1087</v>
      </c>
      <c r="G10" s="104">
        <v>343</v>
      </c>
      <c r="H10" s="104">
        <v>516</v>
      </c>
      <c r="I10" s="104">
        <v>323</v>
      </c>
      <c r="J10" s="104">
        <v>153</v>
      </c>
      <c r="K10" s="104">
        <v>84</v>
      </c>
      <c r="L10" s="104">
        <v>8312</v>
      </c>
      <c r="M10" s="104">
        <v>5903</v>
      </c>
      <c r="N10" s="104">
        <v>17</v>
      </c>
      <c r="O10" s="104">
        <v>110</v>
      </c>
      <c r="P10" s="104">
        <v>44</v>
      </c>
      <c r="Q10" s="104">
        <v>28</v>
      </c>
      <c r="R10" s="104">
        <v>0</v>
      </c>
      <c r="S10" s="104">
        <v>13</v>
      </c>
      <c r="T10" s="104">
        <f t="shared" si="0"/>
        <v>13490</v>
      </c>
      <c r="U10" s="104">
        <f t="shared" si="0"/>
        <v>11378</v>
      </c>
    </row>
    <row r="11" spans="1:58" s="68" customFormat="1" ht="29.25" customHeight="1">
      <c r="A11" s="67" t="s">
        <v>34</v>
      </c>
      <c r="B11" s="104">
        <v>16515</v>
      </c>
      <c r="C11" s="104">
        <v>17214</v>
      </c>
      <c r="D11" s="104">
        <v>4848</v>
      </c>
      <c r="E11" s="104">
        <v>4962</v>
      </c>
      <c r="F11" s="104">
        <v>13622</v>
      </c>
      <c r="G11" s="104">
        <v>11813</v>
      </c>
      <c r="H11" s="104">
        <v>16382</v>
      </c>
      <c r="I11" s="104">
        <v>18199</v>
      </c>
      <c r="J11" s="104">
        <v>3918</v>
      </c>
      <c r="K11" s="104">
        <v>2922</v>
      </c>
      <c r="L11" s="104">
        <v>10310</v>
      </c>
      <c r="M11" s="104">
        <v>3917</v>
      </c>
      <c r="N11" s="104">
        <v>88</v>
      </c>
      <c r="O11" s="104">
        <v>764</v>
      </c>
      <c r="P11" s="104">
        <v>-428</v>
      </c>
      <c r="Q11" s="104">
        <v>-53</v>
      </c>
      <c r="R11" s="104">
        <v>406</v>
      </c>
      <c r="S11" s="104">
        <v>444</v>
      </c>
      <c r="T11" s="104">
        <f t="shared" si="0"/>
        <v>65661</v>
      </c>
      <c r="U11" s="104">
        <f t="shared" si="0"/>
        <v>60182</v>
      </c>
      <c r="V11" s="69"/>
    </row>
    <row r="12" spans="1:58" ht="29.25" customHeight="1">
      <c r="A12" s="67" t="s">
        <v>33</v>
      </c>
      <c r="B12" s="104">
        <v>14853</v>
      </c>
      <c r="C12" s="104">
        <v>15479</v>
      </c>
      <c r="D12" s="104">
        <v>4365</v>
      </c>
      <c r="E12" s="104">
        <v>4404</v>
      </c>
      <c r="F12" s="104">
        <v>12258</v>
      </c>
      <c r="G12" s="104">
        <v>10630</v>
      </c>
      <c r="H12" s="104">
        <v>14797</v>
      </c>
      <c r="I12" s="104">
        <v>16379</v>
      </c>
      <c r="J12" s="104">
        <v>3485</v>
      </c>
      <c r="K12" s="104">
        <v>2577</v>
      </c>
      <c r="L12" s="104">
        <v>9331</v>
      </c>
      <c r="M12" s="104">
        <v>3446</v>
      </c>
      <c r="N12" s="104">
        <v>88</v>
      </c>
      <c r="O12" s="104">
        <v>764</v>
      </c>
      <c r="P12" s="104">
        <v>-428</v>
      </c>
      <c r="Q12" s="104">
        <v>-53</v>
      </c>
      <c r="R12" s="104">
        <v>406</v>
      </c>
      <c r="S12" s="104">
        <v>444</v>
      </c>
      <c r="T12" s="104">
        <f t="shared" si="0"/>
        <v>59155</v>
      </c>
      <c r="U12" s="104">
        <f t="shared" si="0"/>
        <v>54070</v>
      </c>
    </row>
    <row r="13" spans="1:58">
      <c r="C13" s="66"/>
      <c r="E13" s="66"/>
      <c r="G13" s="66"/>
      <c r="I13" s="66"/>
      <c r="K13" s="66"/>
      <c r="M13" s="66"/>
      <c r="O13" s="66"/>
      <c r="P13" s="66"/>
      <c r="Q13" s="66"/>
      <c r="R13" s="66"/>
      <c r="S13" s="66"/>
      <c r="T13" s="66"/>
      <c r="U13" s="66"/>
    </row>
    <row r="14" spans="1:58" ht="15.75">
      <c r="A14" s="142"/>
      <c r="B14" s="143"/>
      <c r="C14" s="143"/>
      <c r="D14" s="143"/>
    </row>
    <row r="15" spans="1:58" ht="20.25" customHeight="1">
      <c r="A15" s="133"/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</row>
  </sheetData>
  <mergeCells count="35">
    <mergeCell ref="F4:F5"/>
    <mergeCell ref="H4:H5"/>
    <mergeCell ref="J4:J5"/>
    <mergeCell ref="A4:A5"/>
    <mergeCell ref="B4:B5"/>
    <mergeCell ref="C4:C5"/>
    <mergeCell ref="D4:D5"/>
    <mergeCell ref="E4:E5"/>
    <mergeCell ref="A15:U15"/>
    <mergeCell ref="A1:U1"/>
    <mergeCell ref="J3:K3"/>
    <mergeCell ref="L3:M3"/>
    <mergeCell ref="N3:O3"/>
    <mergeCell ref="B3:C3"/>
    <mergeCell ref="D3:E3"/>
    <mergeCell ref="R3:S3"/>
    <mergeCell ref="F3:G3"/>
    <mergeCell ref="T3:U3"/>
    <mergeCell ref="A14:D14"/>
    <mergeCell ref="M4:M5"/>
    <mergeCell ref="R4:R5"/>
    <mergeCell ref="A2:U2"/>
    <mergeCell ref="H3:I3"/>
    <mergeCell ref="P3:Q3"/>
    <mergeCell ref="U4:U5"/>
    <mergeCell ref="G4:G5"/>
    <mergeCell ref="I4:I5"/>
    <mergeCell ref="K4:K5"/>
    <mergeCell ref="O4:O5"/>
    <mergeCell ref="L4:L5"/>
    <mergeCell ref="P4:P5"/>
    <mergeCell ref="Q4:Q5"/>
    <mergeCell ref="S4:S5"/>
    <mergeCell ref="N4:N5"/>
    <mergeCell ref="T4:T5"/>
  </mergeCells>
  <printOptions horizontalCentered="1" verticalCentered="1"/>
  <pageMargins left="0.62992125984251968" right="0.62992125984251968" top="0.59" bottom="0.6" header="0.26" footer="0.25"/>
  <pageSetup paperSize="9" scale="59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F13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4.7109375" customWidth="1"/>
    <col min="2" max="5" width="10.7109375" customWidth="1"/>
    <col min="6" max="6" width="12.7109375" customWidth="1"/>
  </cols>
  <sheetData>
    <row r="1" spans="1:6" ht="40.5" customHeight="1">
      <c r="A1" s="150" t="s">
        <v>80</v>
      </c>
      <c r="B1" s="151"/>
      <c r="C1" s="151"/>
      <c r="D1" s="151"/>
      <c r="E1" s="151"/>
      <c r="F1" s="185"/>
    </row>
    <row r="2" spans="1:6" ht="15.75" customHeight="1">
      <c r="A2" s="56"/>
      <c r="B2" s="55"/>
      <c r="C2" s="55"/>
      <c r="D2" s="55"/>
      <c r="E2" s="55"/>
      <c r="F2" s="60"/>
    </row>
    <row r="3" spans="1:6" ht="50.25" customHeight="1">
      <c r="A3" s="97" t="s">
        <v>67</v>
      </c>
      <c r="B3" s="1" t="s">
        <v>7</v>
      </c>
      <c r="C3" s="1" t="s">
        <v>8</v>
      </c>
      <c r="D3" s="1" t="s">
        <v>9</v>
      </c>
      <c r="E3" s="1" t="s">
        <v>10</v>
      </c>
      <c r="F3" s="17" t="s">
        <v>4</v>
      </c>
    </row>
    <row r="4" spans="1:6" ht="35.1" customHeight="1">
      <c r="A4" s="3" t="s">
        <v>1</v>
      </c>
      <c r="B4" s="109">
        <v>985371</v>
      </c>
      <c r="C4" s="109">
        <v>69760</v>
      </c>
      <c r="D4" s="109">
        <v>144233</v>
      </c>
      <c r="E4" s="119">
        <v>0</v>
      </c>
      <c r="F4" s="109">
        <v>1199364</v>
      </c>
    </row>
    <row r="5" spans="1:6" ht="35.1" customHeight="1">
      <c r="A5" s="3" t="s">
        <v>2</v>
      </c>
      <c r="B5" s="109">
        <v>409967</v>
      </c>
      <c r="C5" s="109">
        <v>44594</v>
      </c>
      <c r="D5" s="109">
        <v>51736</v>
      </c>
      <c r="E5" s="119">
        <v>0</v>
      </c>
      <c r="F5" s="109">
        <v>506297</v>
      </c>
    </row>
    <row r="6" spans="1:6" ht="35.1" customHeight="1">
      <c r="A6" s="3" t="s">
        <v>11</v>
      </c>
      <c r="B6" s="109">
        <v>591105</v>
      </c>
      <c r="C6" s="109">
        <v>43109</v>
      </c>
      <c r="D6" s="109">
        <v>116008</v>
      </c>
      <c r="E6" s="109">
        <v>8653</v>
      </c>
      <c r="F6" s="109">
        <v>758875</v>
      </c>
    </row>
    <row r="7" spans="1:6" ht="35.1" customHeight="1">
      <c r="A7" s="3" t="s">
        <v>12</v>
      </c>
      <c r="B7" s="109">
        <v>781742</v>
      </c>
      <c r="C7" s="109">
        <v>48181</v>
      </c>
      <c r="D7" s="109">
        <v>214848</v>
      </c>
      <c r="E7" s="119">
        <v>0</v>
      </c>
      <c r="F7" s="109">
        <v>1044771</v>
      </c>
    </row>
    <row r="8" spans="1:6" ht="35.1" customHeight="1">
      <c r="A8" s="3" t="s">
        <v>31</v>
      </c>
      <c r="B8" s="109">
        <v>338765</v>
      </c>
      <c r="C8" s="109">
        <v>24078</v>
      </c>
      <c r="D8" s="109">
        <v>42035</v>
      </c>
      <c r="E8" s="119">
        <v>0</v>
      </c>
      <c r="F8" s="109">
        <v>404878</v>
      </c>
    </row>
    <row r="9" spans="1:6" ht="35.1" customHeight="1">
      <c r="A9" s="117" t="s">
        <v>72</v>
      </c>
      <c r="B9" s="109">
        <v>330486</v>
      </c>
      <c r="C9" s="109">
        <v>34129</v>
      </c>
      <c r="D9" s="109">
        <v>55940</v>
      </c>
      <c r="E9" s="119">
        <v>0</v>
      </c>
      <c r="F9" s="109">
        <v>420555</v>
      </c>
    </row>
    <row r="10" spans="1:6" ht="35.1" customHeight="1">
      <c r="A10" s="3" t="s">
        <v>13</v>
      </c>
      <c r="B10" s="109">
        <v>206867</v>
      </c>
      <c r="C10" s="109">
        <v>16189</v>
      </c>
      <c r="D10" s="109">
        <v>3980</v>
      </c>
      <c r="E10" s="119">
        <v>0</v>
      </c>
      <c r="F10" s="109">
        <v>227036</v>
      </c>
    </row>
    <row r="11" spans="1:6" ht="35.1" customHeight="1">
      <c r="A11" s="3" t="s">
        <v>3</v>
      </c>
      <c r="B11" s="109">
        <v>83944</v>
      </c>
      <c r="C11" s="109">
        <v>19135</v>
      </c>
      <c r="D11" s="109">
        <v>10858</v>
      </c>
      <c r="E11" s="119">
        <v>0</v>
      </c>
      <c r="F11" s="109">
        <v>113937</v>
      </c>
    </row>
    <row r="12" spans="1:6" ht="35.1" customHeight="1">
      <c r="A12" s="47" t="s">
        <v>24</v>
      </c>
      <c r="B12" s="109">
        <v>77298</v>
      </c>
      <c r="C12" s="109">
        <v>9465</v>
      </c>
      <c r="D12" s="109">
        <v>467</v>
      </c>
      <c r="E12" s="119">
        <v>0</v>
      </c>
      <c r="F12" s="109">
        <v>87230</v>
      </c>
    </row>
    <row r="13" spans="1:6" ht="35.1" customHeight="1">
      <c r="A13" s="3" t="s">
        <v>4</v>
      </c>
      <c r="B13" s="109">
        <v>3805545</v>
      </c>
      <c r="C13" s="109">
        <v>308640</v>
      </c>
      <c r="D13" s="109">
        <v>640105</v>
      </c>
      <c r="E13" s="109">
        <v>8653</v>
      </c>
      <c r="F13" s="109">
        <v>4762943</v>
      </c>
    </row>
  </sheetData>
  <mergeCells count="1">
    <mergeCell ref="A1:F1"/>
  </mergeCells>
  <phoneticPr fontId="6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BK29"/>
  <sheetViews>
    <sheetView showGridLines="0" zoomScale="90" zoomScaleNormal="90" workbookViewId="0">
      <selection sqref="A1:F1"/>
    </sheetView>
  </sheetViews>
  <sheetFormatPr defaultRowHeight="15.75"/>
  <cols>
    <col min="1" max="1" width="59.42578125" style="18" customWidth="1"/>
    <col min="2" max="5" width="12.7109375" style="18" customWidth="1"/>
    <col min="6" max="6" width="12" style="18" bestFit="1" customWidth="1"/>
    <col min="7" max="8" width="9.42578125" style="18" bestFit="1" customWidth="1"/>
    <col min="9" max="15" width="9.140625" style="18"/>
    <col min="16" max="19" width="9.42578125" style="18" bestFit="1" customWidth="1"/>
    <col min="20" max="16384" width="9.140625" style="18"/>
  </cols>
  <sheetData>
    <row r="1" spans="1:63" ht="52.5" customHeight="1">
      <c r="A1" s="187" t="s">
        <v>81</v>
      </c>
      <c r="B1" s="188"/>
      <c r="C1" s="188"/>
      <c r="D1" s="188"/>
      <c r="E1" s="189"/>
      <c r="F1" s="190"/>
    </row>
    <row r="2" spans="1:63">
      <c r="A2" s="159" t="s">
        <v>0</v>
      </c>
      <c r="B2" s="160"/>
      <c r="C2" s="160"/>
      <c r="D2" s="160"/>
      <c r="E2" s="160"/>
      <c r="F2" s="186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</row>
    <row r="3" spans="1:63" ht="51" customHeight="1">
      <c r="A3" s="98" t="s">
        <v>68</v>
      </c>
      <c r="B3" s="1" t="s">
        <v>7</v>
      </c>
      <c r="C3" s="1" t="s">
        <v>8</v>
      </c>
      <c r="D3" s="1" t="s">
        <v>9</v>
      </c>
      <c r="E3" s="1" t="s">
        <v>10</v>
      </c>
      <c r="F3" s="17" t="s">
        <v>4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</row>
    <row r="4" spans="1:63" ht="30" customHeight="1">
      <c r="A4" s="3" t="s">
        <v>1</v>
      </c>
      <c r="B4" s="110">
        <v>25.89</v>
      </c>
      <c r="C4" s="110">
        <v>22.6</v>
      </c>
      <c r="D4" s="110">
        <v>22.53</v>
      </c>
      <c r="E4" s="119">
        <v>0</v>
      </c>
      <c r="F4" s="108">
        <v>25.18</v>
      </c>
      <c r="G4" s="20"/>
      <c r="H4" s="21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</row>
    <row r="5" spans="1:63" ht="30" customHeight="1">
      <c r="A5" s="3" t="s">
        <v>2</v>
      </c>
      <c r="B5" s="110">
        <v>10.77</v>
      </c>
      <c r="C5" s="110">
        <v>14.45</v>
      </c>
      <c r="D5" s="110">
        <v>8.08</v>
      </c>
      <c r="E5" s="119">
        <v>0</v>
      </c>
      <c r="F5" s="108">
        <v>10.63</v>
      </c>
      <c r="G5" s="20"/>
      <c r="H5" s="21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</row>
    <row r="6" spans="1:63" ht="30" customHeight="1">
      <c r="A6" s="3" t="s">
        <v>11</v>
      </c>
      <c r="B6" s="110">
        <v>15.53</v>
      </c>
      <c r="C6" s="110">
        <v>13.97</v>
      </c>
      <c r="D6" s="110">
        <v>18.12</v>
      </c>
      <c r="E6" s="110">
        <v>100</v>
      </c>
      <c r="F6" s="108">
        <v>15.93</v>
      </c>
      <c r="G6" s="20"/>
      <c r="H6" s="21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</row>
    <row r="7" spans="1:63" ht="30" customHeight="1">
      <c r="A7" s="3" t="s">
        <v>12</v>
      </c>
      <c r="B7" s="110">
        <v>20.54</v>
      </c>
      <c r="C7" s="110">
        <v>15.61</v>
      </c>
      <c r="D7" s="110">
        <v>33.57</v>
      </c>
      <c r="E7" s="119">
        <v>0</v>
      </c>
      <c r="F7" s="108">
        <v>21.94</v>
      </c>
      <c r="G7" s="20"/>
      <c r="H7" s="21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</row>
    <row r="8" spans="1:63" ht="30" customHeight="1">
      <c r="A8" s="3" t="s">
        <v>31</v>
      </c>
      <c r="B8" s="110">
        <v>8.9</v>
      </c>
      <c r="C8" s="110">
        <v>7.8</v>
      </c>
      <c r="D8" s="110">
        <v>6.57</v>
      </c>
      <c r="E8" s="119">
        <v>0</v>
      </c>
      <c r="F8" s="108">
        <v>8.5</v>
      </c>
      <c r="G8" s="20"/>
      <c r="H8" s="20"/>
    </row>
    <row r="9" spans="1:63" ht="30" customHeight="1">
      <c r="A9" s="117" t="s">
        <v>72</v>
      </c>
      <c r="B9" s="110">
        <v>8.69</v>
      </c>
      <c r="C9" s="110">
        <v>11.06</v>
      </c>
      <c r="D9" s="110">
        <v>8.74</v>
      </c>
      <c r="E9" s="119">
        <v>0</v>
      </c>
      <c r="F9" s="108">
        <v>8.83</v>
      </c>
      <c r="G9" s="20"/>
      <c r="H9" s="20"/>
    </row>
    <row r="10" spans="1:63" ht="30" customHeight="1">
      <c r="A10" s="3" t="s">
        <v>13</v>
      </c>
      <c r="B10" s="110">
        <v>5.44</v>
      </c>
      <c r="C10" s="110">
        <v>5.24</v>
      </c>
      <c r="D10" s="110">
        <v>0.62</v>
      </c>
      <c r="E10" s="119">
        <v>0</v>
      </c>
      <c r="F10" s="108">
        <v>4.7699999999999996</v>
      </c>
      <c r="G10" s="20"/>
      <c r="H10" s="20"/>
    </row>
    <row r="11" spans="1:63" ht="30" customHeight="1">
      <c r="A11" s="3" t="s">
        <v>3</v>
      </c>
      <c r="B11" s="110">
        <v>2.21</v>
      </c>
      <c r="C11" s="110">
        <v>6.2</v>
      </c>
      <c r="D11" s="110">
        <v>1.7</v>
      </c>
      <c r="E11" s="119">
        <v>0</v>
      </c>
      <c r="F11" s="108">
        <v>2.39</v>
      </c>
      <c r="G11" s="20"/>
      <c r="H11" s="20"/>
    </row>
    <row r="12" spans="1:63" ht="30" customHeight="1">
      <c r="A12" s="47" t="s">
        <v>24</v>
      </c>
      <c r="B12" s="110">
        <v>2.0299999999999998</v>
      </c>
      <c r="C12" s="110">
        <v>3.07</v>
      </c>
      <c r="D12" s="110">
        <v>7.0000000000000007E-2</v>
      </c>
      <c r="E12" s="119">
        <v>0</v>
      </c>
      <c r="F12" s="108">
        <v>1.83</v>
      </c>
      <c r="G12" s="20"/>
      <c r="H12" s="20"/>
    </row>
    <row r="13" spans="1:63" ht="30" customHeight="1">
      <c r="A13" s="3" t="s">
        <v>4</v>
      </c>
      <c r="B13" s="110">
        <v>99.999999999999986</v>
      </c>
      <c r="C13" s="110">
        <v>99.999999999999986</v>
      </c>
      <c r="D13" s="110">
        <v>100</v>
      </c>
      <c r="E13" s="110">
        <v>100</v>
      </c>
      <c r="F13" s="108">
        <v>100</v>
      </c>
      <c r="G13" s="20"/>
      <c r="H13" s="20"/>
    </row>
    <row r="14" spans="1:63" ht="39" customHeight="1">
      <c r="A14" s="50" t="s">
        <v>19</v>
      </c>
      <c r="B14" s="110">
        <v>79.900000000000006</v>
      </c>
      <c r="C14" s="110">
        <v>6.48</v>
      </c>
      <c r="D14" s="110">
        <v>13.44</v>
      </c>
      <c r="E14" s="110">
        <v>0.18</v>
      </c>
      <c r="F14" s="110">
        <v>100.00000000000001</v>
      </c>
      <c r="G14" s="20"/>
      <c r="H14" s="20"/>
    </row>
    <row r="15" spans="1:63">
      <c r="A15" s="22"/>
      <c r="B15" s="23"/>
      <c r="C15" s="23"/>
      <c r="D15" s="23"/>
      <c r="E15" s="23"/>
      <c r="F15" s="6"/>
      <c r="G15" s="20"/>
      <c r="H15" s="20"/>
      <c r="I15" s="20"/>
      <c r="J15" s="20"/>
    </row>
    <row r="16" spans="1:63">
      <c r="B16" s="24"/>
      <c r="C16" s="24"/>
      <c r="D16" s="24"/>
      <c r="E16" s="24"/>
      <c r="F16" s="25"/>
      <c r="G16" s="6"/>
      <c r="H16" s="20"/>
      <c r="I16" s="20"/>
      <c r="J16" s="20"/>
    </row>
    <row r="17" spans="1:19" s="6" customFormat="1" ht="17.100000000000001" customHeight="1">
      <c r="A17" s="26"/>
      <c r="B17" s="25"/>
      <c r="C17" s="25"/>
      <c r="D17" s="25"/>
      <c r="E17" s="25"/>
      <c r="F17" s="25"/>
      <c r="G17" s="27"/>
      <c r="J17" s="14"/>
      <c r="M17" s="25"/>
      <c r="N17" s="25"/>
      <c r="O17" s="25"/>
      <c r="P17" s="25"/>
    </row>
    <row r="18" spans="1:19">
      <c r="A18" s="26"/>
      <c r="B18" s="28"/>
      <c r="C18" s="28"/>
      <c r="D18" s="28"/>
      <c r="E18" s="28"/>
      <c r="F18" s="25"/>
      <c r="G18" s="27"/>
      <c r="H18" s="19"/>
      <c r="I18" s="19"/>
      <c r="J18" s="19"/>
      <c r="K18" s="19"/>
      <c r="L18" s="19"/>
      <c r="M18" s="25"/>
      <c r="N18" s="25"/>
      <c r="O18" s="25"/>
      <c r="P18" s="25"/>
    </row>
    <row r="19" spans="1:19">
      <c r="A19" s="26"/>
      <c r="B19" s="29"/>
      <c r="C19" s="29"/>
      <c r="D19" s="29"/>
      <c r="E19" s="29"/>
      <c r="F19" s="28"/>
      <c r="G19" s="27"/>
      <c r="H19" s="19"/>
      <c r="I19" s="19"/>
      <c r="J19" s="19"/>
      <c r="K19" s="19"/>
      <c r="L19" s="19"/>
      <c r="M19" s="19"/>
      <c r="N19" s="19"/>
      <c r="O19" s="19"/>
      <c r="P19" s="19"/>
    </row>
    <row r="20" spans="1:19">
      <c r="A20" s="26"/>
      <c r="B20" s="11"/>
      <c r="C20" s="11"/>
      <c r="D20" s="11"/>
      <c r="E20" s="11"/>
      <c r="F20" s="25"/>
      <c r="G20" s="27"/>
      <c r="H20" s="19"/>
      <c r="I20" s="19"/>
      <c r="J20" s="19"/>
      <c r="K20" s="19"/>
      <c r="L20" s="19"/>
      <c r="M20" s="25"/>
      <c r="N20" s="25"/>
      <c r="O20" s="25"/>
      <c r="P20" s="25"/>
    </row>
    <row r="21" spans="1:19">
      <c r="A21" s="26"/>
      <c r="B21" s="11"/>
      <c r="C21" s="11"/>
      <c r="D21" s="11"/>
      <c r="E21" s="11"/>
      <c r="F21" s="25"/>
      <c r="G21" s="27"/>
      <c r="H21" s="19"/>
      <c r="I21" s="19"/>
      <c r="J21" s="19"/>
      <c r="K21" s="19"/>
      <c r="L21" s="19"/>
      <c r="M21" s="25"/>
      <c r="N21" s="25"/>
      <c r="O21" s="25"/>
      <c r="P21" s="25"/>
    </row>
    <row r="22" spans="1:19">
      <c r="A22" s="26"/>
      <c r="B22" s="11"/>
      <c r="C22" s="11"/>
      <c r="D22" s="11"/>
      <c r="E22" s="11"/>
      <c r="F22" s="25"/>
      <c r="G22" s="27"/>
      <c r="H22" s="19"/>
      <c r="I22" s="19"/>
      <c r="J22" s="19"/>
      <c r="K22" s="19"/>
      <c r="L22" s="19"/>
      <c r="M22" s="25"/>
      <c r="N22" s="25"/>
      <c r="O22" s="25"/>
      <c r="P22" s="25"/>
    </row>
    <row r="23" spans="1:19">
      <c r="A23" s="26"/>
      <c r="B23" s="11"/>
      <c r="C23" s="11"/>
      <c r="D23" s="11"/>
      <c r="E23" s="11"/>
      <c r="F23" s="25"/>
      <c r="G23" s="21"/>
      <c r="H23" s="19"/>
      <c r="I23" s="19"/>
      <c r="J23" s="19"/>
      <c r="K23" s="19"/>
      <c r="L23" s="19"/>
      <c r="M23" s="25"/>
      <c r="N23" s="25"/>
      <c r="O23" s="25"/>
      <c r="P23" s="25"/>
    </row>
    <row r="24" spans="1:19">
      <c r="A24" s="26"/>
      <c r="B24" s="11"/>
      <c r="C24" s="11"/>
      <c r="D24" s="11"/>
      <c r="E24" s="11"/>
      <c r="F24" s="25"/>
      <c r="G24" s="25"/>
      <c r="H24" s="19"/>
      <c r="I24" s="19"/>
      <c r="J24" s="19"/>
      <c r="K24" s="19"/>
      <c r="L24" s="19"/>
      <c r="M24" s="25"/>
      <c r="N24" s="25"/>
      <c r="O24" s="25"/>
      <c r="P24" s="25"/>
    </row>
    <row r="25" spans="1:19">
      <c r="A25" s="30"/>
      <c r="B25" s="31"/>
      <c r="C25" s="31"/>
      <c r="D25" s="31"/>
      <c r="E25" s="31"/>
      <c r="F25" s="19"/>
      <c r="G25" s="25"/>
      <c r="H25" s="25"/>
      <c r="I25" s="25"/>
      <c r="J25" s="21"/>
      <c r="K25" s="19"/>
      <c r="L25" s="19"/>
      <c r="M25" s="19"/>
      <c r="N25" s="19"/>
      <c r="O25" s="19"/>
      <c r="P25" s="25"/>
      <c r="Q25" s="25"/>
      <c r="R25" s="25"/>
      <c r="S25" s="25"/>
    </row>
    <row r="26" spans="1:19">
      <c r="A26" s="6"/>
      <c r="B26" s="19"/>
      <c r="C26" s="19"/>
      <c r="D26" s="19"/>
      <c r="E26" s="19"/>
      <c r="F26" s="19"/>
      <c r="G26" s="19"/>
      <c r="H26" s="25"/>
      <c r="I26" s="25"/>
      <c r="J26" s="19"/>
      <c r="K26" s="19"/>
      <c r="L26" s="19"/>
      <c r="M26" s="19"/>
      <c r="N26" s="19"/>
      <c r="O26" s="19"/>
      <c r="P26" s="25"/>
      <c r="Q26" s="25"/>
      <c r="R26" s="25"/>
      <c r="S26" s="25"/>
    </row>
    <row r="27" spans="1:19">
      <c r="A27" s="6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</row>
    <row r="28" spans="1:19">
      <c r="A28" s="19"/>
      <c r="B28" s="19"/>
      <c r="C28" s="19"/>
      <c r="D28" s="19"/>
      <c r="E28" s="19"/>
      <c r="G28" s="19"/>
      <c r="H28" s="19"/>
      <c r="I28" s="19"/>
      <c r="J28" s="19"/>
      <c r="K28" s="19"/>
      <c r="L28" s="19"/>
      <c r="M28" s="19"/>
      <c r="N28" s="19"/>
      <c r="O28" s="19"/>
      <c r="P28" s="32"/>
      <c r="Q28" s="32"/>
      <c r="R28" s="32"/>
      <c r="S28" s="32"/>
    </row>
    <row r="29" spans="1:19">
      <c r="A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F15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5.5703125" customWidth="1"/>
    <col min="2" max="5" width="10.7109375" customWidth="1"/>
    <col min="6" max="6" width="11.28515625" customWidth="1"/>
  </cols>
  <sheetData>
    <row r="1" spans="1:6" ht="40.5" customHeight="1">
      <c r="A1" s="150" t="s">
        <v>82</v>
      </c>
      <c r="B1" s="151"/>
      <c r="C1" s="151"/>
      <c r="D1" s="151"/>
      <c r="E1" s="151"/>
      <c r="F1" s="185"/>
    </row>
    <row r="2" spans="1:6" ht="21.75" customHeight="1">
      <c r="A2" s="56"/>
      <c r="B2" s="58"/>
      <c r="C2" s="58"/>
      <c r="D2" s="58"/>
      <c r="E2" s="58"/>
      <c r="F2" s="59"/>
    </row>
    <row r="3" spans="1:6" ht="50.25" customHeight="1">
      <c r="A3" s="63" t="s">
        <v>60</v>
      </c>
      <c r="B3" s="1" t="s">
        <v>7</v>
      </c>
      <c r="C3" s="1" t="s">
        <v>8</v>
      </c>
      <c r="D3" s="1" t="s">
        <v>9</v>
      </c>
      <c r="E3" s="1" t="s">
        <v>10</v>
      </c>
      <c r="F3" s="17" t="s">
        <v>4</v>
      </c>
    </row>
    <row r="4" spans="1:6" ht="35.1" customHeight="1">
      <c r="A4" s="3" t="s">
        <v>1</v>
      </c>
      <c r="B4" s="111">
        <v>13063</v>
      </c>
      <c r="C4" s="111">
        <v>1759</v>
      </c>
      <c r="D4" s="111">
        <v>2232</v>
      </c>
      <c r="E4" s="119">
        <v>0</v>
      </c>
      <c r="F4" s="111">
        <v>17054</v>
      </c>
    </row>
    <row r="5" spans="1:6" ht="35.1" customHeight="1">
      <c r="A5" s="3" t="s">
        <v>2</v>
      </c>
      <c r="B5" s="111">
        <v>10788</v>
      </c>
      <c r="C5" s="111">
        <v>2137</v>
      </c>
      <c r="D5" s="111">
        <v>1685</v>
      </c>
      <c r="E5" s="119">
        <v>0</v>
      </c>
      <c r="F5" s="111">
        <v>14610</v>
      </c>
    </row>
    <row r="6" spans="1:6" ht="35.1" customHeight="1">
      <c r="A6" s="3" t="s">
        <v>11</v>
      </c>
      <c r="B6" s="111">
        <v>8176</v>
      </c>
      <c r="C6" s="111">
        <v>1155</v>
      </c>
      <c r="D6" s="111">
        <v>16201</v>
      </c>
      <c r="E6" s="112">
        <v>541</v>
      </c>
      <c r="F6" s="111">
        <v>26073</v>
      </c>
    </row>
    <row r="7" spans="1:6" ht="35.1" customHeight="1">
      <c r="A7" s="3" t="s">
        <v>12</v>
      </c>
      <c r="B7" s="111">
        <v>14364</v>
      </c>
      <c r="C7" s="111">
        <v>967</v>
      </c>
      <c r="D7" s="111">
        <v>3490</v>
      </c>
      <c r="E7" s="119">
        <v>0</v>
      </c>
      <c r="F7" s="111">
        <v>18821</v>
      </c>
    </row>
    <row r="8" spans="1:6" ht="35.1" customHeight="1">
      <c r="A8" s="3" t="s">
        <v>31</v>
      </c>
      <c r="B8" s="111">
        <v>9854</v>
      </c>
      <c r="C8" s="111">
        <v>1101</v>
      </c>
      <c r="D8" s="111">
        <v>2484</v>
      </c>
      <c r="E8" s="119">
        <v>0</v>
      </c>
      <c r="F8" s="111">
        <v>13439</v>
      </c>
    </row>
    <row r="9" spans="1:6" ht="35.1" customHeight="1">
      <c r="A9" s="117" t="s">
        <v>72</v>
      </c>
      <c r="B9" s="111">
        <v>9636</v>
      </c>
      <c r="C9" s="111">
        <v>1934</v>
      </c>
      <c r="D9" s="111">
        <v>2299</v>
      </c>
      <c r="E9" s="119">
        <v>0</v>
      </c>
      <c r="F9" s="111">
        <v>13869</v>
      </c>
    </row>
    <row r="10" spans="1:6" ht="35.1" customHeight="1">
      <c r="A10" s="3" t="s">
        <v>13</v>
      </c>
      <c r="B10" s="111">
        <v>16765</v>
      </c>
      <c r="C10" s="111">
        <v>1965</v>
      </c>
      <c r="D10" s="100">
        <v>3</v>
      </c>
      <c r="E10" s="119">
        <v>0</v>
      </c>
      <c r="F10" s="111">
        <v>18733</v>
      </c>
    </row>
    <row r="11" spans="1:6" ht="35.1" customHeight="1">
      <c r="A11" s="3" t="s">
        <v>3</v>
      </c>
      <c r="B11" s="111">
        <v>8283</v>
      </c>
      <c r="C11" s="111">
        <v>1742</v>
      </c>
      <c r="D11" s="111">
        <v>194</v>
      </c>
      <c r="E11" s="119">
        <v>0</v>
      </c>
      <c r="F11" s="111">
        <v>10219</v>
      </c>
    </row>
    <row r="12" spans="1:6" ht="35.1" customHeight="1">
      <c r="A12" s="47" t="s">
        <v>6</v>
      </c>
      <c r="B12" s="111">
        <v>5463</v>
      </c>
      <c r="C12" s="111">
        <v>730</v>
      </c>
      <c r="D12" s="111">
        <v>15</v>
      </c>
      <c r="E12" s="119">
        <v>0</v>
      </c>
      <c r="F12" s="111">
        <v>6208</v>
      </c>
    </row>
    <row r="13" spans="1:6" ht="35.1" customHeight="1">
      <c r="A13" s="3" t="s">
        <v>4</v>
      </c>
      <c r="B13" s="111">
        <v>96392</v>
      </c>
      <c r="C13" s="111">
        <v>13490</v>
      </c>
      <c r="D13" s="111">
        <v>28603</v>
      </c>
      <c r="E13" s="112">
        <v>541</v>
      </c>
      <c r="F13" s="111">
        <v>139026</v>
      </c>
    </row>
    <row r="15" spans="1:6">
      <c r="B15" s="5"/>
      <c r="C15" s="5"/>
      <c r="D15" s="5"/>
      <c r="E15" s="5"/>
      <c r="F15" s="5"/>
    </row>
  </sheetData>
  <mergeCells count="1">
    <mergeCell ref="A1:F1"/>
  </mergeCells>
  <phoneticPr fontId="6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N22"/>
  <sheetViews>
    <sheetView showGridLines="0" zoomScale="90" zoomScaleNormal="90" workbookViewId="0">
      <selection sqref="A1:N2"/>
    </sheetView>
  </sheetViews>
  <sheetFormatPr defaultRowHeight="12.75"/>
  <cols>
    <col min="1" max="1" width="54.7109375" customWidth="1"/>
    <col min="2" max="8" width="12.140625" customWidth="1"/>
    <col min="9" max="9" width="12.42578125" customWidth="1"/>
    <col min="10" max="11" width="12.140625" customWidth="1"/>
    <col min="12" max="12" width="11.5703125" customWidth="1"/>
    <col min="13" max="14" width="12.140625" customWidth="1"/>
  </cols>
  <sheetData>
    <row r="1" spans="1:14" ht="17.25" customHeight="1">
      <c r="A1" s="196" t="s">
        <v>21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</row>
    <row r="2" spans="1:14" ht="17.25" customHeight="1">
      <c r="A2" s="196"/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ht="28.5" customHeight="1">
      <c r="A3" s="192"/>
      <c r="B3" s="192"/>
      <c r="C3" s="192"/>
      <c r="D3" s="192"/>
      <c r="E3" s="192"/>
      <c r="F3" s="192"/>
      <c r="G3" s="192"/>
      <c r="H3" s="192"/>
      <c r="N3" s="94" t="s">
        <v>5</v>
      </c>
    </row>
    <row r="4" spans="1:14" ht="30" customHeight="1">
      <c r="A4" s="182" t="s">
        <v>69</v>
      </c>
      <c r="B4" s="125">
        <v>2018</v>
      </c>
      <c r="C4" s="193">
        <v>2019</v>
      </c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5"/>
    </row>
    <row r="5" spans="1:14" ht="30" customHeight="1">
      <c r="A5" s="191"/>
      <c r="B5" s="113">
        <v>12</v>
      </c>
      <c r="C5" s="128">
        <v>1</v>
      </c>
      <c r="D5" s="128">
        <v>2</v>
      </c>
      <c r="E5" s="128">
        <v>3</v>
      </c>
      <c r="F5" s="128">
        <v>4</v>
      </c>
      <c r="G5" s="128">
        <v>5</v>
      </c>
      <c r="H5" s="128">
        <v>6</v>
      </c>
      <c r="I5" s="128">
        <v>7</v>
      </c>
      <c r="J5" s="128">
        <v>8</v>
      </c>
      <c r="K5" s="128">
        <v>9</v>
      </c>
      <c r="L5" s="128">
        <v>10</v>
      </c>
      <c r="M5" s="128">
        <v>11</v>
      </c>
      <c r="N5" s="128">
        <v>12</v>
      </c>
    </row>
    <row r="6" spans="1:14" ht="30" customHeight="1">
      <c r="A6" s="3" t="s">
        <v>1</v>
      </c>
      <c r="B6" s="48">
        <v>3378369</v>
      </c>
      <c r="C6" s="48">
        <v>3446877</v>
      </c>
      <c r="D6" s="48">
        <v>3484100</v>
      </c>
      <c r="E6" s="48">
        <v>3531941</v>
      </c>
      <c r="F6" s="48">
        <v>3561738</v>
      </c>
      <c r="G6" s="48">
        <v>3579562</v>
      </c>
      <c r="H6" s="48">
        <v>3652006</v>
      </c>
      <c r="I6" s="48">
        <v>3696681</v>
      </c>
      <c r="J6" s="48">
        <v>3728145</v>
      </c>
      <c r="K6" s="48">
        <v>3749653</v>
      </c>
      <c r="L6" s="48">
        <v>3785997</v>
      </c>
      <c r="M6" s="48">
        <v>3787947</v>
      </c>
      <c r="N6" s="48">
        <v>3833523</v>
      </c>
    </row>
    <row r="7" spans="1:14" ht="30" customHeight="1">
      <c r="A7" s="3" t="s">
        <v>2</v>
      </c>
      <c r="B7" s="48">
        <v>1523522</v>
      </c>
      <c r="C7" s="48">
        <v>1549321</v>
      </c>
      <c r="D7" s="48">
        <v>1556211</v>
      </c>
      <c r="E7" s="48">
        <v>1579050</v>
      </c>
      <c r="F7" s="48">
        <v>1612875</v>
      </c>
      <c r="G7" s="48">
        <v>1614501</v>
      </c>
      <c r="H7" s="48">
        <v>1656356</v>
      </c>
      <c r="I7" s="48">
        <v>1674935</v>
      </c>
      <c r="J7" s="48">
        <v>1683571</v>
      </c>
      <c r="K7" s="48">
        <v>1698198</v>
      </c>
      <c r="L7" s="48">
        <v>1723407</v>
      </c>
      <c r="M7" s="48">
        <v>1728698</v>
      </c>
      <c r="N7" s="48">
        <v>1743210</v>
      </c>
    </row>
    <row r="8" spans="1:14" ht="30" customHeight="1">
      <c r="A8" s="3" t="s">
        <v>11</v>
      </c>
      <c r="B8" s="48">
        <v>2073735</v>
      </c>
      <c r="C8" s="48">
        <v>2130523</v>
      </c>
      <c r="D8" s="48">
        <v>2197038</v>
      </c>
      <c r="E8" s="48">
        <v>2237066</v>
      </c>
      <c r="F8" s="48">
        <v>2274715</v>
      </c>
      <c r="G8" s="48">
        <v>2294192</v>
      </c>
      <c r="H8" s="48">
        <v>2371033</v>
      </c>
      <c r="I8" s="48">
        <v>2409153</v>
      </c>
      <c r="J8" s="48">
        <v>2451537</v>
      </c>
      <c r="K8" s="48">
        <v>2475206</v>
      </c>
      <c r="L8" s="48">
        <v>2502535</v>
      </c>
      <c r="M8" s="48">
        <v>2547134</v>
      </c>
      <c r="N8" s="48">
        <v>2577695</v>
      </c>
    </row>
    <row r="9" spans="1:14" ht="30" customHeight="1">
      <c r="A9" s="3" t="s">
        <v>12</v>
      </c>
      <c r="B9" s="48">
        <v>3052436</v>
      </c>
      <c r="C9" s="48">
        <v>3122569</v>
      </c>
      <c r="D9" s="48">
        <v>3183115</v>
      </c>
      <c r="E9" s="48">
        <v>3230921</v>
      </c>
      <c r="F9" s="48">
        <v>3277545</v>
      </c>
      <c r="G9" s="48">
        <v>3283077</v>
      </c>
      <c r="H9" s="48">
        <v>3375132</v>
      </c>
      <c r="I9" s="48">
        <v>3426842</v>
      </c>
      <c r="J9" s="48">
        <v>3460330</v>
      </c>
      <c r="K9" s="48">
        <v>3485940</v>
      </c>
      <c r="L9" s="48">
        <v>3519220</v>
      </c>
      <c r="M9" s="48">
        <v>3525706</v>
      </c>
      <c r="N9" s="48">
        <v>3569494</v>
      </c>
    </row>
    <row r="10" spans="1:14" ht="30" customHeight="1">
      <c r="A10" s="3" t="s">
        <v>31</v>
      </c>
      <c r="B10" s="48">
        <v>1380016</v>
      </c>
      <c r="C10" s="48">
        <v>1414839</v>
      </c>
      <c r="D10" s="48">
        <v>1448913</v>
      </c>
      <c r="E10" s="48">
        <v>1472192</v>
      </c>
      <c r="F10" s="48">
        <v>1493064</v>
      </c>
      <c r="G10" s="48">
        <v>1511757</v>
      </c>
      <c r="H10" s="48">
        <v>1555358</v>
      </c>
      <c r="I10" s="48">
        <v>1577421</v>
      </c>
      <c r="J10" s="48">
        <v>1602922</v>
      </c>
      <c r="K10" s="48">
        <v>1616964</v>
      </c>
      <c r="L10" s="48">
        <v>1632487</v>
      </c>
      <c r="M10" s="48">
        <v>1646886</v>
      </c>
      <c r="N10" s="48">
        <v>1669815</v>
      </c>
    </row>
    <row r="11" spans="1:14" ht="30" customHeight="1">
      <c r="A11" s="117" t="s">
        <v>72</v>
      </c>
      <c r="B11" s="48">
        <v>1295894</v>
      </c>
      <c r="C11" s="48">
        <v>1311232</v>
      </c>
      <c r="D11" s="48">
        <v>1321344</v>
      </c>
      <c r="E11" s="48">
        <v>1339510</v>
      </c>
      <c r="F11" s="48">
        <v>1357394</v>
      </c>
      <c r="G11" s="48">
        <v>1363329</v>
      </c>
      <c r="H11" s="48">
        <v>1381132</v>
      </c>
      <c r="I11" s="48">
        <v>1401319</v>
      </c>
      <c r="J11" s="48">
        <v>1415327</v>
      </c>
      <c r="K11" s="48">
        <v>1427886</v>
      </c>
      <c r="L11" s="48">
        <v>1443646</v>
      </c>
      <c r="M11" s="48">
        <v>1447562</v>
      </c>
      <c r="N11" s="48">
        <v>1460132</v>
      </c>
    </row>
    <row r="12" spans="1:14" ht="30" customHeight="1">
      <c r="A12" s="3" t="s">
        <v>13</v>
      </c>
      <c r="B12" s="48">
        <v>307385</v>
      </c>
      <c r="C12" s="48">
        <v>311685</v>
      </c>
      <c r="D12" s="48">
        <v>314773</v>
      </c>
      <c r="E12" s="48">
        <v>320676</v>
      </c>
      <c r="F12" s="48">
        <v>325579</v>
      </c>
      <c r="G12" s="48">
        <v>328878</v>
      </c>
      <c r="H12" s="48">
        <v>334790</v>
      </c>
      <c r="I12" s="48">
        <v>338911</v>
      </c>
      <c r="J12" s="48">
        <v>343541</v>
      </c>
      <c r="K12" s="48">
        <v>345333</v>
      </c>
      <c r="L12" s="48">
        <v>357921</v>
      </c>
      <c r="M12" s="48">
        <v>354412</v>
      </c>
      <c r="N12" s="48">
        <v>366638</v>
      </c>
    </row>
    <row r="13" spans="1:14" ht="30" customHeight="1">
      <c r="A13" s="3" t="s">
        <v>3</v>
      </c>
      <c r="B13" s="48">
        <v>192562</v>
      </c>
      <c r="C13" s="48">
        <v>194747</v>
      </c>
      <c r="D13" s="48">
        <v>198415</v>
      </c>
      <c r="E13" s="48">
        <v>202346</v>
      </c>
      <c r="F13" s="48">
        <v>205588</v>
      </c>
      <c r="G13" s="48">
        <v>208218</v>
      </c>
      <c r="H13" s="48">
        <v>214094</v>
      </c>
      <c r="I13" s="48">
        <v>217560</v>
      </c>
      <c r="J13" s="48">
        <v>222946</v>
      </c>
      <c r="K13" s="48">
        <v>224705</v>
      </c>
      <c r="L13" s="48">
        <v>228714</v>
      </c>
      <c r="M13" s="48">
        <v>227290</v>
      </c>
      <c r="N13" s="48">
        <v>232755</v>
      </c>
    </row>
    <row r="14" spans="1:14" ht="30" customHeight="1">
      <c r="A14" s="47" t="s">
        <v>6</v>
      </c>
      <c r="B14" s="48">
        <v>159524</v>
      </c>
      <c r="C14" s="48">
        <v>162205</v>
      </c>
      <c r="D14" s="48">
        <v>162618</v>
      </c>
      <c r="E14" s="48">
        <v>165186</v>
      </c>
      <c r="F14" s="48">
        <v>166264</v>
      </c>
      <c r="G14" s="48">
        <v>164998</v>
      </c>
      <c r="H14" s="48">
        <v>169874</v>
      </c>
      <c r="I14" s="48">
        <v>172921</v>
      </c>
      <c r="J14" s="48">
        <v>170220</v>
      </c>
      <c r="K14" s="48">
        <v>171933</v>
      </c>
      <c r="L14" s="48">
        <v>174163</v>
      </c>
      <c r="M14" s="48">
        <v>170591</v>
      </c>
      <c r="N14" s="48">
        <v>173610</v>
      </c>
    </row>
    <row r="15" spans="1:14" ht="30" customHeight="1">
      <c r="A15" s="4" t="s">
        <v>4</v>
      </c>
      <c r="B15" s="48">
        <v>13363443</v>
      </c>
      <c r="C15" s="48">
        <v>13643998</v>
      </c>
      <c r="D15" s="48">
        <v>13866527</v>
      </c>
      <c r="E15" s="48">
        <v>14078888</v>
      </c>
      <c r="F15" s="48">
        <v>14274762</v>
      </c>
      <c r="G15" s="48">
        <v>14348512</v>
      </c>
      <c r="H15" s="48">
        <v>14709775</v>
      </c>
      <c r="I15" s="48">
        <v>14915743</v>
      </c>
      <c r="J15" s="48">
        <v>15078539</v>
      </c>
      <c r="K15" s="48">
        <v>15195818</v>
      </c>
      <c r="L15" s="48">
        <v>15368090</v>
      </c>
      <c r="M15" s="48">
        <v>15436226</v>
      </c>
      <c r="N15" s="48">
        <v>15626872</v>
      </c>
    </row>
    <row r="16" spans="1:14" ht="30" customHeight="1">
      <c r="A16" s="34"/>
      <c r="B16" s="33"/>
      <c r="C16" s="33"/>
      <c r="D16" s="33"/>
      <c r="E16" s="33"/>
      <c r="F16" s="33"/>
      <c r="G16" s="33"/>
      <c r="H16" s="33"/>
    </row>
    <row r="17" spans="1:8" ht="30" customHeight="1">
      <c r="A17" s="34"/>
      <c r="B17" s="33"/>
      <c r="C17" s="33"/>
      <c r="D17" s="33"/>
      <c r="E17" s="33"/>
      <c r="F17" s="33"/>
      <c r="G17" s="33"/>
      <c r="H17" s="33"/>
    </row>
    <row r="18" spans="1:8" ht="30" customHeight="1">
      <c r="A18" s="34"/>
      <c r="B18" s="33"/>
      <c r="C18" s="33"/>
      <c r="D18" s="33"/>
      <c r="E18" s="33"/>
      <c r="F18" s="33"/>
      <c r="G18" s="33"/>
      <c r="H18" s="33"/>
    </row>
    <row r="19" spans="1:8" ht="30" customHeight="1">
      <c r="A19" s="34"/>
      <c r="B19" s="33"/>
      <c r="C19" s="33"/>
      <c r="D19" s="33"/>
      <c r="E19" s="33"/>
      <c r="F19" s="33"/>
      <c r="G19" s="33"/>
      <c r="H19" s="33"/>
    </row>
    <row r="20" spans="1:8" ht="30" customHeight="1">
      <c r="A20" s="34"/>
      <c r="B20" s="33"/>
      <c r="C20" s="33"/>
      <c r="D20" s="33"/>
      <c r="E20" s="33"/>
      <c r="F20" s="33"/>
      <c r="G20" s="33"/>
      <c r="H20" s="33"/>
    </row>
    <row r="21" spans="1:8" ht="30" customHeight="1">
      <c r="A21" s="34"/>
      <c r="B21" s="33"/>
      <c r="C21" s="33"/>
      <c r="D21" s="33"/>
      <c r="E21" s="33"/>
      <c r="F21" s="33"/>
      <c r="G21" s="33"/>
      <c r="H21" s="33"/>
    </row>
    <row r="22" spans="1:8" ht="30" customHeight="1">
      <c r="A22" s="34"/>
      <c r="B22" s="33"/>
      <c r="C22" s="33"/>
      <c r="D22" s="33"/>
      <c r="E22" s="33"/>
      <c r="F22" s="33"/>
      <c r="G22" s="33"/>
      <c r="H22" s="33"/>
    </row>
  </sheetData>
  <mergeCells count="4">
    <mergeCell ref="A4:A5"/>
    <mergeCell ref="A3:H3"/>
    <mergeCell ref="C4:N4"/>
    <mergeCell ref="A1:N2"/>
  </mergeCells>
  <phoneticPr fontId="6" type="noConversion"/>
  <printOptions horizontalCentered="1" verticalCentered="1"/>
  <pageMargins left="0.81" right="0.19" top="0.98425196850393704" bottom="0.98425196850393704" header="0.51181102362204722" footer="0.51181102362204722"/>
  <pageSetup paperSize="9" scale="65" orientation="landscape" r:id="rId1"/>
  <headerFooter alignWithMargins="0">
    <oddHeader>&amp;R&amp;A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N30"/>
  <sheetViews>
    <sheetView showGridLines="0" workbookViewId="0">
      <selection sqref="A1:N1"/>
    </sheetView>
  </sheetViews>
  <sheetFormatPr defaultRowHeight="12.75"/>
  <cols>
    <col min="1" max="1" width="55.85546875" customWidth="1"/>
    <col min="2" max="2" width="10.7109375" customWidth="1"/>
  </cols>
  <sheetData>
    <row r="1" spans="1:14" ht="43.5" customHeight="1">
      <c r="A1" s="180" t="s">
        <v>22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</row>
    <row r="2" spans="1:14" ht="19.5" customHeight="1">
      <c r="A2" s="159"/>
      <c r="B2" s="159"/>
      <c r="C2" s="159"/>
      <c r="D2" s="159"/>
      <c r="E2" s="159"/>
      <c r="F2" s="159"/>
      <c r="G2" s="159"/>
      <c r="H2" s="159"/>
      <c r="N2" s="94" t="s">
        <v>0</v>
      </c>
    </row>
    <row r="3" spans="1:14" ht="30" customHeight="1">
      <c r="A3" s="182" t="s">
        <v>69</v>
      </c>
      <c r="B3" s="125">
        <v>2018</v>
      </c>
      <c r="C3" s="193">
        <v>2019</v>
      </c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5"/>
    </row>
    <row r="4" spans="1:14" ht="30" customHeight="1">
      <c r="A4" s="197"/>
      <c r="B4" s="96">
        <v>12</v>
      </c>
      <c r="C4" s="129">
        <v>1</v>
      </c>
      <c r="D4" s="129">
        <v>2</v>
      </c>
      <c r="E4" s="129">
        <v>3</v>
      </c>
      <c r="F4" s="129">
        <v>4</v>
      </c>
      <c r="G4" s="129">
        <v>5</v>
      </c>
      <c r="H4" s="129">
        <v>6</v>
      </c>
      <c r="I4" s="129">
        <v>7</v>
      </c>
      <c r="J4" s="129">
        <v>8</v>
      </c>
      <c r="K4" s="129">
        <v>9</v>
      </c>
      <c r="L4" s="129">
        <v>10</v>
      </c>
      <c r="M4" s="129">
        <v>11</v>
      </c>
      <c r="N4" s="129">
        <v>12</v>
      </c>
    </row>
    <row r="5" spans="1:14" ht="30" customHeight="1">
      <c r="A5" s="3" t="s">
        <v>1</v>
      </c>
      <c r="B5" s="108">
        <v>25.28</v>
      </c>
      <c r="C5" s="108">
        <v>25.26</v>
      </c>
      <c r="D5" s="108">
        <v>25.13</v>
      </c>
      <c r="E5" s="108">
        <v>25.09</v>
      </c>
      <c r="F5" s="108">
        <v>24.95</v>
      </c>
      <c r="G5" s="108">
        <v>24.95</v>
      </c>
      <c r="H5" s="108">
        <v>24.83</v>
      </c>
      <c r="I5" s="108">
        <v>24.78</v>
      </c>
      <c r="J5" s="108">
        <v>24.72</v>
      </c>
      <c r="K5" s="108">
        <v>24.68</v>
      </c>
      <c r="L5" s="108">
        <v>24.64</v>
      </c>
      <c r="M5" s="108">
        <v>24.54</v>
      </c>
      <c r="N5" s="108">
        <v>24.53</v>
      </c>
    </row>
    <row r="6" spans="1:14" ht="30" customHeight="1">
      <c r="A6" s="3" t="s">
        <v>2</v>
      </c>
      <c r="B6" s="108">
        <v>11.4</v>
      </c>
      <c r="C6" s="108">
        <v>11.36</v>
      </c>
      <c r="D6" s="108">
        <v>11.22</v>
      </c>
      <c r="E6" s="108">
        <v>11.21</v>
      </c>
      <c r="F6" s="108">
        <v>11.3</v>
      </c>
      <c r="G6" s="108">
        <v>11.25</v>
      </c>
      <c r="H6" s="108">
        <v>11.26</v>
      </c>
      <c r="I6" s="108">
        <v>11.23</v>
      </c>
      <c r="J6" s="108">
        <v>11.16</v>
      </c>
      <c r="K6" s="108">
        <v>11.17</v>
      </c>
      <c r="L6" s="108">
        <v>11.22</v>
      </c>
      <c r="M6" s="108">
        <v>11.2</v>
      </c>
      <c r="N6" s="108">
        <v>11.15</v>
      </c>
    </row>
    <row r="7" spans="1:14" ht="30" customHeight="1">
      <c r="A7" s="3" t="s">
        <v>11</v>
      </c>
      <c r="B7" s="108">
        <v>15.52</v>
      </c>
      <c r="C7" s="108">
        <v>15.61</v>
      </c>
      <c r="D7" s="108">
        <v>15.84</v>
      </c>
      <c r="E7" s="108">
        <v>15.89</v>
      </c>
      <c r="F7" s="108">
        <v>15.94</v>
      </c>
      <c r="G7" s="108">
        <v>15.99</v>
      </c>
      <c r="H7" s="108">
        <v>16.12</v>
      </c>
      <c r="I7" s="108">
        <v>16.149999999999999</v>
      </c>
      <c r="J7" s="108">
        <v>16.260000000000002</v>
      </c>
      <c r="K7" s="108">
        <v>16.29</v>
      </c>
      <c r="L7" s="108">
        <v>16.28</v>
      </c>
      <c r="M7" s="108">
        <v>16.5</v>
      </c>
      <c r="N7" s="108">
        <v>16.5</v>
      </c>
    </row>
    <row r="8" spans="1:14" ht="30" customHeight="1">
      <c r="A8" s="3" t="s">
        <v>12</v>
      </c>
      <c r="B8" s="108">
        <v>22.84</v>
      </c>
      <c r="C8" s="108">
        <v>22.89</v>
      </c>
      <c r="D8" s="108">
        <v>22.96</v>
      </c>
      <c r="E8" s="108">
        <v>22.95</v>
      </c>
      <c r="F8" s="108">
        <v>22.96</v>
      </c>
      <c r="G8" s="108">
        <v>22.88</v>
      </c>
      <c r="H8" s="108">
        <v>22.94</v>
      </c>
      <c r="I8" s="108">
        <v>22.97</v>
      </c>
      <c r="J8" s="108">
        <v>22.95</v>
      </c>
      <c r="K8" s="108">
        <v>22.94</v>
      </c>
      <c r="L8" s="108">
        <v>22.9</v>
      </c>
      <c r="M8" s="108">
        <v>22.84</v>
      </c>
      <c r="N8" s="108">
        <v>22.84</v>
      </c>
    </row>
    <row r="9" spans="1:14" ht="30" customHeight="1">
      <c r="A9" s="3" t="s">
        <v>31</v>
      </c>
      <c r="B9" s="108">
        <v>10.33</v>
      </c>
      <c r="C9" s="108">
        <v>10.37</v>
      </c>
      <c r="D9" s="108">
        <v>10.45</v>
      </c>
      <c r="E9" s="108">
        <v>10.46</v>
      </c>
      <c r="F9" s="108">
        <v>10.46</v>
      </c>
      <c r="G9" s="108">
        <v>10.54</v>
      </c>
      <c r="H9" s="108">
        <v>10.57</v>
      </c>
      <c r="I9" s="108">
        <v>10.58</v>
      </c>
      <c r="J9" s="108">
        <v>10.63</v>
      </c>
      <c r="K9" s="108">
        <v>10.64</v>
      </c>
      <c r="L9" s="108">
        <v>10.62</v>
      </c>
      <c r="M9" s="108">
        <v>10.67</v>
      </c>
      <c r="N9" s="108">
        <v>10.69</v>
      </c>
    </row>
    <row r="10" spans="1:14" ht="30" customHeight="1">
      <c r="A10" s="117" t="s">
        <v>72</v>
      </c>
      <c r="B10" s="108">
        <v>9.6999999999999993</v>
      </c>
      <c r="C10" s="108">
        <v>9.61</v>
      </c>
      <c r="D10" s="108">
        <v>9.5299999999999994</v>
      </c>
      <c r="E10" s="108">
        <v>9.51</v>
      </c>
      <c r="F10" s="108">
        <v>9.51</v>
      </c>
      <c r="G10" s="108">
        <v>9.5</v>
      </c>
      <c r="H10" s="108">
        <v>9.39</v>
      </c>
      <c r="I10" s="108">
        <v>9.4</v>
      </c>
      <c r="J10" s="108">
        <v>9.39</v>
      </c>
      <c r="K10" s="108">
        <v>9.4</v>
      </c>
      <c r="L10" s="108">
        <v>9.39</v>
      </c>
      <c r="M10" s="108">
        <v>9.3800000000000008</v>
      </c>
      <c r="N10" s="108">
        <v>9.34</v>
      </c>
    </row>
    <row r="11" spans="1:14" ht="30" customHeight="1">
      <c r="A11" s="3" t="s">
        <v>13</v>
      </c>
      <c r="B11" s="108">
        <v>2.2999999999999998</v>
      </c>
      <c r="C11" s="108">
        <v>2.2799999999999998</v>
      </c>
      <c r="D11" s="108">
        <v>2.27</v>
      </c>
      <c r="E11" s="108">
        <v>2.2799999999999998</v>
      </c>
      <c r="F11" s="108">
        <v>2.2799999999999998</v>
      </c>
      <c r="G11" s="108">
        <v>2.29</v>
      </c>
      <c r="H11" s="108">
        <v>2.2799999999999998</v>
      </c>
      <c r="I11" s="108">
        <v>2.27</v>
      </c>
      <c r="J11" s="108">
        <v>2.2799999999999998</v>
      </c>
      <c r="K11" s="108">
        <v>2.27</v>
      </c>
      <c r="L11" s="108">
        <v>2.33</v>
      </c>
      <c r="M11" s="108">
        <v>2.29</v>
      </c>
      <c r="N11" s="108">
        <v>2.35</v>
      </c>
    </row>
    <row r="12" spans="1:14" ht="30" customHeight="1">
      <c r="A12" s="3" t="s">
        <v>3</v>
      </c>
      <c r="B12" s="108">
        <v>1.44</v>
      </c>
      <c r="C12" s="108">
        <v>1.43</v>
      </c>
      <c r="D12" s="108">
        <v>1.43</v>
      </c>
      <c r="E12" s="108">
        <v>1.44</v>
      </c>
      <c r="F12" s="108">
        <v>1.44</v>
      </c>
      <c r="G12" s="108">
        <v>1.45</v>
      </c>
      <c r="H12" s="108">
        <v>1.46</v>
      </c>
      <c r="I12" s="108">
        <v>1.46</v>
      </c>
      <c r="J12" s="108">
        <v>1.48</v>
      </c>
      <c r="K12" s="108">
        <v>1.48</v>
      </c>
      <c r="L12" s="108">
        <v>1.49</v>
      </c>
      <c r="M12" s="108">
        <v>1.47</v>
      </c>
      <c r="N12" s="108">
        <v>1.49</v>
      </c>
    </row>
    <row r="13" spans="1:14" ht="30" customHeight="1">
      <c r="A13" s="47" t="s">
        <v>6</v>
      </c>
      <c r="B13" s="108">
        <v>1.19</v>
      </c>
      <c r="C13" s="108">
        <v>1.19</v>
      </c>
      <c r="D13" s="108">
        <v>1.17</v>
      </c>
      <c r="E13" s="108">
        <v>1.17</v>
      </c>
      <c r="F13" s="108">
        <v>1.1599999999999999</v>
      </c>
      <c r="G13" s="108">
        <v>1.1499999999999999</v>
      </c>
      <c r="H13" s="108">
        <v>1.1499999999999999</v>
      </c>
      <c r="I13" s="108">
        <v>1.1599999999999999</v>
      </c>
      <c r="J13" s="108">
        <v>1.1299999999999999</v>
      </c>
      <c r="K13" s="108">
        <v>1.1299999999999999</v>
      </c>
      <c r="L13" s="108">
        <v>1.1299999999999999</v>
      </c>
      <c r="M13" s="108">
        <v>1.1100000000000001</v>
      </c>
      <c r="N13" s="108">
        <v>1.1100000000000001</v>
      </c>
    </row>
    <row r="14" spans="1:14" ht="30" customHeight="1">
      <c r="A14" s="35" t="s">
        <v>4</v>
      </c>
      <c r="B14" s="114">
        <v>100</v>
      </c>
      <c r="C14" s="114">
        <v>100.00000000000001</v>
      </c>
      <c r="D14" s="114">
        <v>100.00000000000001</v>
      </c>
      <c r="E14" s="114">
        <v>100</v>
      </c>
      <c r="F14" s="114">
        <v>100.00000000000001</v>
      </c>
      <c r="G14" s="114">
        <v>100.00000000000003</v>
      </c>
      <c r="H14" s="114">
        <v>100</v>
      </c>
      <c r="I14" s="114">
        <v>99.999999999999986</v>
      </c>
      <c r="J14" s="114">
        <v>100</v>
      </c>
      <c r="K14" s="114">
        <v>100</v>
      </c>
      <c r="L14" s="114">
        <v>99.999999999999986</v>
      </c>
      <c r="M14" s="114">
        <v>100</v>
      </c>
      <c r="N14" s="114">
        <v>99.999999999999986</v>
      </c>
    </row>
    <row r="15" spans="1:14" ht="15.75">
      <c r="A15" s="13"/>
    </row>
    <row r="16" spans="1:14" ht="15.75">
      <c r="A16" s="13"/>
      <c r="B16" s="37"/>
      <c r="C16" s="37"/>
      <c r="D16" s="37"/>
      <c r="E16" s="37"/>
      <c r="F16" s="37"/>
      <c r="G16" s="37"/>
      <c r="H16" s="37"/>
    </row>
    <row r="17" spans="1:8" ht="15.75">
      <c r="A17" s="13"/>
      <c r="B17" s="6"/>
      <c r="C17" s="6"/>
      <c r="D17" s="6"/>
      <c r="E17" s="6"/>
      <c r="F17" s="6"/>
      <c r="G17" s="6"/>
      <c r="H17" s="6"/>
    </row>
    <row r="18" spans="1:8" ht="15.75">
      <c r="A18" s="13"/>
      <c r="B18" s="6"/>
      <c r="C18" s="6"/>
      <c r="D18" s="6"/>
      <c r="E18" s="6"/>
      <c r="F18" s="6"/>
      <c r="G18" s="6"/>
      <c r="H18" s="6"/>
    </row>
    <row r="19" spans="1:8" ht="15.75">
      <c r="A19" s="13"/>
      <c r="B19" s="6"/>
      <c r="C19" s="6"/>
      <c r="D19" s="6"/>
      <c r="E19" s="6"/>
      <c r="F19" s="6"/>
      <c r="G19" s="6"/>
      <c r="H19" s="6"/>
    </row>
    <row r="20" spans="1:8" ht="15.75">
      <c r="A20" s="13"/>
      <c r="B20" s="6"/>
      <c r="C20" s="6"/>
      <c r="D20" s="6"/>
      <c r="E20" s="6"/>
      <c r="F20" s="6"/>
      <c r="G20" s="6"/>
      <c r="H20" s="6"/>
    </row>
    <row r="21" spans="1:8" ht="15.75">
      <c r="A21" s="13"/>
      <c r="B21" s="6"/>
      <c r="C21" s="6"/>
      <c r="D21" s="6"/>
      <c r="E21" s="6"/>
      <c r="F21" s="6"/>
      <c r="G21" s="6"/>
      <c r="H21" s="6"/>
    </row>
    <row r="22" spans="1:8" ht="15.75">
      <c r="A22" s="13"/>
      <c r="B22" s="6"/>
      <c r="C22" s="6"/>
      <c r="D22" s="6"/>
      <c r="E22" s="6"/>
      <c r="F22" s="6"/>
      <c r="G22" s="6"/>
      <c r="H22" s="6"/>
    </row>
    <row r="23" spans="1:8" ht="15.75">
      <c r="A23" s="13"/>
      <c r="B23" s="6"/>
      <c r="C23" s="6"/>
      <c r="D23" s="6"/>
      <c r="E23" s="6"/>
      <c r="F23" s="6"/>
      <c r="G23" s="6"/>
      <c r="H23" s="6"/>
    </row>
    <row r="24" spans="1:8" ht="15.75">
      <c r="A24" s="13"/>
      <c r="B24" s="6"/>
      <c r="C24" s="6"/>
      <c r="D24" s="6"/>
      <c r="E24" s="6"/>
      <c r="F24" s="6"/>
      <c r="G24" s="6"/>
      <c r="H24" s="6"/>
    </row>
    <row r="25" spans="1:8" ht="15.75">
      <c r="A25" s="13"/>
      <c r="B25" s="6"/>
      <c r="C25" s="6"/>
      <c r="D25" s="6"/>
      <c r="E25" s="6"/>
      <c r="F25" s="6"/>
      <c r="G25" s="6"/>
      <c r="H25" s="6"/>
    </row>
    <row r="26" spans="1:8" ht="15.75">
      <c r="A26" s="13"/>
      <c r="B26" s="6"/>
      <c r="C26" s="6"/>
      <c r="D26" s="6"/>
      <c r="E26" s="6"/>
      <c r="F26" s="6"/>
      <c r="G26" s="6"/>
      <c r="H26" s="6"/>
    </row>
    <row r="27" spans="1:8" ht="15.75">
      <c r="A27" s="13"/>
      <c r="B27" s="6"/>
      <c r="C27" s="6"/>
      <c r="D27" s="6"/>
      <c r="E27" s="6"/>
      <c r="F27" s="6"/>
      <c r="G27" s="6"/>
      <c r="H27" s="6"/>
    </row>
    <row r="28" spans="1:8" ht="15.75">
      <c r="A28" s="13"/>
      <c r="B28" s="6"/>
      <c r="C28" s="6"/>
      <c r="D28" s="6"/>
      <c r="E28" s="6"/>
      <c r="F28" s="6"/>
      <c r="G28" s="6"/>
      <c r="H28" s="6"/>
    </row>
    <row r="29" spans="1:8" ht="15.75">
      <c r="A29" s="13"/>
      <c r="B29" s="6"/>
      <c r="C29" s="6"/>
      <c r="D29" s="6"/>
      <c r="E29" s="6"/>
      <c r="F29" s="6"/>
      <c r="G29" s="6"/>
      <c r="H29" s="6"/>
    </row>
    <row r="30" spans="1:8" ht="15.75">
      <c r="A30" s="13"/>
      <c r="B30" s="6"/>
      <c r="C30" s="6"/>
      <c r="D30" s="6"/>
      <c r="E30" s="6"/>
      <c r="F30" s="6"/>
      <c r="G30" s="6"/>
      <c r="H30" s="6"/>
    </row>
  </sheetData>
  <mergeCells count="4">
    <mergeCell ref="A3:A4"/>
    <mergeCell ref="A2:H2"/>
    <mergeCell ref="C3:N3"/>
    <mergeCell ref="A1:N1"/>
  </mergeCells>
  <phoneticPr fontId="6" type="noConversion"/>
  <printOptions horizontalCentered="1" verticalCentered="1"/>
  <pageMargins left="0" right="0" top="0.98425196850393704" bottom="0.98425196850393704" header="0.51181102362204722" footer="0.51181102362204722"/>
  <pageSetup paperSize="9" scale="83" orientation="landscape" r:id="rId1"/>
  <headerFooter alignWithMargins="0">
    <oddHeader>&amp;R&amp;A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F13"/>
  <sheetViews>
    <sheetView showGridLines="0" workbookViewId="0">
      <selection sqref="A1:F1"/>
    </sheetView>
  </sheetViews>
  <sheetFormatPr defaultRowHeight="12.75"/>
  <cols>
    <col min="1" max="1" width="55.28515625" customWidth="1"/>
    <col min="2" max="2" width="12.28515625" customWidth="1"/>
    <col min="3" max="5" width="10.7109375" customWidth="1"/>
    <col min="6" max="6" width="12.7109375" customWidth="1"/>
  </cols>
  <sheetData>
    <row r="1" spans="1:6" ht="48" customHeight="1">
      <c r="A1" s="180" t="s">
        <v>83</v>
      </c>
      <c r="B1" s="198"/>
      <c r="C1" s="198"/>
      <c r="D1" s="198"/>
      <c r="E1" s="198"/>
      <c r="F1" s="185"/>
    </row>
    <row r="2" spans="1:6" ht="13.5" customHeight="1">
      <c r="A2" s="199" t="s">
        <v>5</v>
      </c>
      <c r="B2" s="200"/>
      <c r="C2" s="200"/>
      <c r="D2" s="200"/>
      <c r="E2" s="200"/>
      <c r="F2" s="201"/>
    </row>
    <row r="3" spans="1:6" ht="51" customHeight="1">
      <c r="A3" s="130" t="s">
        <v>84</v>
      </c>
      <c r="B3" s="1" t="s">
        <v>7</v>
      </c>
      <c r="C3" s="1" t="s">
        <v>8</v>
      </c>
      <c r="D3" s="1" t="s">
        <v>9</v>
      </c>
      <c r="E3" s="1" t="s">
        <v>10</v>
      </c>
      <c r="F3" s="17" t="s">
        <v>4</v>
      </c>
    </row>
    <row r="4" spans="1:6" ht="30" customHeight="1">
      <c r="A4" s="3" t="s">
        <v>1</v>
      </c>
      <c r="B4" s="115">
        <v>3397916</v>
      </c>
      <c r="C4" s="115">
        <v>277138</v>
      </c>
      <c r="D4" s="115">
        <v>158469</v>
      </c>
      <c r="E4" s="119">
        <v>0</v>
      </c>
      <c r="F4" s="115">
        <f>SUM(B4:E4)</f>
        <v>3833523</v>
      </c>
    </row>
    <row r="5" spans="1:6" ht="30" customHeight="1">
      <c r="A5" s="3" t="s">
        <v>2</v>
      </c>
      <c r="B5" s="115">
        <v>1452165</v>
      </c>
      <c r="C5" s="115">
        <v>199922</v>
      </c>
      <c r="D5" s="115">
        <v>91123</v>
      </c>
      <c r="E5" s="119">
        <v>0</v>
      </c>
      <c r="F5" s="115">
        <f t="shared" ref="F5:F13" si="0">SUM(B5:E5)</f>
        <v>1743210</v>
      </c>
    </row>
    <row r="6" spans="1:6" ht="30" customHeight="1">
      <c r="A6" s="3" t="s">
        <v>11</v>
      </c>
      <c r="B6" s="115">
        <v>2246727</v>
      </c>
      <c r="C6" s="115">
        <v>189559</v>
      </c>
      <c r="D6" s="115">
        <v>124836</v>
      </c>
      <c r="E6" s="115">
        <v>16573</v>
      </c>
      <c r="F6" s="115">
        <f t="shared" si="0"/>
        <v>2577695</v>
      </c>
    </row>
    <row r="7" spans="1:6" ht="30" customHeight="1">
      <c r="A7" s="3" t="s">
        <v>12</v>
      </c>
      <c r="B7" s="115">
        <v>2808164</v>
      </c>
      <c r="C7" s="115">
        <v>212995</v>
      </c>
      <c r="D7" s="115">
        <v>548335</v>
      </c>
      <c r="E7" s="119">
        <v>0</v>
      </c>
      <c r="F7" s="115">
        <f t="shared" si="0"/>
        <v>3569494</v>
      </c>
    </row>
    <row r="8" spans="1:6" ht="30" customHeight="1">
      <c r="A8" s="3" t="s">
        <v>31</v>
      </c>
      <c r="B8" s="115">
        <v>1418587</v>
      </c>
      <c r="C8" s="115">
        <v>88731</v>
      </c>
      <c r="D8" s="115">
        <v>162497</v>
      </c>
      <c r="E8" s="119">
        <v>0</v>
      </c>
      <c r="F8" s="115">
        <f t="shared" si="0"/>
        <v>1669815</v>
      </c>
    </row>
    <row r="9" spans="1:6" ht="30" customHeight="1">
      <c r="A9" s="117" t="s">
        <v>72</v>
      </c>
      <c r="B9" s="115">
        <v>1235116</v>
      </c>
      <c r="C9" s="115">
        <v>130950</v>
      </c>
      <c r="D9" s="115">
        <v>94066</v>
      </c>
      <c r="E9" s="119">
        <v>0</v>
      </c>
      <c r="F9" s="115">
        <f t="shared" si="0"/>
        <v>1460132</v>
      </c>
    </row>
    <row r="10" spans="1:6" ht="30" customHeight="1">
      <c r="A10" s="3" t="s">
        <v>13</v>
      </c>
      <c r="B10" s="115">
        <v>335315</v>
      </c>
      <c r="C10" s="115">
        <v>28563</v>
      </c>
      <c r="D10" s="115">
        <v>2760</v>
      </c>
      <c r="E10" s="119">
        <v>0</v>
      </c>
      <c r="F10" s="115">
        <f t="shared" si="0"/>
        <v>366638</v>
      </c>
    </row>
    <row r="11" spans="1:6" ht="30" customHeight="1">
      <c r="A11" s="3" t="s">
        <v>3</v>
      </c>
      <c r="B11" s="115">
        <v>166976</v>
      </c>
      <c r="C11" s="115">
        <v>54193</v>
      </c>
      <c r="D11" s="115">
        <v>11586</v>
      </c>
      <c r="E11" s="119">
        <v>0</v>
      </c>
      <c r="F11" s="115">
        <f t="shared" si="0"/>
        <v>232755</v>
      </c>
    </row>
    <row r="12" spans="1:6" ht="30" customHeight="1">
      <c r="A12" s="47" t="s">
        <v>6</v>
      </c>
      <c r="B12" s="115">
        <v>151314</v>
      </c>
      <c r="C12" s="115">
        <v>21291</v>
      </c>
      <c r="D12" s="115">
        <v>1005</v>
      </c>
      <c r="E12" s="119">
        <v>0</v>
      </c>
      <c r="F12" s="115">
        <f t="shared" si="0"/>
        <v>173610</v>
      </c>
    </row>
    <row r="13" spans="1:6" ht="30" customHeight="1">
      <c r="A13" s="35" t="s">
        <v>4</v>
      </c>
      <c r="B13" s="115">
        <v>13212280</v>
      </c>
      <c r="C13" s="115">
        <v>1203342</v>
      </c>
      <c r="D13" s="115">
        <v>1194677</v>
      </c>
      <c r="E13" s="115">
        <v>16573</v>
      </c>
      <c r="F13" s="115">
        <f t="shared" si="0"/>
        <v>15626872</v>
      </c>
    </row>
  </sheetData>
  <mergeCells count="2">
    <mergeCell ref="A1:F1"/>
    <mergeCell ref="A2:F2"/>
  </mergeCells>
  <phoneticPr fontId="6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J45"/>
  <sheetViews>
    <sheetView showGridLines="0" workbookViewId="0">
      <selection sqref="A1:F1"/>
    </sheetView>
  </sheetViews>
  <sheetFormatPr defaultRowHeight="13.5" customHeight="1"/>
  <cols>
    <col min="1" max="1" width="56.85546875" style="13" bestFit="1" customWidth="1"/>
    <col min="2" max="6" width="10.7109375" style="6" customWidth="1"/>
    <col min="7" max="8" width="9.140625" style="6"/>
    <col min="9" max="10" width="11.140625" style="6" bestFit="1" customWidth="1"/>
    <col min="11" max="11" width="9.140625" style="6"/>
    <col min="12" max="13" width="9.85546875" style="6" bestFit="1" customWidth="1"/>
    <col min="14" max="14" width="11.7109375" style="6" bestFit="1" customWidth="1"/>
    <col min="15" max="15" width="11.28515625" style="6" bestFit="1" customWidth="1"/>
    <col min="16" max="16384" width="9.140625" style="6"/>
  </cols>
  <sheetData>
    <row r="1" spans="1:10" ht="37.5" customHeight="1">
      <c r="A1" s="180" t="s">
        <v>85</v>
      </c>
      <c r="B1" s="202"/>
      <c r="C1" s="202"/>
      <c r="D1" s="202"/>
      <c r="E1" s="202"/>
      <c r="F1" s="203"/>
    </row>
    <row r="2" spans="1:10" ht="14.25" customHeight="1">
      <c r="A2" s="204" t="s">
        <v>0</v>
      </c>
      <c r="B2" s="200"/>
      <c r="C2" s="200"/>
      <c r="D2" s="200"/>
      <c r="E2" s="200"/>
      <c r="F2" s="201"/>
    </row>
    <row r="3" spans="1:10" ht="57" customHeight="1">
      <c r="A3" s="2" t="s">
        <v>20</v>
      </c>
      <c r="B3" s="1" t="s">
        <v>7</v>
      </c>
      <c r="C3" s="1" t="s">
        <v>8</v>
      </c>
      <c r="D3" s="1" t="s">
        <v>9</v>
      </c>
      <c r="E3" s="1" t="s">
        <v>10</v>
      </c>
      <c r="F3" s="17" t="s">
        <v>4</v>
      </c>
    </row>
    <row r="4" spans="1:10" ht="30" customHeight="1">
      <c r="A4" s="3" t="s">
        <v>1</v>
      </c>
      <c r="B4" s="116">
        <v>25.72</v>
      </c>
      <c r="C4" s="116">
        <v>23.03</v>
      </c>
      <c r="D4" s="116">
        <v>13.27</v>
      </c>
      <c r="E4" s="119">
        <v>0</v>
      </c>
      <c r="F4" s="116">
        <v>24.53</v>
      </c>
      <c r="G4" s="38"/>
      <c r="H4" s="39"/>
      <c r="I4" s="40"/>
      <c r="J4" s="36"/>
    </row>
    <row r="5" spans="1:10" ht="30" customHeight="1">
      <c r="A5" s="3" t="s">
        <v>2</v>
      </c>
      <c r="B5" s="116">
        <v>10.99</v>
      </c>
      <c r="C5" s="116">
        <v>16.62</v>
      </c>
      <c r="D5" s="116">
        <v>7.63</v>
      </c>
      <c r="E5" s="119">
        <v>0</v>
      </c>
      <c r="F5" s="116">
        <v>11.15</v>
      </c>
      <c r="G5" s="38"/>
      <c r="H5" s="39"/>
      <c r="I5" s="40"/>
      <c r="J5" s="36"/>
    </row>
    <row r="6" spans="1:10" ht="30" customHeight="1">
      <c r="A6" s="3" t="s">
        <v>11</v>
      </c>
      <c r="B6" s="116">
        <v>17</v>
      </c>
      <c r="C6" s="116">
        <v>15.75</v>
      </c>
      <c r="D6" s="116">
        <v>10.45</v>
      </c>
      <c r="E6" s="116">
        <v>100</v>
      </c>
      <c r="F6" s="116">
        <v>16.5</v>
      </c>
      <c r="G6" s="38"/>
      <c r="H6" s="39"/>
      <c r="I6" s="40"/>
      <c r="J6" s="36"/>
    </row>
    <row r="7" spans="1:10" ht="30" customHeight="1">
      <c r="A7" s="3" t="s">
        <v>12</v>
      </c>
      <c r="B7" s="116">
        <v>21.25</v>
      </c>
      <c r="C7" s="116">
        <v>17.7</v>
      </c>
      <c r="D7" s="116">
        <v>45.9</v>
      </c>
      <c r="E7" s="119">
        <v>0</v>
      </c>
      <c r="F7" s="116">
        <v>22.84</v>
      </c>
      <c r="G7" s="38"/>
      <c r="H7" s="39"/>
      <c r="I7" s="40"/>
      <c r="J7" s="36"/>
    </row>
    <row r="8" spans="1:10" ht="30" customHeight="1">
      <c r="A8" s="3" t="s">
        <v>31</v>
      </c>
      <c r="B8" s="116">
        <v>10.74</v>
      </c>
      <c r="C8" s="116">
        <v>7.37</v>
      </c>
      <c r="D8" s="116">
        <v>13.6</v>
      </c>
      <c r="E8" s="119">
        <v>0</v>
      </c>
      <c r="F8" s="116">
        <v>10.69</v>
      </c>
      <c r="G8" s="38"/>
      <c r="H8" s="39"/>
      <c r="I8" s="40"/>
      <c r="J8" s="36"/>
    </row>
    <row r="9" spans="1:10" ht="30" customHeight="1">
      <c r="A9" s="117" t="s">
        <v>72</v>
      </c>
      <c r="B9" s="116">
        <v>9.35</v>
      </c>
      <c r="C9" s="116">
        <v>10.88</v>
      </c>
      <c r="D9" s="116">
        <v>7.87</v>
      </c>
      <c r="E9" s="119">
        <v>0</v>
      </c>
      <c r="F9" s="116">
        <v>9.34</v>
      </c>
      <c r="G9" s="38"/>
      <c r="H9" s="39"/>
      <c r="I9" s="40"/>
      <c r="J9" s="36"/>
    </row>
    <row r="10" spans="1:10" ht="30" customHeight="1">
      <c r="A10" s="3" t="s">
        <v>13</v>
      </c>
      <c r="B10" s="116">
        <v>2.54</v>
      </c>
      <c r="C10" s="116">
        <v>2.37</v>
      </c>
      <c r="D10" s="116">
        <v>0.23</v>
      </c>
      <c r="E10" s="119">
        <v>0</v>
      </c>
      <c r="F10" s="116">
        <v>2.35</v>
      </c>
      <c r="G10" s="41"/>
      <c r="H10" s="39"/>
      <c r="I10" s="40"/>
      <c r="J10" s="42"/>
    </row>
    <row r="11" spans="1:10" ht="30" customHeight="1">
      <c r="A11" s="3" t="s">
        <v>3</v>
      </c>
      <c r="B11" s="116">
        <v>1.26</v>
      </c>
      <c r="C11" s="116">
        <v>4.51</v>
      </c>
      <c r="D11" s="116">
        <v>0.97</v>
      </c>
      <c r="E11" s="119">
        <v>0</v>
      </c>
      <c r="F11" s="116">
        <v>1.49</v>
      </c>
      <c r="G11" s="41"/>
      <c r="H11" s="39"/>
      <c r="I11" s="40"/>
      <c r="J11" s="42"/>
    </row>
    <row r="12" spans="1:10" ht="30" customHeight="1">
      <c r="A12" s="47" t="s">
        <v>6</v>
      </c>
      <c r="B12" s="116">
        <v>1.1499999999999999</v>
      </c>
      <c r="C12" s="116">
        <v>1.77</v>
      </c>
      <c r="D12" s="116">
        <v>0.08</v>
      </c>
      <c r="E12" s="119">
        <v>0</v>
      </c>
      <c r="F12" s="116">
        <v>1.1100000000000001</v>
      </c>
      <c r="G12" s="41"/>
      <c r="H12" s="39"/>
      <c r="I12" s="40"/>
      <c r="J12" s="42"/>
    </row>
    <row r="13" spans="1:10" ht="30" customHeight="1">
      <c r="A13" s="3" t="s">
        <v>4</v>
      </c>
      <c r="B13" s="116">
        <v>100.00000000000001</v>
      </c>
      <c r="C13" s="116">
        <v>100.00000000000001</v>
      </c>
      <c r="D13" s="116">
        <v>100</v>
      </c>
      <c r="E13" s="116">
        <f t="shared" ref="E13" si="0">SUM(E4:E12)</f>
        <v>100</v>
      </c>
      <c r="F13" s="116">
        <v>99.999999999999986</v>
      </c>
      <c r="G13" s="38"/>
      <c r="H13" s="39"/>
      <c r="I13" s="40"/>
      <c r="J13" s="36"/>
    </row>
    <row r="14" spans="1:10" ht="36.75" customHeight="1">
      <c r="A14" s="50" t="s">
        <v>23</v>
      </c>
      <c r="B14" s="116">
        <v>84.55</v>
      </c>
      <c r="C14" s="116">
        <v>7.7</v>
      </c>
      <c r="D14" s="116">
        <v>7.64</v>
      </c>
      <c r="E14" s="116">
        <v>0.11</v>
      </c>
      <c r="F14" s="116">
        <v>100</v>
      </c>
      <c r="G14" s="38"/>
      <c r="H14" s="39"/>
      <c r="I14" s="40"/>
      <c r="J14" s="36"/>
    </row>
    <row r="15" spans="1:10" ht="21" customHeight="1">
      <c r="B15" s="25"/>
      <c r="C15" s="25"/>
      <c r="D15" s="25"/>
      <c r="E15" s="25"/>
    </row>
    <row r="16" spans="1:10" ht="13.5" customHeight="1">
      <c r="A16" s="6"/>
      <c r="B16" s="43"/>
      <c r="C16" s="43"/>
      <c r="D16" s="43"/>
      <c r="E16" s="43"/>
    </row>
    <row r="17" spans="1:5" ht="17.100000000000001" customHeight="1">
      <c r="A17" s="6"/>
      <c r="B17" s="44"/>
      <c r="C17" s="44"/>
      <c r="D17" s="44"/>
      <c r="E17" s="44"/>
    </row>
    <row r="18" spans="1:5" ht="17.100000000000001" customHeight="1">
      <c r="A18" s="6"/>
      <c r="B18" s="25"/>
      <c r="C18" s="25"/>
      <c r="D18" s="25"/>
      <c r="E18" s="25"/>
    </row>
    <row r="19" spans="1:5" ht="13.5" customHeight="1">
      <c r="A19" s="6"/>
      <c r="B19" s="25"/>
      <c r="C19" s="25"/>
      <c r="D19" s="25"/>
      <c r="E19" s="25"/>
    </row>
    <row r="20" spans="1:5" ht="13.5" customHeight="1">
      <c r="A20" s="6"/>
      <c r="B20" s="25"/>
      <c r="C20" s="25"/>
      <c r="D20" s="25"/>
      <c r="E20" s="25"/>
    </row>
    <row r="21" spans="1:5" ht="13.5" customHeight="1">
      <c r="A21" s="6"/>
      <c r="B21" s="25"/>
      <c r="C21" s="25"/>
      <c r="D21" s="25"/>
      <c r="E21" s="25"/>
    </row>
    <row r="22" spans="1:5" ht="13.5" customHeight="1">
      <c r="A22" s="6"/>
      <c r="B22" s="25"/>
      <c r="C22" s="25"/>
      <c r="D22" s="25"/>
      <c r="E22" s="25"/>
    </row>
    <row r="23" spans="1:5" ht="13.5" customHeight="1">
      <c r="A23" s="6"/>
      <c r="B23" s="25"/>
      <c r="C23" s="25"/>
      <c r="D23" s="25"/>
      <c r="E23" s="25"/>
    </row>
    <row r="24" spans="1:5" ht="13.5" customHeight="1">
      <c r="A24" s="6"/>
      <c r="B24" s="31"/>
      <c r="C24" s="31"/>
      <c r="D24" s="31"/>
      <c r="E24" s="31"/>
    </row>
    <row r="25" spans="1:5" ht="13.5" customHeight="1">
      <c r="A25" s="6"/>
      <c r="B25" s="25"/>
      <c r="C25" s="25"/>
      <c r="D25" s="25"/>
      <c r="E25" s="25"/>
    </row>
    <row r="26" spans="1:5" ht="13.5" customHeight="1">
      <c r="A26" s="6"/>
    </row>
    <row r="27" spans="1:5" ht="13.5" customHeight="1">
      <c r="A27" s="6"/>
      <c r="B27" s="45"/>
      <c r="C27" s="45"/>
      <c r="D27" s="45"/>
      <c r="E27" s="45"/>
    </row>
    <row r="28" spans="1:5" ht="13.5" customHeight="1">
      <c r="A28" s="6"/>
    </row>
    <row r="29" spans="1:5" ht="13.5" customHeight="1">
      <c r="A29" s="6"/>
    </row>
    <row r="30" spans="1:5" ht="13.5" customHeight="1">
      <c r="A30" s="6"/>
    </row>
    <row r="31" spans="1:5" ht="13.5" customHeight="1">
      <c r="A31" s="6"/>
    </row>
    <row r="32" spans="1:5" ht="13.5" customHeight="1">
      <c r="A32" s="6"/>
      <c r="B32" s="31"/>
      <c r="C32" s="31"/>
      <c r="D32" s="31"/>
      <c r="E32" s="31"/>
    </row>
    <row r="33" spans="2:10" ht="13.5" customHeight="1">
      <c r="B33" s="31"/>
      <c r="C33" s="31"/>
      <c r="D33" s="31"/>
      <c r="E33" s="31"/>
    </row>
    <row r="34" spans="2:10" ht="13.5" customHeight="1">
      <c r="B34" s="31"/>
      <c r="C34" s="31"/>
      <c r="D34" s="31"/>
      <c r="E34" s="31"/>
    </row>
    <row r="35" spans="2:10" ht="13.5" customHeight="1">
      <c r="B35" s="31"/>
      <c r="C35" s="31"/>
      <c r="D35" s="31"/>
      <c r="E35" s="31"/>
      <c r="G35" s="31"/>
      <c r="I35" s="31"/>
    </row>
    <row r="36" spans="2:10" ht="13.5" customHeight="1">
      <c r="B36" s="31"/>
      <c r="C36" s="31"/>
      <c r="D36" s="31"/>
      <c r="E36" s="31"/>
      <c r="G36" s="31"/>
      <c r="I36" s="31"/>
      <c r="J36" s="31"/>
    </row>
    <row r="37" spans="2:10" ht="13.5" customHeight="1">
      <c r="B37" s="31"/>
      <c r="C37" s="31"/>
      <c r="D37" s="31"/>
      <c r="E37" s="31"/>
      <c r="G37" s="31"/>
      <c r="H37" s="31"/>
      <c r="I37" s="31"/>
      <c r="J37" s="31"/>
    </row>
    <row r="38" spans="2:10" ht="13.5" customHeight="1">
      <c r="B38" s="31"/>
      <c r="C38" s="31"/>
      <c r="D38" s="31"/>
      <c r="E38" s="31"/>
      <c r="G38" s="31"/>
      <c r="H38" s="31"/>
      <c r="I38" s="31"/>
      <c r="J38" s="31"/>
    </row>
    <row r="39" spans="2:10" ht="13.5" customHeight="1">
      <c r="B39" s="31"/>
      <c r="C39" s="31"/>
      <c r="D39" s="31"/>
      <c r="E39" s="31"/>
      <c r="G39" s="31"/>
      <c r="H39" s="31"/>
      <c r="I39" s="31"/>
      <c r="J39" s="31"/>
    </row>
    <row r="40" spans="2:10" ht="13.5" customHeight="1">
      <c r="B40" s="31"/>
      <c r="C40" s="31"/>
      <c r="D40" s="31"/>
      <c r="E40" s="31"/>
      <c r="G40" s="31"/>
      <c r="H40" s="31"/>
      <c r="I40" s="31"/>
      <c r="J40" s="31"/>
    </row>
    <row r="41" spans="2:10" ht="13.5" customHeight="1">
      <c r="B41" s="31"/>
      <c r="C41" s="31"/>
      <c r="D41" s="31"/>
      <c r="E41" s="31"/>
      <c r="G41" s="31"/>
      <c r="H41" s="31"/>
      <c r="I41" s="31"/>
      <c r="J41" s="31"/>
    </row>
    <row r="42" spans="2:10" ht="13.5" customHeight="1">
      <c r="B42" s="31"/>
      <c r="C42" s="31"/>
      <c r="D42" s="31"/>
      <c r="E42" s="31"/>
      <c r="G42" s="31"/>
      <c r="H42" s="31"/>
      <c r="I42" s="31"/>
      <c r="J42" s="31"/>
    </row>
    <row r="43" spans="2:10" ht="13.5" customHeight="1">
      <c r="B43" s="31"/>
      <c r="C43" s="31"/>
      <c r="D43" s="31"/>
      <c r="E43" s="31"/>
      <c r="G43" s="46"/>
      <c r="H43" s="31"/>
      <c r="I43" s="46"/>
      <c r="J43" s="31"/>
    </row>
    <row r="44" spans="2:10" ht="13.5" customHeight="1">
      <c r="B44" s="31"/>
      <c r="C44" s="31"/>
      <c r="D44" s="31"/>
      <c r="E44" s="31"/>
      <c r="H44" s="31"/>
      <c r="J44" s="46"/>
    </row>
    <row r="45" spans="2:10" ht="13.5" customHeight="1">
      <c r="H45" s="46"/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0"/>
  <sheetViews>
    <sheetView showGridLines="0" zoomScale="80" zoomScaleNormal="80" workbookViewId="0">
      <selection sqref="A1:M2"/>
    </sheetView>
  </sheetViews>
  <sheetFormatPr defaultRowHeight="12.75"/>
  <cols>
    <col min="1" max="1" width="57.140625" style="78" customWidth="1"/>
    <col min="2" max="2" width="13.42578125" style="78" bestFit="1" customWidth="1"/>
    <col min="3" max="3" width="13.42578125" style="78" customWidth="1"/>
    <col min="4" max="9" width="13.42578125" style="78" bestFit="1" customWidth="1"/>
    <col min="10" max="13" width="13.42578125" style="78" customWidth="1"/>
    <col min="14" max="16384" width="9.140625" style="78"/>
  </cols>
  <sheetData>
    <row r="1" spans="1:13" ht="26.25" customHeight="1">
      <c r="A1" s="150" t="s">
        <v>48</v>
      </c>
      <c r="B1" s="150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2"/>
    </row>
    <row r="2" spans="1:13" ht="22.5" customHeight="1">
      <c r="A2" s="153"/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2"/>
    </row>
    <row r="3" spans="1:13" ht="22.5" customHeight="1">
      <c r="A3" s="144" t="s">
        <v>5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</row>
    <row r="4" spans="1:13" ht="33" customHeight="1">
      <c r="A4" s="154" t="s">
        <v>47</v>
      </c>
      <c r="B4" s="137" t="s">
        <v>46</v>
      </c>
      <c r="C4" s="137"/>
      <c r="D4" s="138" t="s">
        <v>7</v>
      </c>
      <c r="E4" s="138"/>
      <c r="F4" s="138" t="s">
        <v>8</v>
      </c>
      <c r="G4" s="138"/>
      <c r="H4" s="138" t="s">
        <v>9</v>
      </c>
      <c r="I4" s="138"/>
      <c r="J4" s="146" t="s">
        <v>10</v>
      </c>
      <c r="K4" s="147"/>
      <c r="L4" s="138" t="s">
        <v>45</v>
      </c>
      <c r="M4" s="138"/>
    </row>
    <row r="5" spans="1:13" ht="46.5" customHeight="1">
      <c r="A5" s="155"/>
      <c r="B5" s="99" t="s">
        <v>73</v>
      </c>
      <c r="C5" s="99" t="s">
        <v>75</v>
      </c>
      <c r="D5" s="126" t="str">
        <f t="shared" ref="D5:M5" si="0">B5</f>
        <v>31.12.2018</v>
      </c>
      <c r="E5" s="126" t="str">
        <f t="shared" si="0"/>
        <v>31.12.2019</v>
      </c>
      <c r="F5" s="126" t="str">
        <f t="shared" si="0"/>
        <v>31.12.2018</v>
      </c>
      <c r="G5" s="126" t="str">
        <f t="shared" si="0"/>
        <v>31.12.2019</v>
      </c>
      <c r="H5" s="126" t="str">
        <f t="shared" si="0"/>
        <v>31.12.2018</v>
      </c>
      <c r="I5" s="126" t="str">
        <f t="shared" si="0"/>
        <v>31.12.2019</v>
      </c>
      <c r="J5" s="126" t="str">
        <f t="shared" si="0"/>
        <v>31.12.2018</v>
      </c>
      <c r="K5" s="126" t="str">
        <f t="shared" si="0"/>
        <v>31.12.2019</v>
      </c>
      <c r="L5" s="126" t="str">
        <f t="shared" si="0"/>
        <v>31.12.2018</v>
      </c>
      <c r="M5" s="126" t="str">
        <f t="shared" si="0"/>
        <v>31.12.2019</v>
      </c>
    </row>
    <row r="6" spans="1:13" ht="35.1" customHeight="1">
      <c r="A6" s="3" t="s">
        <v>1</v>
      </c>
      <c r="B6" s="101">
        <v>91423</v>
      </c>
      <c r="C6" s="101">
        <v>99757</v>
      </c>
      <c r="D6" s="101">
        <v>2992925</v>
      </c>
      <c r="E6" s="101">
        <v>3413521</v>
      </c>
      <c r="F6" s="101">
        <v>254879</v>
      </c>
      <c r="G6" s="101">
        <v>279162</v>
      </c>
      <c r="H6" s="101">
        <v>149284</v>
      </c>
      <c r="I6" s="101">
        <v>158550</v>
      </c>
      <c r="J6" s="127">
        <v>0</v>
      </c>
      <c r="K6" s="127">
        <v>0</v>
      </c>
      <c r="L6" s="101">
        <f>D6+F6+H6+J6</f>
        <v>3397088</v>
      </c>
      <c r="M6" s="101">
        <f>E6+G6+I6+K6</f>
        <v>3851233</v>
      </c>
    </row>
    <row r="7" spans="1:13" ht="35.1" customHeight="1">
      <c r="A7" s="3" t="s">
        <v>2</v>
      </c>
      <c r="B7" s="101">
        <v>70132</v>
      </c>
      <c r="C7" s="101">
        <v>82751</v>
      </c>
      <c r="D7" s="101">
        <v>1276901</v>
      </c>
      <c r="E7" s="101">
        <v>1491477</v>
      </c>
      <c r="F7" s="101">
        <v>187737</v>
      </c>
      <c r="G7" s="101">
        <v>201181</v>
      </c>
      <c r="H7" s="101">
        <v>86031</v>
      </c>
      <c r="I7" s="101">
        <v>91145</v>
      </c>
      <c r="J7" s="127">
        <v>0</v>
      </c>
      <c r="K7" s="127">
        <v>0</v>
      </c>
      <c r="L7" s="101">
        <f t="shared" ref="L7:M15" si="1">D7+F7+H7+J7</f>
        <v>1550669</v>
      </c>
      <c r="M7" s="101">
        <f t="shared" si="1"/>
        <v>1783803</v>
      </c>
    </row>
    <row r="8" spans="1:13" ht="35.1" customHeight="1">
      <c r="A8" s="3" t="s">
        <v>11</v>
      </c>
      <c r="B8" s="101">
        <v>88453</v>
      </c>
      <c r="C8" s="101">
        <v>105014</v>
      </c>
      <c r="D8" s="101">
        <v>1800411</v>
      </c>
      <c r="E8" s="101">
        <v>2253869</v>
      </c>
      <c r="F8" s="101">
        <v>160003</v>
      </c>
      <c r="G8" s="101">
        <v>190593</v>
      </c>
      <c r="H8" s="101">
        <v>110023</v>
      </c>
      <c r="I8" s="101">
        <v>124935</v>
      </c>
      <c r="J8" s="127">
        <v>14508</v>
      </c>
      <c r="K8" s="127">
        <v>16583</v>
      </c>
      <c r="L8" s="101">
        <f t="shared" si="1"/>
        <v>2084945</v>
      </c>
      <c r="M8" s="101">
        <f t="shared" si="1"/>
        <v>2585980</v>
      </c>
    </row>
    <row r="9" spans="1:13" ht="35.1" customHeight="1">
      <c r="A9" s="3" t="s">
        <v>12</v>
      </c>
      <c r="B9" s="101">
        <v>62413</v>
      </c>
      <c r="C9" s="101">
        <v>69218</v>
      </c>
      <c r="D9" s="101">
        <v>2387814</v>
      </c>
      <c r="E9" s="101">
        <v>2819756</v>
      </c>
      <c r="F9" s="101">
        <v>189426</v>
      </c>
      <c r="G9" s="101">
        <v>214411</v>
      </c>
      <c r="H9" s="101">
        <v>488526</v>
      </c>
      <c r="I9" s="101">
        <v>548717</v>
      </c>
      <c r="J9" s="127">
        <v>0</v>
      </c>
      <c r="K9" s="127">
        <v>0</v>
      </c>
      <c r="L9" s="101">
        <f t="shared" si="1"/>
        <v>3065766</v>
      </c>
      <c r="M9" s="101">
        <f t="shared" si="1"/>
        <v>3582884</v>
      </c>
    </row>
    <row r="10" spans="1:13" ht="35.1" customHeight="1">
      <c r="A10" s="3" t="s">
        <v>31</v>
      </c>
      <c r="B10" s="101">
        <v>31595</v>
      </c>
      <c r="C10" s="101">
        <v>32919</v>
      </c>
      <c r="D10" s="101">
        <v>1164987</v>
      </c>
      <c r="E10" s="101">
        <v>1423207</v>
      </c>
      <c r="F10" s="101">
        <v>78673</v>
      </c>
      <c r="G10" s="101">
        <v>89219</v>
      </c>
      <c r="H10" s="101">
        <v>142272</v>
      </c>
      <c r="I10" s="101">
        <v>162647</v>
      </c>
      <c r="J10" s="127">
        <v>0</v>
      </c>
      <c r="K10" s="127">
        <v>0</v>
      </c>
      <c r="L10" s="101">
        <f t="shared" si="1"/>
        <v>1385932</v>
      </c>
      <c r="M10" s="101">
        <f t="shared" si="1"/>
        <v>1675073</v>
      </c>
    </row>
    <row r="11" spans="1:13" ht="35.1" customHeight="1">
      <c r="A11" s="117" t="s">
        <v>72</v>
      </c>
      <c r="B11" s="101">
        <v>58420</v>
      </c>
      <c r="C11" s="101">
        <v>62520</v>
      </c>
      <c r="D11" s="101">
        <v>1107989</v>
      </c>
      <c r="E11" s="101">
        <v>1252861</v>
      </c>
      <c r="F11" s="101">
        <v>121429</v>
      </c>
      <c r="G11" s="101">
        <v>131534</v>
      </c>
      <c r="H11" s="101">
        <v>87186</v>
      </c>
      <c r="I11" s="101">
        <v>94136</v>
      </c>
      <c r="J11" s="127">
        <v>0</v>
      </c>
      <c r="K11" s="127">
        <v>0</v>
      </c>
      <c r="L11" s="101">
        <f t="shared" si="1"/>
        <v>1316604</v>
      </c>
      <c r="M11" s="101">
        <f t="shared" si="1"/>
        <v>1478531</v>
      </c>
    </row>
    <row r="12" spans="1:13" ht="35.1" customHeight="1">
      <c r="A12" s="3" t="s">
        <v>13</v>
      </c>
      <c r="B12" s="101">
        <v>8677</v>
      </c>
      <c r="C12" s="101">
        <v>12042</v>
      </c>
      <c r="D12" s="101">
        <v>282713</v>
      </c>
      <c r="E12" s="101">
        <v>336849</v>
      </c>
      <c r="F12" s="101">
        <v>22845</v>
      </c>
      <c r="G12" s="101">
        <v>28742</v>
      </c>
      <c r="H12" s="101">
        <v>2720</v>
      </c>
      <c r="I12" s="101">
        <v>2848</v>
      </c>
      <c r="J12" s="127">
        <v>0</v>
      </c>
      <c r="K12" s="127">
        <v>0</v>
      </c>
      <c r="L12" s="101">
        <f t="shared" si="1"/>
        <v>308278</v>
      </c>
      <c r="M12" s="101">
        <f t="shared" si="1"/>
        <v>368439</v>
      </c>
    </row>
    <row r="13" spans="1:13" ht="35.1" customHeight="1">
      <c r="A13" s="3" t="s">
        <v>3</v>
      </c>
      <c r="B13" s="101">
        <v>5015</v>
      </c>
      <c r="C13" s="101">
        <v>5720</v>
      </c>
      <c r="D13" s="101">
        <v>134319</v>
      </c>
      <c r="E13" s="101">
        <v>167782</v>
      </c>
      <c r="F13" s="101">
        <v>48431</v>
      </c>
      <c r="G13" s="101">
        <v>54504</v>
      </c>
      <c r="H13" s="101">
        <v>10932</v>
      </c>
      <c r="I13" s="101">
        <v>11606</v>
      </c>
      <c r="J13" s="127">
        <v>0</v>
      </c>
      <c r="K13" s="127">
        <v>0</v>
      </c>
      <c r="L13" s="101">
        <f t="shared" si="1"/>
        <v>193682</v>
      </c>
      <c r="M13" s="101">
        <f t="shared" si="1"/>
        <v>233892</v>
      </c>
    </row>
    <row r="14" spans="1:13" ht="35.1" customHeight="1">
      <c r="A14" s="47" t="s">
        <v>24</v>
      </c>
      <c r="B14" s="101">
        <v>4917</v>
      </c>
      <c r="C14" s="101">
        <v>5486</v>
      </c>
      <c r="D14" s="101">
        <v>138754</v>
      </c>
      <c r="E14" s="101">
        <v>151921</v>
      </c>
      <c r="F14" s="101">
        <v>20047</v>
      </c>
      <c r="G14" s="101">
        <v>21411</v>
      </c>
      <c r="H14" s="101">
        <v>1283</v>
      </c>
      <c r="I14" s="101">
        <v>1007</v>
      </c>
      <c r="J14" s="127">
        <v>0</v>
      </c>
      <c r="K14" s="127">
        <v>0</v>
      </c>
      <c r="L14" s="101">
        <f t="shared" si="1"/>
        <v>160084</v>
      </c>
      <c r="M14" s="101">
        <f t="shared" si="1"/>
        <v>174339</v>
      </c>
    </row>
    <row r="15" spans="1:13" ht="35.1" customHeight="1">
      <c r="A15" s="47" t="s">
        <v>4</v>
      </c>
      <c r="B15" s="101">
        <v>421045</v>
      </c>
      <c r="C15" s="101">
        <v>475427</v>
      </c>
      <c r="D15" s="101">
        <v>11286813</v>
      </c>
      <c r="E15" s="101">
        <v>13311243</v>
      </c>
      <c r="F15" s="101">
        <v>1083470</v>
      </c>
      <c r="G15" s="101">
        <v>1210757</v>
      </c>
      <c r="H15" s="101">
        <v>1078257</v>
      </c>
      <c r="I15" s="101">
        <v>1195591</v>
      </c>
      <c r="J15" s="101">
        <v>14508</v>
      </c>
      <c r="K15" s="101">
        <v>16583</v>
      </c>
      <c r="L15" s="101">
        <f t="shared" si="1"/>
        <v>13463048</v>
      </c>
      <c r="M15" s="101">
        <f t="shared" si="1"/>
        <v>15734174</v>
      </c>
    </row>
    <row r="16" spans="1:13">
      <c r="C16" s="80"/>
    </row>
    <row r="18" spans="1:23" ht="15.75">
      <c r="A18" s="142"/>
      <c r="B18" s="143"/>
      <c r="C18" s="143"/>
      <c r="D18" s="143"/>
    </row>
    <row r="19" spans="1:23" ht="34.5" customHeight="1">
      <c r="A19" s="133"/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95"/>
      <c r="O19" s="95"/>
      <c r="P19" s="95"/>
      <c r="Q19" s="95"/>
      <c r="R19" s="95"/>
      <c r="S19" s="95"/>
      <c r="T19" s="95"/>
      <c r="U19" s="95"/>
      <c r="V19" s="95"/>
      <c r="W19" s="95"/>
    </row>
    <row r="20" spans="1:23">
      <c r="B20" s="79"/>
    </row>
  </sheetData>
  <mergeCells count="11">
    <mergeCell ref="A19:M19"/>
    <mergeCell ref="A18:D18"/>
    <mergeCell ref="A1:M2"/>
    <mergeCell ref="A4:A5"/>
    <mergeCell ref="B4:C4"/>
    <mergeCell ref="D4:E4"/>
    <mergeCell ref="F4:G4"/>
    <mergeCell ref="H4:I4"/>
    <mergeCell ref="A3:M3"/>
    <mergeCell ref="L4:M4"/>
    <mergeCell ref="J4:K4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61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GridLines="0" zoomScale="90" zoomScaleNormal="90" workbookViewId="0">
      <selection sqref="A1:F2"/>
    </sheetView>
  </sheetViews>
  <sheetFormatPr defaultRowHeight="12.75"/>
  <cols>
    <col min="1" max="1" width="54.85546875" customWidth="1"/>
    <col min="2" max="6" width="12.7109375" style="78" customWidth="1"/>
  </cols>
  <sheetData>
    <row r="1" spans="1:7" ht="12.75" customHeight="1">
      <c r="A1" s="150" t="s">
        <v>76</v>
      </c>
      <c r="B1" s="151"/>
      <c r="C1" s="151"/>
      <c r="D1" s="151"/>
      <c r="E1" s="151"/>
      <c r="F1" s="152"/>
    </row>
    <row r="2" spans="1:7" ht="30.75" customHeight="1">
      <c r="A2" s="153"/>
      <c r="B2" s="153"/>
      <c r="C2" s="153"/>
      <c r="D2" s="153"/>
      <c r="E2" s="153"/>
      <c r="F2" s="152"/>
    </row>
    <row r="3" spans="1:7" ht="16.5" customHeight="1">
      <c r="A3" s="157" t="s">
        <v>0</v>
      </c>
      <c r="B3" s="158"/>
      <c r="C3" s="158"/>
      <c r="D3" s="158"/>
      <c r="E3" s="158"/>
      <c r="F3" s="158"/>
    </row>
    <row r="4" spans="1:7" ht="60" customHeight="1">
      <c r="A4" s="118" t="s">
        <v>74</v>
      </c>
      <c r="B4" s="61" t="s">
        <v>7</v>
      </c>
      <c r="C4" s="61" t="s">
        <v>8</v>
      </c>
      <c r="D4" s="61" t="s">
        <v>9</v>
      </c>
      <c r="E4" s="61" t="s">
        <v>10</v>
      </c>
      <c r="F4" s="61" t="s">
        <v>4</v>
      </c>
    </row>
    <row r="5" spans="1:7" ht="35.1" customHeight="1">
      <c r="A5" s="3" t="s">
        <v>1</v>
      </c>
      <c r="B5" s="119">
        <v>25.65</v>
      </c>
      <c r="C5" s="119">
        <v>23.06</v>
      </c>
      <c r="D5" s="120">
        <v>13.26</v>
      </c>
      <c r="E5" s="119">
        <v>0</v>
      </c>
      <c r="F5" s="119">
        <v>24.48</v>
      </c>
    </row>
    <row r="6" spans="1:7" ht="35.1" customHeight="1">
      <c r="A6" s="3" t="s">
        <v>2</v>
      </c>
      <c r="B6" s="119">
        <v>11.21</v>
      </c>
      <c r="C6" s="119">
        <v>16.62</v>
      </c>
      <c r="D6" s="120">
        <v>7.62</v>
      </c>
      <c r="E6" s="119">
        <v>0</v>
      </c>
      <c r="F6" s="119">
        <v>11.34</v>
      </c>
    </row>
    <row r="7" spans="1:7" ht="35.1" customHeight="1">
      <c r="A7" s="3" t="s">
        <v>11</v>
      </c>
      <c r="B7" s="119">
        <v>16.93</v>
      </c>
      <c r="C7" s="119">
        <v>15.74</v>
      </c>
      <c r="D7" s="120">
        <v>10.45</v>
      </c>
      <c r="E7" s="119">
        <v>100</v>
      </c>
      <c r="F7" s="119">
        <v>16.43</v>
      </c>
    </row>
    <row r="8" spans="1:7" ht="35.1" customHeight="1">
      <c r="A8" s="3" t="s">
        <v>12</v>
      </c>
      <c r="B8" s="119">
        <v>21.18</v>
      </c>
      <c r="C8" s="119">
        <v>17.71</v>
      </c>
      <c r="D8" s="120">
        <v>45.9</v>
      </c>
      <c r="E8" s="119">
        <v>0</v>
      </c>
      <c r="F8" s="119">
        <v>22.77</v>
      </c>
    </row>
    <row r="9" spans="1:7" ht="35.1" customHeight="1">
      <c r="A9" s="3" t="s">
        <v>31</v>
      </c>
      <c r="B9" s="119">
        <v>10.69</v>
      </c>
      <c r="C9" s="119">
        <v>7.37</v>
      </c>
      <c r="D9" s="120">
        <v>13.6</v>
      </c>
      <c r="E9" s="119">
        <v>0</v>
      </c>
      <c r="F9" s="119">
        <v>10.64</v>
      </c>
    </row>
    <row r="10" spans="1:7" ht="35.1" customHeight="1">
      <c r="A10" s="117" t="s">
        <v>72</v>
      </c>
      <c r="B10" s="119">
        <v>9.41</v>
      </c>
      <c r="C10" s="119">
        <v>10.86</v>
      </c>
      <c r="D10" s="120">
        <v>7.87</v>
      </c>
      <c r="E10" s="119">
        <v>0</v>
      </c>
      <c r="F10" s="119">
        <v>9.4</v>
      </c>
    </row>
    <row r="11" spans="1:7" ht="35.1" customHeight="1">
      <c r="A11" s="3" t="s">
        <v>13</v>
      </c>
      <c r="B11" s="119">
        <v>2.5299999999999998</v>
      </c>
      <c r="C11" s="119">
        <v>2.37</v>
      </c>
      <c r="D11" s="120">
        <v>0.24</v>
      </c>
      <c r="E11" s="119">
        <v>0</v>
      </c>
      <c r="F11" s="119">
        <v>2.34</v>
      </c>
    </row>
    <row r="12" spans="1:7" ht="35.1" customHeight="1">
      <c r="A12" s="3" t="s">
        <v>3</v>
      </c>
      <c r="B12" s="119">
        <v>1.26</v>
      </c>
      <c r="C12" s="119">
        <v>4.5</v>
      </c>
      <c r="D12" s="120">
        <v>0.97</v>
      </c>
      <c r="E12" s="119">
        <v>0</v>
      </c>
      <c r="F12" s="119">
        <v>1.49</v>
      </c>
    </row>
    <row r="13" spans="1:7" ht="35.1" customHeight="1">
      <c r="A13" s="47" t="s">
        <v>24</v>
      </c>
      <c r="B13" s="119">
        <v>1.1399999999999999</v>
      </c>
      <c r="C13" s="119">
        <v>1.77</v>
      </c>
      <c r="D13" s="120">
        <v>0.09</v>
      </c>
      <c r="E13" s="119">
        <v>0</v>
      </c>
      <c r="F13" s="119">
        <v>1.1100000000000001</v>
      </c>
    </row>
    <row r="14" spans="1:7" ht="35.1" customHeight="1">
      <c r="A14" s="3" t="s">
        <v>4</v>
      </c>
      <c r="B14" s="119">
        <f>SUM(B5:B13)</f>
        <v>100</v>
      </c>
      <c r="C14" s="119">
        <f t="shared" ref="C14:F14" si="0">SUM(C5:C13)</f>
        <v>100</v>
      </c>
      <c r="D14" s="119">
        <f t="shared" si="0"/>
        <v>99.999999999999986</v>
      </c>
      <c r="E14" s="119">
        <f t="shared" si="0"/>
        <v>100</v>
      </c>
      <c r="F14" s="119">
        <f t="shared" si="0"/>
        <v>100</v>
      </c>
    </row>
    <row r="15" spans="1:7" ht="35.1" customHeight="1">
      <c r="A15" s="83" t="s">
        <v>49</v>
      </c>
      <c r="B15" s="119">
        <v>84.6</v>
      </c>
      <c r="C15" s="119">
        <v>7.69</v>
      </c>
      <c r="D15" s="119">
        <v>7.6</v>
      </c>
      <c r="E15" s="119">
        <v>0.11</v>
      </c>
      <c r="F15" s="121">
        <f>SUM(B15:E15)</f>
        <v>99.999999999999986</v>
      </c>
      <c r="G15" s="82"/>
    </row>
    <row r="17" spans="2:6">
      <c r="B17" s="81"/>
      <c r="C17" s="81"/>
      <c r="D17" s="81"/>
      <c r="E17" s="81"/>
      <c r="F17" s="81"/>
    </row>
  </sheetData>
  <mergeCells count="2">
    <mergeCell ref="A1:F2"/>
    <mergeCell ref="A3:F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1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showGridLines="0" workbookViewId="0">
      <selection sqref="A1:I1"/>
    </sheetView>
  </sheetViews>
  <sheetFormatPr defaultRowHeight="12.75"/>
  <cols>
    <col min="1" max="1" width="56.140625" bestFit="1" customWidth="1"/>
    <col min="2" max="5" width="13.7109375" bestFit="1" customWidth="1"/>
    <col min="6" max="7" width="13.7109375" customWidth="1"/>
    <col min="8" max="9" width="13.7109375" bestFit="1" customWidth="1"/>
  </cols>
  <sheetData>
    <row r="1" spans="1:10" ht="52.5" customHeight="1">
      <c r="A1" s="150" t="s">
        <v>51</v>
      </c>
      <c r="B1" s="150"/>
      <c r="C1" s="150"/>
      <c r="D1" s="151"/>
      <c r="E1" s="151"/>
      <c r="F1" s="151"/>
      <c r="G1" s="151"/>
      <c r="H1" s="151"/>
      <c r="I1" s="151"/>
    </row>
    <row r="2" spans="1:10" ht="15.75" customHeight="1">
      <c r="A2" s="159" t="s">
        <v>5</v>
      </c>
      <c r="B2" s="160"/>
      <c r="C2" s="160"/>
      <c r="D2" s="160"/>
      <c r="E2" s="160"/>
      <c r="F2" s="160"/>
      <c r="G2" s="160"/>
      <c r="H2" s="160"/>
      <c r="I2" s="160"/>
    </row>
    <row r="3" spans="1:10" ht="30" customHeight="1">
      <c r="A3" s="161" t="s">
        <v>50</v>
      </c>
      <c r="B3" s="138" t="s">
        <v>7</v>
      </c>
      <c r="C3" s="138"/>
      <c r="D3" s="138" t="s">
        <v>8</v>
      </c>
      <c r="E3" s="138"/>
      <c r="F3" s="138" t="s">
        <v>9</v>
      </c>
      <c r="G3" s="138"/>
      <c r="H3" s="138" t="s">
        <v>10</v>
      </c>
      <c r="I3" s="138"/>
    </row>
    <row r="4" spans="1:10" ht="53.25" customHeight="1">
      <c r="A4" s="162"/>
      <c r="B4" s="124">
        <v>2018</v>
      </c>
      <c r="C4" s="124">
        <v>2019</v>
      </c>
      <c r="D4" s="124">
        <v>2018</v>
      </c>
      <c r="E4" s="124">
        <v>2019</v>
      </c>
      <c r="F4" s="124">
        <v>2018</v>
      </c>
      <c r="G4" s="124">
        <v>2019</v>
      </c>
      <c r="H4" s="124">
        <v>2018</v>
      </c>
      <c r="I4" s="124">
        <v>2019</v>
      </c>
    </row>
    <row r="5" spans="1:10" ht="24.95" customHeight="1">
      <c r="A5" s="3" t="s">
        <v>1</v>
      </c>
      <c r="B5" s="101">
        <v>35909</v>
      </c>
      <c r="C5" s="101">
        <v>37181</v>
      </c>
      <c r="D5" s="101">
        <v>2888</v>
      </c>
      <c r="E5" s="101">
        <v>2862</v>
      </c>
      <c r="F5" s="101">
        <v>292</v>
      </c>
      <c r="G5" s="101">
        <v>999</v>
      </c>
      <c r="H5" s="119">
        <v>0</v>
      </c>
      <c r="I5" s="119">
        <v>0</v>
      </c>
      <c r="J5" s="5"/>
    </row>
    <row r="6" spans="1:10" ht="24.95" customHeight="1">
      <c r="A6" s="3" t="s">
        <v>2</v>
      </c>
      <c r="B6" s="101">
        <v>15350</v>
      </c>
      <c r="C6" s="101">
        <v>15939</v>
      </c>
      <c r="D6" s="101">
        <v>2206</v>
      </c>
      <c r="E6" s="101">
        <v>2169</v>
      </c>
      <c r="F6" s="101">
        <v>118</v>
      </c>
      <c r="G6" s="101">
        <v>393</v>
      </c>
      <c r="H6" s="119">
        <v>0</v>
      </c>
      <c r="I6" s="119">
        <v>0</v>
      </c>
    </row>
    <row r="7" spans="1:10" ht="24.95" customHeight="1">
      <c r="A7" s="3" t="s">
        <v>11</v>
      </c>
      <c r="B7" s="101">
        <v>22017</v>
      </c>
      <c r="C7" s="101">
        <v>24076</v>
      </c>
      <c r="D7" s="101">
        <v>1891</v>
      </c>
      <c r="E7" s="101">
        <v>1973</v>
      </c>
      <c r="F7" s="101">
        <v>1275</v>
      </c>
      <c r="G7" s="101">
        <v>1361</v>
      </c>
      <c r="H7" s="101">
        <v>71</v>
      </c>
      <c r="I7" s="101">
        <v>214</v>
      </c>
    </row>
    <row r="8" spans="1:10" ht="24.95" customHeight="1">
      <c r="A8" s="3" t="s">
        <v>12</v>
      </c>
      <c r="B8" s="101">
        <v>29746</v>
      </c>
      <c r="C8" s="101">
        <v>31216</v>
      </c>
      <c r="D8" s="101">
        <v>2199</v>
      </c>
      <c r="E8" s="101">
        <v>2217</v>
      </c>
      <c r="F8" s="101">
        <v>1503</v>
      </c>
      <c r="G8" s="101">
        <v>5385</v>
      </c>
      <c r="H8" s="119">
        <v>0</v>
      </c>
      <c r="I8" s="119">
        <v>0</v>
      </c>
    </row>
    <row r="9" spans="1:10" ht="24.95" customHeight="1">
      <c r="A9" s="3" t="s">
        <v>31</v>
      </c>
      <c r="B9" s="101">
        <v>14165</v>
      </c>
      <c r="C9" s="101">
        <v>15262</v>
      </c>
      <c r="D9" s="101">
        <v>969</v>
      </c>
      <c r="E9" s="101">
        <v>983</v>
      </c>
      <c r="F9" s="101">
        <v>489</v>
      </c>
      <c r="G9" s="101">
        <v>1653</v>
      </c>
      <c r="H9" s="119">
        <v>0</v>
      </c>
      <c r="I9" s="119">
        <v>0</v>
      </c>
    </row>
    <row r="10" spans="1:10" ht="24.95" customHeight="1">
      <c r="A10" s="117" t="s">
        <v>72</v>
      </c>
      <c r="B10" s="101">
        <v>13116</v>
      </c>
      <c r="C10" s="101">
        <v>13722</v>
      </c>
      <c r="D10" s="101">
        <v>1449</v>
      </c>
      <c r="E10" s="101">
        <v>1459</v>
      </c>
      <c r="F10" s="101">
        <v>214</v>
      </c>
      <c r="G10" s="101">
        <v>606</v>
      </c>
      <c r="H10" s="119">
        <v>0</v>
      </c>
      <c r="I10" s="119">
        <v>0</v>
      </c>
    </row>
    <row r="11" spans="1:10" ht="24.95" customHeight="1">
      <c r="A11" s="3" t="s">
        <v>13</v>
      </c>
      <c r="B11" s="101">
        <v>4219</v>
      </c>
      <c r="C11" s="101">
        <v>4587</v>
      </c>
      <c r="D11" s="101">
        <v>341</v>
      </c>
      <c r="E11" s="101">
        <v>407</v>
      </c>
      <c r="F11" s="101">
        <v>2</v>
      </c>
      <c r="G11" s="101">
        <v>9</v>
      </c>
      <c r="H11" s="119">
        <v>0</v>
      </c>
      <c r="I11" s="119">
        <v>0</v>
      </c>
    </row>
    <row r="12" spans="1:10" ht="24.95" customHeight="1">
      <c r="A12" s="3" t="s">
        <v>3</v>
      </c>
      <c r="B12" s="101">
        <v>1848</v>
      </c>
      <c r="C12" s="101">
        <v>2095</v>
      </c>
      <c r="D12" s="101">
        <v>645</v>
      </c>
      <c r="E12" s="101">
        <v>690</v>
      </c>
      <c r="F12" s="101">
        <v>39</v>
      </c>
      <c r="G12" s="101">
        <v>91</v>
      </c>
      <c r="H12" s="119">
        <v>0</v>
      </c>
      <c r="I12" s="119">
        <v>0</v>
      </c>
    </row>
    <row r="13" spans="1:10" ht="24.95" customHeight="1">
      <c r="A13" s="47" t="s">
        <v>24</v>
      </c>
      <c r="B13" s="101">
        <v>1982</v>
      </c>
      <c r="C13" s="101">
        <v>2028</v>
      </c>
      <c r="D13" s="101">
        <v>306</v>
      </c>
      <c r="E13" s="101">
        <v>288</v>
      </c>
      <c r="F13" s="101">
        <v>7</v>
      </c>
      <c r="G13" s="101">
        <v>10</v>
      </c>
      <c r="H13" s="119">
        <v>0</v>
      </c>
      <c r="I13" s="119">
        <v>0</v>
      </c>
    </row>
    <row r="14" spans="1:10" ht="24.95" customHeight="1">
      <c r="A14" s="3" t="s">
        <v>4</v>
      </c>
      <c r="B14" s="101">
        <v>138352</v>
      </c>
      <c r="C14" s="101">
        <v>146106</v>
      </c>
      <c r="D14" s="101">
        <v>12894</v>
      </c>
      <c r="E14" s="101">
        <v>13048</v>
      </c>
      <c r="F14" s="101">
        <v>3939</v>
      </c>
      <c r="G14" s="101">
        <v>10507</v>
      </c>
      <c r="H14" s="101">
        <v>71</v>
      </c>
      <c r="I14" s="101">
        <v>214</v>
      </c>
    </row>
  </sheetData>
  <mergeCells count="7">
    <mergeCell ref="A1:I1"/>
    <mergeCell ref="B3:C3"/>
    <mergeCell ref="D3:E3"/>
    <mergeCell ref="F3:G3"/>
    <mergeCell ref="A2:I2"/>
    <mergeCell ref="A3:A4"/>
    <mergeCell ref="H3:I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78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showGridLines="0" workbookViewId="0">
      <selection sqref="A1:I1"/>
    </sheetView>
  </sheetViews>
  <sheetFormatPr defaultRowHeight="12.75"/>
  <cols>
    <col min="1" max="1" width="55.7109375" style="78" customWidth="1"/>
    <col min="2" max="5" width="13.42578125" style="78" bestFit="1" customWidth="1"/>
    <col min="6" max="7" width="13.42578125" style="78" customWidth="1"/>
    <col min="8" max="9" width="13.42578125" style="78" bestFit="1" customWidth="1"/>
    <col min="10" max="16384" width="9.140625" style="78"/>
  </cols>
  <sheetData>
    <row r="1" spans="1:9" ht="47.25" customHeight="1">
      <c r="A1" s="150" t="s">
        <v>52</v>
      </c>
      <c r="B1" s="150"/>
      <c r="C1" s="150"/>
      <c r="D1" s="151"/>
      <c r="E1" s="151"/>
      <c r="F1" s="151"/>
      <c r="G1" s="151"/>
      <c r="H1" s="151"/>
      <c r="I1" s="151"/>
    </row>
    <row r="2" spans="1:9" ht="13.5">
      <c r="A2" s="144" t="s">
        <v>0</v>
      </c>
      <c r="B2" s="156"/>
      <c r="C2" s="156"/>
      <c r="D2" s="156"/>
      <c r="E2" s="156"/>
      <c r="F2" s="156"/>
      <c r="G2" s="156"/>
      <c r="H2" s="156"/>
      <c r="I2" s="156"/>
    </row>
    <row r="3" spans="1:9" ht="30" customHeight="1">
      <c r="A3" s="161" t="s">
        <v>14</v>
      </c>
      <c r="B3" s="146" t="s">
        <v>7</v>
      </c>
      <c r="C3" s="163"/>
      <c r="D3" s="146" t="s">
        <v>8</v>
      </c>
      <c r="E3" s="163"/>
      <c r="F3" s="146" t="s">
        <v>9</v>
      </c>
      <c r="G3" s="147"/>
      <c r="H3" s="146" t="s">
        <v>10</v>
      </c>
      <c r="I3" s="147"/>
    </row>
    <row r="4" spans="1:9" ht="53.25" customHeight="1">
      <c r="A4" s="162"/>
      <c r="B4" s="122">
        <v>2018</v>
      </c>
      <c r="C4" s="122">
        <v>2019</v>
      </c>
      <c r="D4" s="122">
        <v>2018</v>
      </c>
      <c r="E4" s="122">
        <v>2019</v>
      </c>
      <c r="F4" s="122">
        <v>2018</v>
      </c>
      <c r="G4" s="122">
        <v>2019</v>
      </c>
      <c r="H4" s="122">
        <v>2018</v>
      </c>
      <c r="I4" s="122">
        <v>2019</v>
      </c>
    </row>
    <row r="5" spans="1:9" ht="24.95" customHeight="1">
      <c r="A5" s="3" t="s">
        <v>1</v>
      </c>
      <c r="B5" s="102">
        <v>25.95</v>
      </c>
      <c r="C5" s="102">
        <v>25.45</v>
      </c>
      <c r="D5" s="102">
        <v>22.4</v>
      </c>
      <c r="E5" s="102">
        <v>21.94</v>
      </c>
      <c r="F5" s="102">
        <v>7.41</v>
      </c>
      <c r="G5" s="102">
        <v>9.51</v>
      </c>
      <c r="H5" s="119">
        <v>0</v>
      </c>
      <c r="I5" s="119">
        <v>0</v>
      </c>
    </row>
    <row r="6" spans="1:9" ht="24.95" customHeight="1">
      <c r="A6" s="3" t="s">
        <v>2</v>
      </c>
      <c r="B6" s="102">
        <v>11.1</v>
      </c>
      <c r="C6" s="102">
        <v>10.91</v>
      </c>
      <c r="D6" s="102">
        <v>17.11</v>
      </c>
      <c r="E6" s="102">
        <v>16.62</v>
      </c>
      <c r="F6" s="102">
        <v>3</v>
      </c>
      <c r="G6" s="102">
        <v>3.74</v>
      </c>
      <c r="H6" s="119">
        <v>0</v>
      </c>
      <c r="I6" s="119">
        <v>0</v>
      </c>
    </row>
    <row r="7" spans="1:9" ht="24.95" customHeight="1">
      <c r="A7" s="3" t="s">
        <v>11</v>
      </c>
      <c r="B7" s="102">
        <v>15.91</v>
      </c>
      <c r="C7" s="102">
        <v>16.48</v>
      </c>
      <c r="D7" s="102">
        <v>14.67</v>
      </c>
      <c r="E7" s="102">
        <v>15.12</v>
      </c>
      <c r="F7" s="102">
        <v>32.369999999999997</v>
      </c>
      <c r="G7" s="102">
        <v>12.95</v>
      </c>
      <c r="H7" s="102">
        <v>100</v>
      </c>
      <c r="I7" s="102">
        <v>100</v>
      </c>
    </row>
    <row r="8" spans="1:9" ht="24.95" customHeight="1">
      <c r="A8" s="3" t="s">
        <v>12</v>
      </c>
      <c r="B8" s="102">
        <v>21.5</v>
      </c>
      <c r="C8" s="102">
        <v>21.36</v>
      </c>
      <c r="D8" s="102">
        <v>17.05</v>
      </c>
      <c r="E8" s="102">
        <v>16.989999999999998</v>
      </c>
      <c r="F8" s="102">
        <v>38.159999999999997</v>
      </c>
      <c r="G8" s="102">
        <v>51.25</v>
      </c>
      <c r="H8" s="119">
        <v>0</v>
      </c>
      <c r="I8" s="119">
        <v>0</v>
      </c>
    </row>
    <row r="9" spans="1:9" ht="24.95" customHeight="1">
      <c r="A9" s="3" t="s">
        <v>31</v>
      </c>
      <c r="B9" s="103">
        <v>10.24</v>
      </c>
      <c r="C9" s="102">
        <v>10.45</v>
      </c>
      <c r="D9" s="102">
        <v>7.52</v>
      </c>
      <c r="E9" s="102">
        <v>7.53</v>
      </c>
      <c r="F9" s="102">
        <v>12.41</v>
      </c>
      <c r="G9" s="102">
        <v>15.73</v>
      </c>
      <c r="H9" s="119">
        <v>0</v>
      </c>
      <c r="I9" s="119">
        <v>0</v>
      </c>
    </row>
    <row r="10" spans="1:9" ht="24.95" customHeight="1">
      <c r="A10" s="117" t="s">
        <v>72</v>
      </c>
      <c r="B10" s="102">
        <v>9.48</v>
      </c>
      <c r="C10" s="102">
        <v>9.39</v>
      </c>
      <c r="D10" s="102">
        <v>11.24</v>
      </c>
      <c r="E10" s="102">
        <v>11.18</v>
      </c>
      <c r="F10" s="102">
        <v>5.43</v>
      </c>
      <c r="G10" s="102">
        <v>5.77</v>
      </c>
      <c r="H10" s="119">
        <v>0</v>
      </c>
      <c r="I10" s="119">
        <v>0</v>
      </c>
    </row>
    <row r="11" spans="1:9" ht="24.95" customHeight="1">
      <c r="A11" s="3" t="s">
        <v>13</v>
      </c>
      <c r="B11" s="102">
        <v>3.05</v>
      </c>
      <c r="C11" s="102">
        <v>3.14</v>
      </c>
      <c r="D11" s="102">
        <v>2.64</v>
      </c>
      <c r="E11" s="102">
        <v>3.12</v>
      </c>
      <c r="F11" s="102">
        <v>0.05</v>
      </c>
      <c r="G11" s="102">
        <v>0.09</v>
      </c>
      <c r="H11" s="119">
        <v>0</v>
      </c>
      <c r="I11" s="119">
        <v>0</v>
      </c>
    </row>
    <row r="12" spans="1:9" ht="24.95" customHeight="1">
      <c r="A12" s="3" t="s">
        <v>3</v>
      </c>
      <c r="B12" s="102">
        <v>1.34</v>
      </c>
      <c r="C12" s="102">
        <v>1.43</v>
      </c>
      <c r="D12" s="102">
        <v>5</v>
      </c>
      <c r="E12" s="102">
        <v>5.29</v>
      </c>
      <c r="F12" s="102">
        <v>0.99</v>
      </c>
      <c r="G12" s="102">
        <v>0.87</v>
      </c>
      <c r="H12" s="119">
        <v>0</v>
      </c>
      <c r="I12" s="119">
        <v>0</v>
      </c>
    </row>
    <row r="13" spans="1:9" ht="24.95" customHeight="1">
      <c r="A13" s="47" t="s">
        <v>24</v>
      </c>
      <c r="B13" s="102">
        <v>1.43</v>
      </c>
      <c r="C13" s="102">
        <v>1.39</v>
      </c>
      <c r="D13" s="102">
        <v>2.37</v>
      </c>
      <c r="E13" s="102">
        <v>2.21</v>
      </c>
      <c r="F13" s="102">
        <v>0.18</v>
      </c>
      <c r="G13" s="102">
        <v>0.09</v>
      </c>
      <c r="H13" s="119">
        <v>0</v>
      </c>
      <c r="I13" s="119">
        <v>0</v>
      </c>
    </row>
    <row r="14" spans="1:9" ht="24.95" customHeight="1">
      <c r="A14" s="47" t="s">
        <v>4</v>
      </c>
      <c r="B14" s="102">
        <f>SUM(B5:B13)</f>
        <v>100</v>
      </c>
      <c r="C14" s="102">
        <f t="shared" ref="C14:I14" si="0">SUM(C5:C13)</f>
        <v>100.00000000000001</v>
      </c>
      <c r="D14" s="102">
        <f t="shared" si="0"/>
        <v>100</v>
      </c>
      <c r="E14" s="102">
        <f t="shared" si="0"/>
        <v>100</v>
      </c>
      <c r="F14" s="102">
        <f t="shared" si="0"/>
        <v>100</v>
      </c>
      <c r="G14" s="102">
        <f t="shared" si="0"/>
        <v>100.00000000000001</v>
      </c>
      <c r="H14" s="102">
        <f t="shared" si="0"/>
        <v>100</v>
      </c>
      <c r="I14" s="102">
        <f t="shared" si="0"/>
        <v>100</v>
      </c>
    </row>
  </sheetData>
  <mergeCells count="7">
    <mergeCell ref="A1:I1"/>
    <mergeCell ref="B3:C3"/>
    <mergeCell ref="D3:E3"/>
    <mergeCell ref="F3:G3"/>
    <mergeCell ref="A3:A4"/>
    <mergeCell ref="A2:I2"/>
    <mergeCell ref="H3:I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K11"/>
  <sheetViews>
    <sheetView showGridLines="0" zoomScale="90" zoomScaleNormal="90" workbookViewId="0">
      <selection sqref="A1:AG1"/>
    </sheetView>
  </sheetViews>
  <sheetFormatPr defaultRowHeight="15"/>
  <cols>
    <col min="1" max="1" width="51.28515625" style="84" customWidth="1"/>
    <col min="2" max="2" width="7.42578125" style="84" customWidth="1"/>
    <col min="3" max="4" width="6.7109375" style="84" customWidth="1"/>
    <col min="5" max="5" width="8" style="84" customWidth="1"/>
    <col min="6" max="7" width="6.7109375" style="84" customWidth="1"/>
    <col min="8" max="8" width="8.28515625" style="84" customWidth="1"/>
    <col min="9" max="10" width="6.7109375" style="84" customWidth="1"/>
    <col min="11" max="11" width="8.140625" style="84" bestFit="1" customWidth="1"/>
    <col min="12" max="12" width="7.5703125" style="84" bestFit="1" customWidth="1"/>
    <col min="13" max="14" width="6.7109375" style="84" customWidth="1"/>
    <col min="15" max="15" width="8" style="84" customWidth="1"/>
    <col min="16" max="17" width="6.7109375" style="84" customWidth="1"/>
    <col min="18" max="18" width="8.42578125" style="84" customWidth="1"/>
    <col min="19" max="29" width="6.7109375" style="84" customWidth="1"/>
    <col min="30" max="30" width="8.28515625" style="84" bestFit="1" customWidth="1"/>
    <col min="31" max="31" width="8.28515625" style="84" customWidth="1"/>
    <col min="32" max="32" width="7.5703125" style="84" customWidth="1"/>
    <col min="33" max="33" width="8.140625" style="84" bestFit="1" customWidth="1"/>
    <col min="34" max="16384" width="9.140625" style="84"/>
  </cols>
  <sheetData>
    <row r="1" spans="1:245" ht="23.25" customHeight="1">
      <c r="A1" s="134" t="s">
        <v>77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91"/>
      <c r="AI1" s="91"/>
      <c r="AJ1" s="91"/>
      <c r="AK1" s="91"/>
    </row>
    <row r="2" spans="1:245" ht="15" customHeight="1">
      <c r="A2" s="144" t="s">
        <v>5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  <c r="AF2" s="144"/>
      <c r="AG2" s="144"/>
    </row>
    <row r="3" spans="1:245" s="90" customFormat="1" ht="59.25" customHeight="1">
      <c r="A3" s="164" t="s">
        <v>64</v>
      </c>
      <c r="B3" s="146" t="s">
        <v>59</v>
      </c>
      <c r="C3" s="166"/>
      <c r="D3" s="167"/>
      <c r="E3" s="140" t="s">
        <v>58</v>
      </c>
      <c r="F3" s="168"/>
      <c r="G3" s="169"/>
      <c r="H3" s="140" t="s">
        <v>57</v>
      </c>
      <c r="I3" s="168"/>
      <c r="J3" s="168"/>
      <c r="K3" s="141"/>
      <c r="L3" s="140" t="s">
        <v>12</v>
      </c>
      <c r="M3" s="168"/>
      <c r="N3" s="170"/>
      <c r="O3" s="140" t="s">
        <v>56</v>
      </c>
      <c r="P3" s="168"/>
      <c r="Q3" s="171"/>
      <c r="R3" s="140" t="s">
        <v>55</v>
      </c>
      <c r="S3" s="168"/>
      <c r="T3" s="170"/>
      <c r="U3" s="137" t="s">
        <v>13</v>
      </c>
      <c r="V3" s="137"/>
      <c r="W3" s="175"/>
      <c r="X3" s="172" t="s">
        <v>3</v>
      </c>
      <c r="Y3" s="173"/>
      <c r="Z3" s="174"/>
      <c r="AA3" s="172" t="s">
        <v>24</v>
      </c>
      <c r="AB3" s="173"/>
      <c r="AC3" s="174"/>
      <c r="AD3" s="146" t="s">
        <v>4</v>
      </c>
      <c r="AE3" s="163"/>
      <c r="AF3" s="163"/>
      <c r="AG3" s="147"/>
    </row>
    <row r="4" spans="1:245" ht="15.75">
      <c r="A4" s="165"/>
      <c r="B4" s="89" t="s">
        <v>7</v>
      </c>
      <c r="C4" s="89" t="s">
        <v>8</v>
      </c>
      <c r="D4" s="89" t="s">
        <v>9</v>
      </c>
      <c r="E4" s="89" t="s">
        <v>7</v>
      </c>
      <c r="F4" s="89" t="s">
        <v>8</v>
      </c>
      <c r="G4" s="89" t="s">
        <v>9</v>
      </c>
      <c r="H4" s="89" t="s">
        <v>7</v>
      </c>
      <c r="I4" s="89" t="s">
        <v>8</v>
      </c>
      <c r="J4" s="89" t="s">
        <v>9</v>
      </c>
      <c r="K4" s="89" t="s">
        <v>10</v>
      </c>
      <c r="L4" s="89" t="s">
        <v>7</v>
      </c>
      <c r="M4" s="89" t="s">
        <v>8</v>
      </c>
      <c r="N4" s="89" t="s">
        <v>9</v>
      </c>
      <c r="O4" s="89" t="s">
        <v>7</v>
      </c>
      <c r="P4" s="89" t="s">
        <v>8</v>
      </c>
      <c r="Q4" s="89" t="s">
        <v>9</v>
      </c>
      <c r="R4" s="89" t="s">
        <v>7</v>
      </c>
      <c r="S4" s="89" t="s">
        <v>8</v>
      </c>
      <c r="T4" s="89" t="s">
        <v>9</v>
      </c>
      <c r="U4" s="89" t="s">
        <v>7</v>
      </c>
      <c r="V4" s="89" t="s">
        <v>8</v>
      </c>
      <c r="W4" s="89" t="s">
        <v>9</v>
      </c>
      <c r="X4" s="89" t="s">
        <v>7</v>
      </c>
      <c r="Y4" s="89" t="s">
        <v>8</v>
      </c>
      <c r="Z4" s="89" t="s">
        <v>9</v>
      </c>
      <c r="AA4" s="89" t="s">
        <v>7</v>
      </c>
      <c r="AB4" s="89" t="s">
        <v>8</v>
      </c>
      <c r="AC4" s="89" t="s">
        <v>9</v>
      </c>
      <c r="AD4" s="89" t="s">
        <v>7</v>
      </c>
      <c r="AE4" s="89" t="s">
        <v>8</v>
      </c>
      <c r="AF4" s="89" t="s">
        <v>9</v>
      </c>
      <c r="AG4" s="89" t="s">
        <v>10</v>
      </c>
    </row>
    <row r="5" spans="1:245" s="85" customFormat="1" ht="39.75" customHeight="1">
      <c r="A5" s="87" t="s">
        <v>54</v>
      </c>
      <c r="B5" s="123">
        <v>13144</v>
      </c>
      <c r="C5" s="123">
        <v>859</v>
      </c>
      <c r="D5" s="123">
        <v>257</v>
      </c>
      <c r="E5" s="123">
        <v>5776</v>
      </c>
      <c r="F5" s="123">
        <v>724</v>
      </c>
      <c r="G5" s="123">
        <v>99</v>
      </c>
      <c r="H5" s="123">
        <v>8811</v>
      </c>
      <c r="I5" s="123">
        <v>652</v>
      </c>
      <c r="J5" s="123">
        <v>675</v>
      </c>
      <c r="K5" s="123">
        <v>66</v>
      </c>
      <c r="L5" s="123">
        <v>11582</v>
      </c>
      <c r="M5" s="123">
        <v>688</v>
      </c>
      <c r="N5" s="123">
        <v>1356</v>
      </c>
      <c r="O5" s="123">
        <v>5509</v>
      </c>
      <c r="P5" s="123">
        <v>350</v>
      </c>
      <c r="Q5" s="123">
        <v>445</v>
      </c>
      <c r="R5" s="123">
        <v>5016</v>
      </c>
      <c r="S5" s="123">
        <v>511</v>
      </c>
      <c r="T5" s="123">
        <v>201</v>
      </c>
      <c r="U5" s="123">
        <v>2307</v>
      </c>
      <c r="V5" s="123">
        <v>216</v>
      </c>
      <c r="W5" s="123">
        <v>1</v>
      </c>
      <c r="X5" s="123">
        <v>969</v>
      </c>
      <c r="Y5" s="123">
        <v>308</v>
      </c>
      <c r="Z5" s="123">
        <v>33</v>
      </c>
      <c r="AA5" s="123">
        <v>936</v>
      </c>
      <c r="AB5" s="123">
        <v>131</v>
      </c>
      <c r="AC5" s="123">
        <v>3</v>
      </c>
      <c r="AD5" s="123">
        <v>54050</v>
      </c>
      <c r="AE5" s="123">
        <f t="shared" ref="AE5:AF8" si="0">C5+F5+I5+M5+P5+S5+V5+Y5+AB5</f>
        <v>4439</v>
      </c>
      <c r="AF5" s="123">
        <f t="shared" si="0"/>
        <v>3070</v>
      </c>
      <c r="AG5" s="123">
        <f>K5</f>
        <v>66</v>
      </c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6"/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/>
      <c r="CJ5" s="86"/>
      <c r="CK5" s="86"/>
      <c r="CL5" s="86"/>
      <c r="CM5" s="86"/>
      <c r="CN5" s="86"/>
      <c r="CO5" s="86"/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6"/>
      <c r="DE5" s="86"/>
      <c r="DF5" s="86"/>
      <c r="DG5" s="86"/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  <c r="DS5" s="86"/>
      <c r="DT5" s="86"/>
      <c r="DU5" s="86"/>
      <c r="DV5" s="86"/>
      <c r="DW5" s="86"/>
      <c r="DX5" s="86"/>
      <c r="DY5" s="86"/>
      <c r="DZ5" s="86"/>
      <c r="EA5" s="86"/>
      <c r="EB5" s="86"/>
      <c r="EC5" s="86"/>
      <c r="ED5" s="86"/>
      <c r="EE5" s="86"/>
      <c r="EF5" s="86"/>
      <c r="EG5" s="86"/>
      <c r="EH5" s="86"/>
      <c r="EI5" s="86"/>
      <c r="EJ5" s="86"/>
      <c r="EK5" s="86"/>
      <c r="EL5" s="86"/>
      <c r="EM5" s="86"/>
      <c r="EN5" s="86"/>
      <c r="EO5" s="86"/>
      <c r="EP5" s="86"/>
      <c r="EQ5" s="86"/>
      <c r="ER5" s="86"/>
      <c r="ES5" s="86"/>
      <c r="ET5" s="86"/>
      <c r="EU5" s="86"/>
      <c r="EV5" s="86"/>
      <c r="EW5" s="86"/>
      <c r="EX5" s="86"/>
      <c r="EY5" s="86"/>
      <c r="EZ5" s="86"/>
      <c r="FA5" s="86"/>
      <c r="FB5" s="86"/>
      <c r="FC5" s="86"/>
      <c r="FD5" s="86"/>
      <c r="FE5" s="86"/>
      <c r="FF5" s="86"/>
      <c r="FG5" s="86"/>
      <c r="FH5" s="86"/>
      <c r="FI5" s="86"/>
      <c r="FJ5" s="86"/>
      <c r="FK5" s="86"/>
      <c r="FL5" s="86"/>
      <c r="FM5" s="86"/>
      <c r="FN5" s="86"/>
      <c r="FO5" s="86"/>
      <c r="FP5" s="86"/>
      <c r="FQ5" s="86"/>
      <c r="FR5" s="86"/>
      <c r="FS5" s="86"/>
      <c r="FT5" s="86"/>
      <c r="FU5" s="86"/>
      <c r="FV5" s="86"/>
      <c r="FW5" s="86"/>
      <c r="FX5" s="86"/>
      <c r="FY5" s="86"/>
      <c r="FZ5" s="86"/>
      <c r="GA5" s="86"/>
      <c r="GB5" s="86"/>
      <c r="GC5" s="86"/>
      <c r="GD5" s="86"/>
      <c r="GE5" s="86"/>
      <c r="GF5" s="86"/>
      <c r="GG5" s="86"/>
      <c r="GH5" s="86"/>
      <c r="GI5" s="86"/>
      <c r="GJ5" s="86"/>
      <c r="GK5" s="86"/>
      <c r="GL5" s="86"/>
      <c r="GM5" s="86"/>
      <c r="GN5" s="86"/>
      <c r="GO5" s="86"/>
      <c r="GP5" s="86"/>
      <c r="GQ5" s="86"/>
      <c r="GR5" s="86"/>
      <c r="GS5" s="86"/>
      <c r="GT5" s="86"/>
      <c r="GU5" s="86"/>
      <c r="GV5" s="86"/>
      <c r="GW5" s="86"/>
      <c r="GX5" s="86"/>
      <c r="GY5" s="86"/>
      <c r="GZ5" s="86"/>
      <c r="HA5" s="86"/>
      <c r="HB5" s="86"/>
      <c r="HC5" s="86"/>
      <c r="HD5" s="86"/>
      <c r="HE5" s="86"/>
      <c r="HF5" s="86"/>
      <c r="HG5" s="86"/>
      <c r="HH5" s="86"/>
      <c r="HI5" s="86"/>
      <c r="HJ5" s="86"/>
      <c r="HK5" s="86"/>
      <c r="HL5" s="86"/>
      <c r="HM5" s="86"/>
      <c r="HN5" s="86"/>
      <c r="HO5" s="86"/>
      <c r="HP5" s="86"/>
      <c r="HQ5" s="86"/>
      <c r="HR5" s="86"/>
      <c r="HS5" s="86"/>
      <c r="HT5" s="86"/>
      <c r="HU5" s="86"/>
      <c r="HV5" s="86"/>
      <c r="HW5" s="86"/>
      <c r="HX5" s="86"/>
      <c r="HY5" s="86"/>
      <c r="HZ5" s="86"/>
      <c r="IA5" s="86"/>
      <c r="IB5" s="86"/>
      <c r="IC5" s="86"/>
      <c r="ID5" s="86"/>
      <c r="IE5" s="86"/>
      <c r="IF5" s="86"/>
      <c r="IG5" s="86"/>
      <c r="IH5" s="86"/>
      <c r="II5" s="86"/>
      <c r="IJ5" s="86"/>
      <c r="IK5" s="86"/>
    </row>
    <row r="6" spans="1:245" s="85" customFormat="1" ht="39.75" customHeight="1">
      <c r="A6" s="87" t="s">
        <v>53</v>
      </c>
      <c r="B6" s="123">
        <v>24037</v>
      </c>
      <c r="C6" s="123">
        <v>2003</v>
      </c>
      <c r="D6" s="123">
        <v>715</v>
      </c>
      <c r="E6" s="123">
        <v>10163</v>
      </c>
      <c r="F6" s="123">
        <v>1445</v>
      </c>
      <c r="G6" s="123">
        <v>283</v>
      </c>
      <c r="H6" s="123">
        <v>15265</v>
      </c>
      <c r="I6" s="123">
        <v>1321</v>
      </c>
      <c r="J6" s="123">
        <v>481</v>
      </c>
      <c r="K6" s="123">
        <v>143</v>
      </c>
      <c r="L6" s="123">
        <v>19634</v>
      </c>
      <c r="M6" s="123">
        <v>1529</v>
      </c>
      <c r="N6" s="123">
        <v>3965</v>
      </c>
      <c r="O6" s="123">
        <v>9753</v>
      </c>
      <c r="P6" s="123">
        <v>633</v>
      </c>
      <c r="Q6" s="123">
        <v>1193</v>
      </c>
      <c r="R6" s="123">
        <v>8706</v>
      </c>
      <c r="S6" s="123">
        <v>948</v>
      </c>
      <c r="T6" s="123">
        <v>383</v>
      </c>
      <c r="U6" s="123">
        <v>2280</v>
      </c>
      <c r="V6" s="123">
        <v>191</v>
      </c>
      <c r="W6" s="123">
        <v>8</v>
      </c>
      <c r="X6" s="123">
        <v>1126</v>
      </c>
      <c r="Y6" s="123">
        <v>382</v>
      </c>
      <c r="Z6" s="123">
        <v>56</v>
      </c>
      <c r="AA6" s="123">
        <v>1092</v>
      </c>
      <c r="AB6" s="123">
        <v>157</v>
      </c>
      <c r="AC6" s="123">
        <v>3</v>
      </c>
      <c r="AD6" s="123">
        <v>92056</v>
      </c>
      <c r="AE6" s="123">
        <f t="shared" si="0"/>
        <v>8609</v>
      </c>
      <c r="AF6" s="123">
        <f t="shared" si="0"/>
        <v>7087</v>
      </c>
      <c r="AG6" s="123">
        <f t="shared" ref="AG6:AG8" si="1">K6</f>
        <v>143</v>
      </c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6"/>
      <c r="BP6" s="86"/>
      <c r="BQ6" s="86"/>
      <c r="BR6" s="86"/>
      <c r="BS6" s="86"/>
      <c r="BT6" s="86"/>
      <c r="BU6" s="86"/>
      <c r="BV6" s="86"/>
      <c r="BW6" s="86"/>
      <c r="BX6" s="86"/>
      <c r="BY6" s="86"/>
      <c r="BZ6" s="86"/>
      <c r="CA6" s="86"/>
      <c r="CB6" s="86"/>
      <c r="CC6" s="86"/>
      <c r="CD6" s="86"/>
      <c r="CE6" s="86"/>
      <c r="CF6" s="86"/>
      <c r="CG6" s="86"/>
      <c r="CH6" s="86"/>
      <c r="CI6" s="86"/>
      <c r="CJ6" s="86"/>
      <c r="CK6" s="86"/>
      <c r="CL6" s="86"/>
      <c r="CM6" s="86"/>
      <c r="CN6" s="86"/>
      <c r="CO6" s="86"/>
      <c r="CP6" s="86"/>
      <c r="CQ6" s="86"/>
      <c r="CR6" s="86"/>
      <c r="CS6" s="86"/>
      <c r="CT6" s="86"/>
      <c r="CU6" s="86"/>
      <c r="CV6" s="86"/>
      <c r="CW6" s="86"/>
      <c r="CX6" s="86"/>
      <c r="CY6" s="86"/>
      <c r="CZ6" s="86"/>
      <c r="DA6" s="86"/>
      <c r="DB6" s="86"/>
      <c r="DC6" s="86"/>
      <c r="DD6" s="86"/>
      <c r="DE6" s="86"/>
      <c r="DF6" s="86"/>
      <c r="DG6" s="86"/>
      <c r="DH6" s="86"/>
      <c r="DI6" s="86"/>
      <c r="DJ6" s="86"/>
      <c r="DK6" s="86"/>
      <c r="DL6" s="86"/>
      <c r="DM6" s="86"/>
      <c r="DN6" s="86"/>
      <c r="DO6" s="86"/>
      <c r="DP6" s="86"/>
      <c r="DQ6" s="86"/>
      <c r="DR6" s="86"/>
      <c r="DS6" s="86"/>
      <c r="DT6" s="86"/>
      <c r="DU6" s="86"/>
      <c r="DV6" s="86"/>
      <c r="DW6" s="86"/>
      <c r="DX6" s="86"/>
      <c r="DY6" s="86"/>
      <c r="DZ6" s="86"/>
      <c r="EA6" s="86"/>
      <c r="EB6" s="86"/>
      <c r="EC6" s="86"/>
      <c r="ED6" s="86"/>
      <c r="EE6" s="86"/>
      <c r="EF6" s="86"/>
      <c r="EG6" s="86"/>
      <c r="EH6" s="86"/>
      <c r="EI6" s="86"/>
      <c r="EJ6" s="86"/>
      <c r="EK6" s="86"/>
      <c r="EL6" s="86"/>
      <c r="EM6" s="86"/>
      <c r="EN6" s="86"/>
      <c r="EO6" s="86"/>
      <c r="EP6" s="86"/>
      <c r="EQ6" s="86"/>
      <c r="ER6" s="86"/>
      <c r="ES6" s="86"/>
      <c r="ET6" s="86"/>
      <c r="EU6" s="86"/>
      <c r="EV6" s="86"/>
      <c r="EW6" s="86"/>
      <c r="EX6" s="86"/>
      <c r="EY6" s="86"/>
      <c r="EZ6" s="86"/>
      <c r="FA6" s="86"/>
      <c r="FB6" s="86"/>
      <c r="FC6" s="86"/>
      <c r="FD6" s="86"/>
      <c r="FE6" s="86"/>
      <c r="FF6" s="86"/>
      <c r="FG6" s="86"/>
      <c r="FH6" s="86"/>
      <c r="FI6" s="86"/>
      <c r="FJ6" s="86"/>
      <c r="FK6" s="86"/>
      <c r="FL6" s="86"/>
      <c r="FM6" s="86"/>
      <c r="FN6" s="86"/>
      <c r="FO6" s="86"/>
      <c r="FP6" s="86"/>
      <c r="FQ6" s="86"/>
      <c r="FR6" s="86"/>
      <c r="FS6" s="86"/>
      <c r="FT6" s="86"/>
      <c r="FU6" s="86"/>
      <c r="FV6" s="86"/>
      <c r="FW6" s="86"/>
      <c r="FX6" s="86"/>
      <c r="FY6" s="86"/>
      <c r="FZ6" s="86"/>
      <c r="GA6" s="86"/>
      <c r="GB6" s="86"/>
      <c r="GC6" s="86"/>
      <c r="GD6" s="86"/>
      <c r="GE6" s="86"/>
      <c r="GF6" s="86"/>
      <c r="GG6" s="86"/>
      <c r="GH6" s="86"/>
      <c r="GI6" s="86"/>
      <c r="GJ6" s="86"/>
      <c r="GK6" s="86"/>
      <c r="GL6" s="86"/>
      <c r="GM6" s="86"/>
      <c r="GN6" s="86"/>
      <c r="GO6" s="86"/>
      <c r="GP6" s="86"/>
      <c r="GQ6" s="86"/>
      <c r="GR6" s="86"/>
      <c r="GS6" s="86"/>
      <c r="GT6" s="86"/>
      <c r="GU6" s="86"/>
      <c r="GV6" s="86"/>
      <c r="GW6" s="86"/>
      <c r="GX6" s="86"/>
      <c r="GY6" s="86"/>
      <c r="GZ6" s="86"/>
      <c r="HA6" s="86"/>
      <c r="HB6" s="86"/>
      <c r="HC6" s="86"/>
      <c r="HD6" s="86"/>
      <c r="HE6" s="86"/>
      <c r="HF6" s="86"/>
      <c r="HG6" s="86"/>
      <c r="HH6" s="86"/>
      <c r="HI6" s="86"/>
      <c r="HJ6" s="86"/>
      <c r="HK6" s="86"/>
      <c r="HL6" s="86"/>
      <c r="HM6" s="86"/>
      <c r="HN6" s="86"/>
      <c r="HO6" s="86"/>
      <c r="HP6" s="86"/>
      <c r="HQ6" s="86"/>
      <c r="HR6" s="86"/>
      <c r="HS6" s="86"/>
      <c r="HT6" s="86"/>
      <c r="HU6" s="86"/>
      <c r="HV6" s="86"/>
      <c r="HW6" s="86"/>
      <c r="HX6" s="86"/>
      <c r="HY6" s="86"/>
      <c r="HZ6" s="86"/>
      <c r="IA6" s="86"/>
      <c r="IB6" s="86"/>
      <c r="IC6" s="86"/>
      <c r="ID6" s="86"/>
      <c r="IE6" s="86"/>
      <c r="IF6" s="86"/>
      <c r="IG6" s="86"/>
      <c r="IH6" s="86"/>
      <c r="II6" s="86"/>
      <c r="IJ6" s="86"/>
      <c r="IK6" s="86"/>
    </row>
    <row r="7" spans="1:245" ht="37.5">
      <c r="A7" s="87" t="s">
        <v>63</v>
      </c>
      <c r="B7" s="123">
        <v>0</v>
      </c>
      <c r="C7" s="123">
        <v>0</v>
      </c>
      <c r="D7" s="123">
        <v>27</v>
      </c>
      <c r="E7" s="123">
        <v>0</v>
      </c>
      <c r="F7" s="123">
        <v>0</v>
      </c>
      <c r="G7" s="123">
        <v>11</v>
      </c>
      <c r="H7" s="123">
        <v>0</v>
      </c>
      <c r="I7" s="123">
        <v>0</v>
      </c>
      <c r="J7" s="123">
        <v>205</v>
      </c>
      <c r="K7" s="123">
        <v>5</v>
      </c>
      <c r="L7" s="123">
        <v>0</v>
      </c>
      <c r="M7" s="123">
        <v>0</v>
      </c>
      <c r="N7" s="123">
        <v>64</v>
      </c>
      <c r="O7" s="123">
        <v>0</v>
      </c>
      <c r="P7" s="123">
        <v>0</v>
      </c>
      <c r="Q7" s="123">
        <v>15</v>
      </c>
      <c r="R7" s="123">
        <v>0</v>
      </c>
      <c r="S7" s="123">
        <v>0</v>
      </c>
      <c r="T7" s="123">
        <v>22</v>
      </c>
      <c r="U7" s="123">
        <v>0</v>
      </c>
      <c r="V7" s="123">
        <v>0</v>
      </c>
      <c r="W7" s="123">
        <v>0</v>
      </c>
      <c r="X7" s="123">
        <v>0</v>
      </c>
      <c r="Y7" s="123">
        <v>0</v>
      </c>
      <c r="Z7" s="123">
        <v>2</v>
      </c>
      <c r="AA7" s="123">
        <v>0</v>
      </c>
      <c r="AB7" s="123">
        <v>0</v>
      </c>
      <c r="AC7" s="123">
        <v>4</v>
      </c>
      <c r="AD7" s="123">
        <v>0</v>
      </c>
      <c r="AE7" s="123">
        <f t="shared" si="0"/>
        <v>0</v>
      </c>
      <c r="AF7" s="123">
        <f t="shared" si="0"/>
        <v>350</v>
      </c>
      <c r="AG7" s="123">
        <f t="shared" si="1"/>
        <v>5</v>
      </c>
      <c r="AH7" s="88"/>
      <c r="AI7" s="88"/>
      <c r="AJ7" s="88"/>
      <c r="AK7" s="88"/>
      <c r="AL7" s="88"/>
      <c r="AM7" s="88"/>
      <c r="AN7" s="88"/>
      <c r="AO7" s="88"/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88"/>
      <c r="BE7" s="88"/>
      <c r="BF7" s="88"/>
      <c r="BG7" s="88"/>
      <c r="BH7" s="88"/>
      <c r="BI7" s="88"/>
      <c r="BJ7" s="88"/>
      <c r="BK7" s="88"/>
      <c r="BL7" s="88"/>
      <c r="BM7" s="88"/>
      <c r="BN7" s="88"/>
      <c r="BO7" s="88"/>
      <c r="BP7" s="88"/>
      <c r="BQ7" s="88"/>
      <c r="BR7" s="88"/>
      <c r="BS7" s="88"/>
      <c r="BT7" s="88"/>
      <c r="BU7" s="88"/>
      <c r="BV7" s="88"/>
      <c r="BW7" s="88"/>
      <c r="BX7" s="88"/>
      <c r="BY7" s="88"/>
      <c r="BZ7" s="88"/>
      <c r="CA7" s="88"/>
      <c r="CB7" s="88"/>
      <c r="CC7" s="88"/>
      <c r="CD7" s="88"/>
      <c r="CE7" s="88"/>
      <c r="CF7" s="88"/>
      <c r="CG7" s="88"/>
      <c r="CH7" s="88"/>
      <c r="CI7" s="88"/>
      <c r="CJ7" s="88"/>
      <c r="CK7" s="88"/>
      <c r="CL7" s="88"/>
      <c r="CM7" s="88"/>
      <c r="CN7" s="88"/>
      <c r="CO7" s="88"/>
      <c r="CP7" s="88"/>
      <c r="CQ7" s="88"/>
      <c r="CR7" s="88"/>
      <c r="CS7" s="88"/>
      <c r="CT7" s="88"/>
      <c r="CU7" s="88"/>
      <c r="CV7" s="88"/>
      <c r="CW7" s="88"/>
      <c r="CX7" s="88"/>
      <c r="CY7" s="88"/>
      <c r="CZ7" s="88"/>
      <c r="DA7" s="88"/>
      <c r="DB7" s="88"/>
      <c r="DC7" s="88"/>
      <c r="DD7" s="88"/>
      <c r="DE7" s="88"/>
      <c r="DF7" s="88"/>
      <c r="DG7" s="88"/>
      <c r="DH7" s="88"/>
      <c r="DI7" s="88"/>
      <c r="DJ7" s="88"/>
      <c r="DK7" s="88"/>
      <c r="DL7" s="88"/>
      <c r="DM7" s="88"/>
      <c r="DN7" s="88"/>
      <c r="DO7" s="88"/>
      <c r="DP7" s="88"/>
      <c r="DQ7" s="88"/>
      <c r="DR7" s="88"/>
      <c r="DS7" s="88"/>
      <c r="DT7" s="88"/>
      <c r="DU7" s="88"/>
      <c r="DV7" s="88"/>
      <c r="DW7" s="88"/>
      <c r="DX7" s="88"/>
      <c r="DY7" s="88"/>
      <c r="DZ7" s="88"/>
      <c r="EA7" s="88"/>
      <c r="EB7" s="88"/>
      <c r="EC7" s="88"/>
      <c r="ED7" s="88"/>
      <c r="EE7" s="88"/>
      <c r="EF7" s="88"/>
      <c r="EG7" s="88"/>
      <c r="EH7" s="88"/>
      <c r="EI7" s="88"/>
      <c r="EJ7" s="88"/>
      <c r="EK7" s="88"/>
      <c r="EL7" s="88"/>
      <c r="EM7" s="88"/>
      <c r="EN7" s="88"/>
      <c r="EO7" s="88"/>
      <c r="EP7" s="88"/>
      <c r="EQ7" s="88"/>
      <c r="ER7" s="88"/>
      <c r="ES7" s="88"/>
      <c r="ET7" s="88"/>
      <c r="EU7" s="88"/>
      <c r="EV7" s="88"/>
      <c r="EW7" s="88"/>
      <c r="EX7" s="88"/>
      <c r="EY7" s="88"/>
      <c r="EZ7" s="88"/>
      <c r="FA7" s="88"/>
      <c r="FB7" s="88"/>
      <c r="FC7" s="88"/>
      <c r="FD7" s="88"/>
      <c r="FE7" s="88"/>
      <c r="FF7" s="88"/>
      <c r="FG7" s="88"/>
      <c r="FH7" s="88"/>
      <c r="FI7" s="88"/>
      <c r="FJ7" s="88"/>
      <c r="FK7" s="88"/>
      <c r="FL7" s="88"/>
      <c r="FM7" s="88"/>
      <c r="FN7" s="88"/>
      <c r="FO7" s="88"/>
      <c r="FP7" s="88"/>
      <c r="FQ7" s="88"/>
      <c r="FR7" s="88"/>
      <c r="FS7" s="88"/>
      <c r="FT7" s="88"/>
      <c r="FU7" s="88"/>
      <c r="FV7" s="88"/>
      <c r="FW7" s="88"/>
      <c r="FX7" s="88"/>
      <c r="FY7" s="88"/>
      <c r="FZ7" s="88"/>
      <c r="GA7" s="88"/>
      <c r="GB7" s="88"/>
      <c r="GC7" s="88"/>
      <c r="GD7" s="88"/>
      <c r="GE7" s="88"/>
      <c r="GF7" s="88"/>
      <c r="GG7" s="88"/>
      <c r="GH7" s="88"/>
      <c r="GI7" s="88"/>
      <c r="GJ7" s="88"/>
      <c r="GK7" s="88"/>
      <c r="GL7" s="88"/>
      <c r="GM7" s="88"/>
      <c r="GN7" s="88"/>
      <c r="GO7" s="88"/>
      <c r="GP7" s="88"/>
      <c r="GQ7" s="88"/>
      <c r="GR7" s="88"/>
      <c r="GS7" s="88"/>
      <c r="GT7" s="88"/>
      <c r="GU7" s="88"/>
      <c r="GV7" s="88"/>
      <c r="GW7" s="88"/>
      <c r="GX7" s="88"/>
      <c r="GY7" s="88"/>
      <c r="GZ7" s="88"/>
      <c r="HA7" s="88"/>
      <c r="HB7" s="88"/>
      <c r="HC7" s="88"/>
      <c r="HD7" s="88"/>
      <c r="HE7" s="88"/>
      <c r="HF7" s="88"/>
      <c r="HG7" s="88"/>
      <c r="HH7" s="88"/>
      <c r="HI7" s="88"/>
      <c r="HJ7" s="88"/>
      <c r="HK7" s="88"/>
      <c r="HL7" s="88"/>
      <c r="HM7" s="88"/>
      <c r="HN7" s="88"/>
      <c r="HO7" s="88"/>
      <c r="HP7" s="88"/>
      <c r="HQ7" s="88"/>
      <c r="HR7" s="88"/>
      <c r="HS7" s="88"/>
      <c r="HT7" s="88"/>
      <c r="HU7" s="88"/>
      <c r="HV7" s="88"/>
      <c r="HW7" s="88"/>
      <c r="HX7" s="88"/>
      <c r="HY7" s="88"/>
      <c r="HZ7" s="88"/>
      <c r="IA7" s="88"/>
      <c r="IB7" s="88"/>
      <c r="IC7" s="88"/>
      <c r="ID7" s="88"/>
      <c r="IE7" s="88"/>
      <c r="IF7" s="88"/>
      <c r="IG7" s="88"/>
      <c r="IH7" s="88"/>
      <c r="II7" s="88"/>
      <c r="IJ7" s="88"/>
      <c r="IK7" s="88"/>
    </row>
    <row r="8" spans="1:245" s="85" customFormat="1" ht="18.75">
      <c r="A8" s="87" t="s">
        <v>4</v>
      </c>
      <c r="B8" s="123">
        <v>37181</v>
      </c>
      <c r="C8" s="123">
        <v>2862</v>
      </c>
      <c r="D8" s="123">
        <v>999</v>
      </c>
      <c r="E8" s="123">
        <v>15939</v>
      </c>
      <c r="F8" s="123">
        <v>2169</v>
      </c>
      <c r="G8" s="123">
        <v>393</v>
      </c>
      <c r="H8" s="123">
        <v>24076</v>
      </c>
      <c r="I8" s="123">
        <v>1973</v>
      </c>
      <c r="J8" s="123">
        <v>1361</v>
      </c>
      <c r="K8" s="123">
        <v>214</v>
      </c>
      <c r="L8" s="123">
        <v>31216</v>
      </c>
      <c r="M8" s="123">
        <v>2217</v>
      </c>
      <c r="N8" s="123">
        <v>5385</v>
      </c>
      <c r="O8" s="123">
        <v>15262</v>
      </c>
      <c r="P8" s="123">
        <v>983</v>
      </c>
      <c r="Q8" s="123">
        <v>1653</v>
      </c>
      <c r="R8" s="123">
        <v>13722</v>
      </c>
      <c r="S8" s="123">
        <v>1459</v>
      </c>
      <c r="T8" s="123">
        <v>606</v>
      </c>
      <c r="U8" s="123">
        <v>4587</v>
      </c>
      <c r="V8" s="123">
        <v>407</v>
      </c>
      <c r="W8" s="123">
        <v>9</v>
      </c>
      <c r="X8" s="123">
        <v>2095</v>
      </c>
      <c r="Y8" s="123">
        <v>690</v>
      </c>
      <c r="Z8" s="123">
        <v>91</v>
      </c>
      <c r="AA8" s="123">
        <v>2028</v>
      </c>
      <c r="AB8" s="123">
        <v>288</v>
      </c>
      <c r="AC8" s="123">
        <v>10</v>
      </c>
      <c r="AD8" s="123">
        <v>146106</v>
      </c>
      <c r="AE8" s="123">
        <f t="shared" si="0"/>
        <v>13048</v>
      </c>
      <c r="AF8" s="123">
        <f t="shared" si="0"/>
        <v>10507</v>
      </c>
      <c r="AG8" s="123">
        <f t="shared" si="1"/>
        <v>214</v>
      </c>
      <c r="AH8" s="86"/>
      <c r="AI8" s="86"/>
      <c r="AJ8" s="86"/>
      <c r="AK8" s="86"/>
      <c r="AL8" s="86"/>
      <c r="AM8" s="86"/>
      <c r="AN8" s="86"/>
      <c r="AO8" s="86"/>
      <c r="AP8" s="86"/>
      <c r="AQ8" s="86"/>
      <c r="AR8" s="86"/>
      <c r="AS8" s="86"/>
      <c r="AT8" s="86"/>
      <c r="AU8" s="86"/>
      <c r="AV8" s="86"/>
      <c r="AW8" s="86"/>
      <c r="AX8" s="86"/>
      <c r="AY8" s="86"/>
      <c r="AZ8" s="86"/>
      <c r="BA8" s="86"/>
      <c r="BB8" s="86"/>
      <c r="BC8" s="86"/>
      <c r="BD8" s="86"/>
      <c r="BE8" s="86"/>
      <c r="BF8" s="86"/>
      <c r="BG8" s="86"/>
      <c r="BH8" s="86"/>
      <c r="BI8" s="86"/>
      <c r="BJ8" s="86"/>
      <c r="BK8" s="86"/>
      <c r="BL8" s="86"/>
      <c r="BM8" s="86"/>
      <c r="BN8" s="86"/>
      <c r="BO8" s="86"/>
      <c r="BP8" s="86"/>
      <c r="BQ8" s="86"/>
      <c r="BR8" s="86"/>
      <c r="BS8" s="86"/>
      <c r="BT8" s="86"/>
      <c r="BU8" s="86"/>
      <c r="BV8" s="86"/>
      <c r="BW8" s="86"/>
      <c r="BX8" s="86"/>
      <c r="BY8" s="86"/>
      <c r="BZ8" s="86"/>
      <c r="CA8" s="86"/>
      <c r="CB8" s="86"/>
      <c r="CC8" s="86"/>
      <c r="CD8" s="86"/>
      <c r="CE8" s="86"/>
      <c r="CF8" s="86"/>
      <c r="CG8" s="86"/>
      <c r="CH8" s="86"/>
      <c r="CI8" s="86"/>
      <c r="CJ8" s="86"/>
      <c r="CK8" s="86"/>
      <c r="CL8" s="86"/>
      <c r="CM8" s="86"/>
      <c r="CN8" s="86"/>
      <c r="CO8" s="86"/>
      <c r="CP8" s="86"/>
      <c r="CQ8" s="86"/>
      <c r="CR8" s="86"/>
      <c r="CS8" s="86"/>
      <c r="CT8" s="86"/>
      <c r="CU8" s="86"/>
      <c r="CV8" s="86"/>
      <c r="CW8" s="86"/>
      <c r="CX8" s="86"/>
      <c r="CY8" s="86"/>
      <c r="CZ8" s="86"/>
      <c r="DA8" s="86"/>
      <c r="DB8" s="86"/>
      <c r="DC8" s="86"/>
      <c r="DD8" s="86"/>
      <c r="DE8" s="86"/>
      <c r="DF8" s="86"/>
      <c r="DG8" s="86"/>
      <c r="DH8" s="86"/>
      <c r="DI8" s="86"/>
      <c r="DJ8" s="86"/>
      <c r="DK8" s="86"/>
      <c r="DL8" s="86"/>
      <c r="DM8" s="86"/>
      <c r="DN8" s="86"/>
      <c r="DO8" s="86"/>
      <c r="DP8" s="86"/>
      <c r="DQ8" s="86"/>
      <c r="DR8" s="86"/>
      <c r="DS8" s="86"/>
      <c r="DT8" s="86"/>
      <c r="DU8" s="86"/>
      <c r="DV8" s="86"/>
      <c r="DW8" s="86"/>
      <c r="DX8" s="86"/>
      <c r="DY8" s="86"/>
      <c r="DZ8" s="86"/>
      <c r="EA8" s="86"/>
      <c r="EB8" s="86"/>
      <c r="EC8" s="86"/>
      <c r="ED8" s="86"/>
      <c r="EE8" s="86"/>
      <c r="EF8" s="86"/>
      <c r="EG8" s="86"/>
      <c r="EH8" s="86"/>
      <c r="EI8" s="86"/>
      <c r="EJ8" s="86"/>
      <c r="EK8" s="86"/>
      <c r="EL8" s="86"/>
      <c r="EM8" s="86"/>
      <c r="EN8" s="86"/>
      <c r="EO8" s="86"/>
      <c r="EP8" s="86"/>
      <c r="EQ8" s="86"/>
      <c r="ER8" s="86"/>
      <c r="ES8" s="86"/>
      <c r="ET8" s="86"/>
      <c r="EU8" s="86"/>
      <c r="EV8" s="86"/>
      <c r="EW8" s="86"/>
      <c r="EX8" s="86"/>
      <c r="EY8" s="86"/>
      <c r="EZ8" s="86"/>
      <c r="FA8" s="86"/>
      <c r="FB8" s="86"/>
      <c r="FC8" s="86"/>
      <c r="FD8" s="86"/>
      <c r="FE8" s="86"/>
      <c r="FF8" s="86"/>
      <c r="FG8" s="86"/>
      <c r="FH8" s="86"/>
      <c r="FI8" s="86"/>
      <c r="FJ8" s="86"/>
      <c r="FK8" s="86"/>
      <c r="FL8" s="86"/>
      <c r="FM8" s="86"/>
      <c r="FN8" s="86"/>
      <c r="FO8" s="86"/>
      <c r="FP8" s="86"/>
      <c r="FQ8" s="86"/>
      <c r="FR8" s="86"/>
      <c r="FS8" s="86"/>
      <c r="FT8" s="86"/>
      <c r="FU8" s="86"/>
      <c r="FV8" s="86"/>
      <c r="FW8" s="86"/>
      <c r="FX8" s="86"/>
      <c r="FY8" s="86"/>
      <c r="FZ8" s="86"/>
      <c r="GA8" s="86"/>
      <c r="GB8" s="86"/>
      <c r="GC8" s="86"/>
      <c r="GD8" s="86"/>
      <c r="GE8" s="86"/>
      <c r="GF8" s="86"/>
      <c r="GG8" s="86"/>
      <c r="GH8" s="86"/>
      <c r="GI8" s="86"/>
      <c r="GJ8" s="86"/>
      <c r="GK8" s="86"/>
      <c r="GL8" s="86"/>
      <c r="GM8" s="86"/>
      <c r="GN8" s="86"/>
      <c r="GO8" s="86"/>
      <c r="GP8" s="86"/>
      <c r="GQ8" s="86"/>
      <c r="GR8" s="86"/>
      <c r="GS8" s="86"/>
      <c r="GT8" s="86"/>
      <c r="GU8" s="86"/>
      <c r="GV8" s="86"/>
      <c r="GW8" s="86"/>
      <c r="GX8" s="86"/>
      <c r="GY8" s="86"/>
      <c r="GZ8" s="86"/>
      <c r="HA8" s="86"/>
      <c r="HB8" s="86"/>
      <c r="HC8" s="86"/>
      <c r="HD8" s="86"/>
      <c r="HE8" s="86"/>
      <c r="HF8" s="86"/>
      <c r="HG8" s="86"/>
      <c r="HH8" s="86"/>
      <c r="HI8" s="86"/>
      <c r="HJ8" s="86"/>
      <c r="HK8" s="86"/>
      <c r="HL8" s="86"/>
      <c r="HM8" s="86"/>
      <c r="HN8" s="86"/>
      <c r="HO8" s="86"/>
      <c r="HP8" s="86"/>
      <c r="HQ8" s="86"/>
      <c r="HR8" s="86"/>
      <c r="HS8" s="86"/>
      <c r="HT8" s="86"/>
      <c r="HU8" s="86"/>
      <c r="HV8" s="86"/>
      <c r="HW8" s="86"/>
      <c r="HX8" s="86"/>
      <c r="HY8" s="86"/>
      <c r="HZ8" s="86"/>
      <c r="IA8" s="86"/>
      <c r="IB8" s="86"/>
      <c r="IC8" s="86"/>
      <c r="ID8" s="86"/>
      <c r="IE8" s="86"/>
      <c r="IF8" s="86"/>
      <c r="IG8" s="86"/>
      <c r="IH8" s="86"/>
      <c r="II8" s="86"/>
      <c r="IJ8" s="86"/>
      <c r="IK8" s="86"/>
    </row>
    <row r="9" spans="1:245">
      <c r="A9" s="64"/>
      <c r="B9" s="64"/>
      <c r="C9" s="64"/>
      <c r="D9" s="65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</row>
    <row r="10" spans="1:245">
      <c r="A10" s="64"/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</row>
    <row r="11" spans="1:245">
      <c r="A11" s="64"/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</row>
  </sheetData>
  <mergeCells count="13">
    <mergeCell ref="A3:A4"/>
    <mergeCell ref="B3:D3"/>
    <mergeCell ref="E3:G3"/>
    <mergeCell ref="A1:AG1"/>
    <mergeCell ref="L3:N3"/>
    <mergeCell ref="O3:Q3"/>
    <mergeCell ref="X3:Z3"/>
    <mergeCell ref="R3:T3"/>
    <mergeCell ref="U3:W3"/>
    <mergeCell ref="AA3:AC3"/>
    <mergeCell ref="A2:AG2"/>
    <mergeCell ref="AD3:AG3"/>
    <mergeCell ref="H3:K3"/>
  </mergeCells>
  <printOptions horizontalCentered="1" verticalCentered="1"/>
  <pageMargins left="0.19685039370078741" right="0.19" top="0.98425196850393704" bottom="0.98425196850393704" header="0.51181102362204722" footer="0.51181102362204722"/>
  <pageSetup paperSize="9" scale="53" orientation="landscape" r:id="rId1"/>
  <headerFooter alignWithMargins="0">
    <oddHeader>&amp;R&amp;"Times New Roman,Regular"&amp;12&amp;A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"/>
  <sheetViews>
    <sheetView showGridLines="0" topLeftCell="B1" zoomScale="90" zoomScaleNormal="90" workbookViewId="0">
      <selection sqref="A1:AG1"/>
    </sheetView>
  </sheetViews>
  <sheetFormatPr defaultRowHeight="15"/>
  <cols>
    <col min="1" max="1" width="50" style="84" customWidth="1"/>
    <col min="2" max="10" width="9.42578125" style="84" bestFit="1" customWidth="1"/>
    <col min="11" max="11" width="9.42578125" style="84" customWidth="1"/>
    <col min="12" max="18" width="9.42578125" style="84" bestFit="1" customWidth="1"/>
    <col min="19" max="23" width="8.85546875" style="84" bestFit="1" customWidth="1"/>
    <col min="24" max="29" width="8.85546875" style="84" customWidth="1"/>
    <col min="30" max="31" width="9.42578125" style="84" bestFit="1" customWidth="1"/>
    <col min="32" max="32" width="7.5703125" style="84" bestFit="1" customWidth="1"/>
    <col min="33" max="16384" width="9.140625" style="84"/>
  </cols>
  <sheetData>
    <row r="1" spans="1:37" ht="23.25" customHeight="1">
      <c r="A1" s="134" t="s">
        <v>78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91"/>
      <c r="AI1" s="91"/>
      <c r="AJ1" s="91"/>
      <c r="AK1" s="91"/>
    </row>
    <row r="2" spans="1:37" ht="15" customHeight="1">
      <c r="A2" s="176" t="s">
        <v>0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76"/>
      <c r="AF2" s="176"/>
      <c r="AG2" s="176"/>
    </row>
    <row r="3" spans="1:37" s="90" customFormat="1" ht="64.5" customHeight="1">
      <c r="A3" s="164" t="s">
        <v>79</v>
      </c>
      <c r="B3" s="146" t="s">
        <v>59</v>
      </c>
      <c r="C3" s="166"/>
      <c r="D3" s="167"/>
      <c r="E3" s="140" t="s">
        <v>58</v>
      </c>
      <c r="F3" s="168"/>
      <c r="G3" s="169"/>
      <c r="H3" s="140" t="s">
        <v>57</v>
      </c>
      <c r="I3" s="168"/>
      <c r="J3" s="168"/>
      <c r="K3" s="141"/>
      <c r="L3" s="140" t="s">
        <v>12</v>
      </c>
      <c r="M3" s="168"/>
      <c r="N3" s="170"/>
      <c r="O3" s="140" t="s">
        <v>56</v>
      </c>
      <c r="P3" s="168"/>
      <c r="Q3" s="171"/>
      <c r="R3" s="140" t="s">
        <v>55</v>
      </c>
      <c r="S3" s="168"/>
      <c r="T3" s="170"/>
      <c r="U3" s="137" t="s">
        <v>13</v>
      </c>
      <c r="V3" s="137"/>
      <c r="W3" s="175"/>
      <c r="X3" s="172" t="s">
        <v>3</v>
      </c>
      <c r="Y3" s="173"/>
      <c r="Z3" s="174"/>
      <c r="AA3" s="172" t="s">
        <v>24</v>
      </c>
      <c r="AB3" s="173"/>
      <c r="AC3" s="174"/>
      <c r="AD3" s="146" t="s">
        <v>4</v>
      </c>
      <c r="AE3" s="163"/>
      <c r="AF3" s="163"/>
      <c r="AG3" s="147"/>
    </row>
    <row r="4" spans="1:37" ht="30.95" customHeight="1">
      <c r="A4" s="165"/>
      <c r="B4" s="89" t="s">
        <v>7</v>
      </c>
      <c r="C4" s="89" t="s">
        <v>8</v>
      </c>
      <c r="D4" s="89" t="s">
        <v>9</v>
      </c>
      <c r="E4" s="89" t="s">
        <v>7</v>
      </c>
      <c r="F4" s="89" t="s">
        <v>8</v>
      </c>
      <c r="G4" s="89" t="s">
        <v>9</v>
      </c>
      <c r="H4" s="89" t="s">
        <v>7</v>
      </c>
      <c r="I4" s="89" t="s">
        <v>8</v>
      </c>
      <c r="J4" s="89" t="s">
        <v>9</v>
      </c>
      <c r="K4" s="89" t="s">
        <v>10</v>
      </c>
      <c r="L4" s="89" t="s">
        <v>7</v>
      </c>
      <c r="M4" s="89" t="s">
        <v>8</v>
      </c>
      <c r="N4" s="89" t="s">
        <v>9</v>
      </c>
      <c r="O4" s="89" t="s">
        <v>7</v>
      </c>
      <c r="P4" s="89" t="s">
        <v>8</v>
      </c>
      <c r="Q4" s="89" t="s">
        <v>9</v>
      </c>
      <c r="R4" s="89" t="s">
        <v>7</v>
      </c>
      <c r="S4" s="89" t="s">
        <v>8</v>
      </c>
      <c r="T4" s="89" t="s">
        <v>9</v>
      </c>
      <c r="U4" s="89" t="s">
        <v>7</v>
      </c>
      <c r="V4" s="89" t="s">
        <v>8</v>
      </c>
      <c r="W4" s="89" t="s">
        <v>9</v>
      </c>
      <c r="X4" s="89" t="s">
        <v>7</v>
      </c>
      <c r="Y4" s="89" t="s">
        <v>8</v>
      </c>
      <c r="Z4" s="89" t="s">
        <v>9</v>
      </c>
      <c r="AA4" s="89" t="s">
        <v>7</v>
      </c>
      <c r="AB4" s="89" t="s">
        <v>8</v>
      </c>
      <c r="AC4" s="89" t="s">
        <v>9</v>
      </c>
      <c r="AD4" s="89" t="s">
        <v>7</v>
      </c>
      <c r="AE4" s="89" t="s">
        <v>8</v>
      </c>
      <c r="AF4" s="89" t="s">
        <v>9</v>
      </c>
      <c r="AG4" s="89" t="s">
        <v>10</v>
      </c>
    </row>
    <row r="5" spans="1:37" s="86" customFormat="1" ht="39.950000000000003" customHeight="1">
      <c r="A5" s="93" t="s">
        <v>54</v>
      </c>
      <c r="B5" s="102">
        <v>35.35</v>
      </c>
      <c r="C5" s="102">
        <v>30.01</v>
      </c>
      <c r="D5" s="102">
        <v>25.73</v>
      </c>
      <c r="E5" s="102">
        <v>36.24</v>
      </c>
      <c r="F5" s="102">
        <v>33.380000000000003</v>
      </c>
      <c r="G5" s="102">
        <v>25.19</v>
      </c>
      <c r="H5" s="102">
        <v>36.6</v>
      </c>
      <c r="I5" s="102">
        <v>33.049999999999997</v>
      </c>
      <c r="J5" s="102">
        <v>49.6</v>
      </c>
      <c r="K5" s="102">
        <v>30.84</v>
      </c>
      <c r="L5" s="102">
        <v>37.1</v>
      </c>
      <c r="M5" s="102">
        <v>31.03</v>
      </c>
      <c r="N5" s="102">
        <v>25.18</v>
      </c>
      <c r="O5" s="102">
        <v>36.1</v>
      </c>
      <c r="P5" s="102">
        <v>35.61</v>
      </c>
      <c r="Q5" s="102">
        <v>26.92</v>
      </c>
      <c r="R5" s="102">
        <v>36.549999999999997</v>
      </c>
      <c r="S5" s="102">
        <v>35.020000000000003</v>
      </c>
      <c r="T5" s="102">
        <v>33.17</v>
      </c>
      <c r="U5" s="102">
        <v>50.29</v>
      </c>
      <c r="V5" s="102">
        <v>53.07</v>
      </c>
      <c r="W5" s="102">
        <v>11.11</v>
      </c>
      <c r="X5" s="102">
        <v>46.25</v>
      </c>
      <c r="Y5" s="102">
        <v>44.64</v>
      </c>
      <c r="Z5" s="102">
        <v>36.26</v>
      </c>
      <c r="AA5" s="102">
        <v>46.15</v>
      </c>
      <c r="AB5" s="102">
        <v>45.49</v>
      </c>
      <c r="AC5" s="102">
        <v>30</v>
      </c>
      <c r="AD5" s="102">
        <v>36.99</v>
      </c>
      <c r="AE5" s="102">
        <v>34.020000000000003</v>
      </c>
      <c r="AF5" s="102">
        <v>29.22</v>
      </c>
      <c r="AG5" s="102">
        <v>30.84</v>
      </c>
    </row>
    <row r="6" spans="1:37" s="86" customFormat="1" ht="39" customHeight="1">
      <c r="A6" s="93" t="s">
        <v>53</v>
      </c>
      <c r="B6" s="102">
        <v>64.650000000000006</v>
      </c>
      <c r="C6" s="102">
        <v>69.989999999999995</v>
      </c>
      <c r="D6" s="102">
        <v>71.569999999999993</v>
      </c>
      <c r="E6" s="102">
        <v>63.76</v>
      </c>
      <c r="F6" s="102">
        <v>66.62</v>
      </c>
      <c r="G6" s="102">
        <v>72.010000000000005</v>
      </c>
      <c r="H6" s="102">
        <v>63.4</v>
      </c>
      <c r="I6" s="102">
        <v>66.95</v>
      </c>
      <c r="J6" s="102">
        <v>35.340000000000003</v>
      </c>
      <c r="K6" s="102">
        <v>66.819999999999993</v>
      </c>
      <c r="L6" s="102">
        <v>62.9</v>
      </c>
      <c r="M6" s="102">
        <v>68.97</v>
      </c>
      <c r="N6" s="102">
        <v>73.63</v>
      </c>
      <c r="O6" s="102">
        <v>63.9</v>
      </c>
      <c r="P6" s="102">
        <v>64.39</v>
      </c>
      <c r="Q6" s="102">
        <v>72.17</v>
      </c>
      <c r="R6" s="102">
        <v>63.45</v>
      </c>
      <c r="S6" s="102">
        <v>64.98</v>
      </c>
      <c r="T6" s="102">
        <v>63.2</v>
      </c>
      <c r="U6" s="102">
        <v>49.71</v>
      </c>
      <c r="V6" s="102">
        <v>46.93</v>
      </c>
      <c r="W6" s="102">
        <v>88.89</v>
      </c>
      <c r="X6" s="102">
        <v>53.75</v>
      </c>
      <c r="Y6" s="102">
        <v>55.36</v>
      </c>
      <c r="Z6" s="102">
        <v>61.54</v>
      </c>
      <c r="AA6" s="102">
        <v>53.85</v>
      </c>
      <c r="AB6" s="102">
        <v>54.51</v>
      </c>
      <c r="AC6" s="102">
        <v>30</v>
      </c>
      <c r="AD6" s="102">
        <v>63.01</v>
      </c>
      <c r="AE6" s="102">
        <v>65.98</v>
      </c>
      <c r="AF6" s="103">
        <v>67.45</v>
      </c>
      <c r="AG6" s="102">
        <v>66.819999999999993</v>
      </c>
    </row>
    <row r="7" spans="1:37" ht="57" customHeight="1">
      <c r="A7" s="87" t="s">
        <v>63</v>
      </c>
      <c r="B7" s="102">
        <v>0</v>
      </c>
      <c r="C7" s="102">
        <v>0</v>
      </c>
      <c r="D7" s="102">
        <v>2.7</v>
      </c>
      <c r="E7" s="102">
        <v>0</v>
      </c>
      <c r="F7" s="102">
        <v>0</v>
      </c>
      <c r="G7" s="102">
        <v>2.8</v>
      </c>
      <c r="H7" s="102">
        <v>0</v>
      </c>
      <c r="I7" s="102">
        <v>0</v>
      </c>
      <c r="J7" s="102">
        <v>15.06</v>
      </c>
      <c r="K7" s="102">
        <v>2.34</v>
      </c>
      <c r="L7" s="102">
        <v>0</v>
      </c>
      <c r="M7" s="102">
        <v>0</v>
      </c>
      <c r="N7" s="102">
        <v>1.19</v>
      </c>
      <c r="O7" s="102">
        <v>0</v>
      </c>
      <c r="P7" s="102">
        <v>0</v>
      </c>
      <c r="Q7" s="102">
        <v>0.91</v>
      </c>
      <c r="R7" s="102">
        <v>0</v>
      </c>
      <c r="S7" s="102">
        <v>0</v>
      </c>
      <c r="T7" s="102">
        <v>3.63</v>
      </c>
      <c r="U7" s="102">
        <v>0</v>
      </c>
      <c r="V7" s="102">
        <v>0</v>
      </c>
      <c r="W7" s="102">
        <v>0</v>
      </c>
      <c r="X7" s="102">
        <v>0</v>
      </c>
      <c r="Y7" s="102">
        <v>0</v>
      </c>
      <c r="Z7" s="102">
        <v>2.2000000000000002</v>
      </c>
      <c r="AA7" s="102">
        <v>0</v>
      </c>
      <c r="AB7" s="102">
        <v>0</v>
      </c>
      <c r="AC7" s="102">
        <v>40</v>
      </c>
      <c r="AD7" s="102">
        <v>0</v>
      </c>
      <c r="AE7" s="102">
        <v>0</v>
      </c>
      <c r="AF7" s="103">
        <v>3.33</v>
      </c>
      <c r="AG7" s="102">
        <v>2.34</v>
      </c>
    </row>
    <row r="8" spans="1:37" s="86" customFormat="1" ht="39.950000000000003" customHeight="1">
      <c r="A8" s="93" t="s">
        <v>4</v>
      </c>
      <c r="B8" s="102">
        <f>SUM(B5:B7)</f>
        <v>100</v>
      </c>
      <c r="C8" s="102">
        <f t="shared" ref="C8:AG8" si="0">SUM(C5:C7)</f>
        <v>100</v>
      </c>
      <c r="D8" s="102">
        <f t="shared" si="0"/>
        <v>100</v>
      </c>
      <c r="E8" s="102">
        <f t="shared" si="0"/>
        <v>100</v>
      </c>
      <c r="F8" s="102">
        <f t="shared" si="0"/>
        <v>100</v>
      </c>
      <c r="G8" s="102">
        <f t="shared" si="0"/>
        <v>100</v>
      </c>
      <c r="H8" s="102">
        <f t="shared" si="0"/>
        <v>100</v>
      </c>
      <c r="I8" s="102">
        <f t="shared" si="0"/>
        <v>100</v>
      </c>
      <c r="J8" s="102">
        <f t="shared" si="0"/>
        <v>100</v>
      </c>
      <c r="K8" s="102">
        <f t="shared" si="0"/>
        <v>100</v>
      </c>
      <c r="L8" s="102">
        <f t="shared" si="0"/>
        <v>100</v>
      </c>
      <c r="M8" s="102">
        <f t="shared" si="0"/>
        <v>100</v>
      </c>
      <c r="N8" s="102">
        <f t="shared" si="0"/>
        <v>100</v>
      </c>
      <c r="O8" s="102">
        <f t="shared" si="0"/>
        <v>100</v>
      </c>
      <c r="P8" s="102">
        <f t="shared" si="0"/>
        <v>100</v>
      </c>
      <c r="Q8" s="102">
        <f t="shared" si="0"/>
        <v>100</v>
      </c>
      <c r="R8" s="102">
        <f t="shared" si="0"/>
        <v>100</v>
      </c>
      <c r="S8" s="102">
        <f t="shared" si="0"/>
        <v>100</v>
      </c>
      <c r="T8" s="102">
        <f t="shared" si="0"/>
        <v>100</v>
      </c>
      <c r="U8" s="102">
        <f t="shared" si="0"/>
        <v>100</v>
      </c>
      <c r="V8" s="102">
        <f t="shared" si="0"/>
        <v>100</v>
      </c>
      <c r="W8" s="102">
        <f t="shared" si="0"/>
        <v>100</v>
      </c>
      <c r="X8" s="102">
        <f t="shared" si="0"/>
        <v>100</v>
      </c>
      <c r="Y8" s="102">
        <f t="shared" si="0"/>
        <v>100</v>
      </c>
      <c r="Z8" s="102">
        <f t="shared" si="0"/>
        <v>100</v>
      </c>
      <c r="AA8" s="102">
        <f t="shared" si="0"/>
        <v>100</v>
      </c>
      <c r="AB8" s="102">
        <f t="shared" si="0"/>
        <v>100</v>
      </c>
      <c r="AC8" s="102">
        <f t="shared" si="0"/>
        <v>100</v>
      </c>
      <c r="AD8" s="102">
        <f t="shared" si="0"/>
        <v>100</v>
      </c>
      <c r="AE8" s="102">
        <f t="shared" si="0"/>
        <v>100</v>
      </c>
      <c r="AF8" s="102">
        <f t="shared" si="0"/>
        <v>100</v>
      </c>
      <c r="AG8" s="102">
        <f t="shared" si="0"/>
        <v>100</v>
      </c>
    </row>
    <row r="11" spans="1:37"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</row>
  </sheetData>
  <mergeCells count="13">
    <mergeCell ref="A3:A4"/>
    <mergeCell ref="B3:D3"/>
    <mergeCell ref="E3:G3"/>
    <mergeCell ref="A1:AG1"/>
    <mergeCell ref="L3:N3"/>
    <mergeCell ref="O3:Q3"/>
    <mergeCell ref="X3:Z3"/>
    <mergeCell ref="R3:T3"/>
    <mergeCell ref="U3:W3"/>
    <mergeCell ref="AA3:AC3"/>
    <mergeCell ref="H3:K3"/>
    <mergeCell ref="AD3:AG3"/>
    <mergeCell ref="A2:AG2"/>
  </mergeCells>
  <printOptions horizontalCentered="1" verticalCentered="1"/>
  <pageMargins left="0.2" right="0.19" top="0.98425196850393704" bottom="0.98425196850393704" header="0.51181102362204722" footer="0.51181102362204722"/>
  <pageSetup paperSize="9" scale="42" orientation="landscape" r:id="rId1"/>
  <headerFooter alignWithMargins="0">
    <oddHeader>&amp;R&amp;"Times New Roman,Regular"&amp;12&amp;A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N25"/>
  <sheetViews>
    <sheetView showGridLines="0" zoomScale="80" zoomScaleNormal="80" workbookViewId="0">
      <selection sqref="A1:N1"/>
    </sheetView>
  </sheetViews>
  <sheetFormatPr defaultRowHeight="13.5" customHeight="1"/>
  <cols>
    <col min="1" max="1" width="54" style="13" customWidth="1"/>
    <col min="2" max="2" width="13" style="6" bestFit="1" customWidth="1"/>
    <col min="3" max="8" width="13" style="6" customWidth="1"/>
    <col min="9" max="9" width="12" style="6" customWidth="1"/>
    <col min="10" max="14" width="13" style="6" customWidth="1"/>
    <col min="15" max="16384" width="9.140625" style="6"/>
  </cols>
  <sheetData>
    <row r="1" spans="1:14" ht="35.25" customHeight="1">
      <c r="A1" s="180" t="s">
        <v>15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</row>
    <row r="2" spans="1:14" ht="13.5" customHeight="1">
      <c r="A2" s="49"/>
      <c r="B2" s="14"/>
      <c r="C2" s="14"/>
      <c r="D2" s="14"/>
      <c r="E2" s="14"/>
      <c r="F2" s="14"/>
      <c r="G2" s="14"/>
      <c r="H2" s="14"/>
    </row>
    <row r="3" spans="1:14" ht="42" customHeight="1">
      <c r="A3" s="182" t="s">
        <v>65</v>
      </c>
      <c r="B3" s="105">
        <v>2018</v>
      </c>
      <c r="C3" s="177">
        <v>2019</v>
      </c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9"/>
    </row>
    <row r="4" spans="1:14" ht="33" customHeight="1">
      <c r="A4" s="183"/>
      <c r="B4" s="106">
        <v>12</v>
      </c>
      <c r="C4" s="107">
        <v>1</v>
      </c>
      <c r="D4" s="107">
        <v>2</v>
      </c>
      <c r="E4" s="107">
        <v>3</v>
      </c>
      <c r="F4" s="107">
        <v>4</v>
      </c>
      <c r="G4" s="107">
        <v>5</v>
      </c>
      <c r="H4" s="107">
        <v>6</v>
      </c>
      <c r="I4" s="107">
        <v>7</v>
      </c>
      <c r="J4" s="107">
        <v>8</v>
      </c>
      <c r="K4" s="107">
        <v>9</v>
      </c>
      <c r="L4" s="107">
        <v>10</v>
      </c>
      <c r="M4" s="107">
        <v>11</v>
      </c>
      <c r="N4" s="107">
        <v>12</v>
      </c>
    </row>
    <row r="5" spans="1:14" ht="35.1" customHeight="1">
      <c r="A5" s="3" t="s">
        <v>1</v>
      </c>
      <c r="B5" s="48">
        <v>1212795</v>
      </c>
      <c r="C5" s="48">
        <v>1211278</v>
      </c>
      <c r="D5" s="48">
        <v>1210028</v>
      </c>
      <c r="E5" s="48">
        <v>1209792</v>
      </c>
      <c r="F5" s="48">
        <v>1209313</v>
      </c>
      <c r="G5" s="48">
        <v>1204870</v>
      </c>
      <c r="H5" s="48">
        <v>1204274</v>
      </c>
      <c r="I5" s="48">
        <v>1204293</v>
      </c>
      <c r="J5" s="48">
        <v>1201357</v>
      </c>
      <c r="K5" s="48">
        <v>1201182</v>
      </c>
      <c r="L5" s="48">
        <v>1199996</v>
      </c>
      <c r="M5" s="48">
        <v>1201298</v>
      </c>
      <c r="N5" s="48">
        <v>1199364</v>
      </c>
    </row>
    <row r="6" spans="1:14" ht="35.1" customHeight="1">
      <c r="A6" s="3" t="s">
        <v>2</v>
      </c>
      <c r="B6" s="48">
        <v>507487</v>
      </c>
      <c r="C6" s="48">
        <v>507107</v>
      </c>
      <c r="D6" s="48">
        <v>507551</v>
      </c>
      <c r="E6" s="48">
        <v>507630</v>
      </c>
      <c r="F6" s="48">
        <v>507647</v>
      </c>
      <c r="G6" s="48">
        <v>506504</v>
      </c>
      <c r="H6" s="48">
        <v>506496</v>
      </c>
      <c r="I6" s="48">
        <v>506691</v>
      </c>
      <c r="J6" s="48">
        <v>505659</v>
      </c>
      <c r="K6" s="48">
        <v>505994</v>
      </c>
      <c r="L6" s="48">
        <v>506418</v>
      </c>
      <c r="M6" s="48">
        <v>506223</v>
      </c>
      <c r="N6" s="48">
        <v>506297</v>
      </c>
    </row>
    <row r="7" spans="1:14" ht="35.1" customHeight="1">
      <c r="A7" s="3" t="s">
        <v>11</v>
      </c>
      <c r="B7" s="48">
        <v>707595</v>
      </c>
      <c r="C7" s="48">
        <v>707365</v>
      </c>
      <c r="D7" s="48">
        <v>718371</v>
      </c>
      <c r="E7" s="48">
        <v>719568</v>
      </c>
      <c r="F7" s="48">
        <v>720589</v>
      </c>
      <c r="G7" s="48">
        <v>732220</v>
      </c>
      <c r="H7" s="48">
        <v>732951</v>
      </c>
      <c r="I7" s="48">
        <v>733483</v>
      </c>
      <c r="J7" s="48">
        <v>743952</v>
      </c>
      <c r="K7" s="48">
        <v>744660</v>
      </c>
      <c r="L7" s="48">
        <v>758563</v>
      </c>
      <c r="M7" s="48">
        <v>744760</v>
      </c>
      <c r="N7" s="48">
        <v>758875</v>
      </c>
    </row>
    <row r="8" spans="1:14" ht="35.1" customHeight="1">
      <c r="A8" s="3" t="s">
        <v>12</v>
      </c>
      <c r="B8" s="48">
        <v>1024610</v>
      </c>
      <c r="C8" s="48">
        <v>1023717</v>
      </c>
      <c r="D8" s="48">
        <v>1029671</v>
      </c>
      <c r="E8" s="48">
        <v>1029692</v>
      </c>
      <c r="F8" s="48">
        <v>1029074</v>
      </c>
      <c r="G8" s="48">
        <v>1034082</v>
      </c>
      <c r="H8" s="48">
        <v>1033873</v>
      </c>
      <c r="I8" s="48">
        <v>1033497</v>
      </c>
      <c r="J8" s="48">
        <v>1038956</v>
      </c>
      <c r="K8" s="48">
        <v>1039182</v>
      </c>
      <c r="L8" s="48">
        <v>1044890</v>
      </c>
      <c r="M8" s="48">
        <v>1038726</v>
      </c>
      <c r="N8" s="48">
        <v>1044771</v>
      </c>
    </row>
    <row r="9" spans="1:14" ht="35.1" customHeight="1">
      <c r="A9" s="3" t="s">
        <v>31</v>
      </c>
      <c r="B9" s="48">
        <v>384754</v>
      </c>
      <c r="C9" s="48">
        <v>384507</v>
      </c>
      <c r="D9" s="48">
        <v>385929</v>
      </c>
      <c r="E9" s="48">
        <v>386004</v>
      </c>
      <c r="F9" s="48">
        <v>385825</v>
      </c>
      <c r="G9" s="48">
        <v>391499</v>
      </c>
      <c r="H9" s="48">
        <v>391525</v>
      </c>
      <c r="I9" s="48">
        <v>391531</v>
      </c>
      <c r="J9" s="48">
        <v>397286</v>
      </c>
      <c r="K9" s="48">
        <v>397466</v>
      </c>
      <c r="L9" s="48">
        <v>403750</v>
      </c>
      <c r="M9" s="48">
        <v>397434</v>
      </c>
      <c r="N9" s="48">
        <v>404878</v>
      </c>
    </row>
    <row r="10" spans="1:14" ht="35.1" customHeight="1">
      <c r="A10" s="117" t="s">
        <v>72</v>
      </c>
      <c r="B10" s="48">
        <v>418703</v>
      </c>
      <c r="C10" s="48">
        <v>418258</v>
      </c>
      <c r="D10" s="48">
        <v>418996</v>
      </c>
      <c r="E10" s="48">
        <v>419059</v>
      </c>
      <c r="F10" s="48">
        <v>419151</v>
      </c>
      <c r="G10" s="48">
        <v>418260</v>
      </c>
      <c r="H10" s="48">
        <v>418309</v>
      </c>
      <c r="I10" s="48">
        <v>418509</v>
      </c>
      <c r="J10" s="48">
        <v>418396</v>
      </c>
      <c r="K10" s="48">
        <v>418549</v>
      </c>
      <c r="L10" s="48">
        <v>420553</v>
      </c>
      <c r="M10" s="48">
        <v>418671</v>
      </c>
      <c r="N10" s="48">
        <v>420555</v>
      </c>
    </row>
    <row r="11" spans="1:14" ht="35.1" customHeight="1">
      <c r="A11" s="3" t="s">
        <v>13</v>
      </c>
      <c r="B11" s="48">
        <v>220611</v>
      </c>
      <c r="C11" s="48">
        <v>220923</v>
      </c>
      <c r="D11" s="48">
        <v>225688</v>
      </c>
      <c r="E11" s="48">
        <v>226236</v>
      </c>
      <c r="F11" s="48">
        <v>226285</v>
      </c>
      <c r="G11" s="48">
        <v>227564</v>
      </c>
      <c r="H11" s="48">
        <v>227656</v>
      </c>
      <c r="I11" s="48">
        <v>227841</v>
      </c>
      <c r="J11" s="48">
        <v>227372</v>
      </c>
      <c r="K11" s="48">
        <v>227533</v>
      </c>
      <c r="L11" s="48">
        <v>226949</v>
      </c>
      <c r="M11" s="48">
        <v>227622</v>
      </c>
      <c r="N11" s="48">
        <v>227036</v>
      </c>
    </row>
    <row r="12" spans="1:14" ht="35.1" customHeight="1">
      <c r="A12" s="3" t="s">
        <v>3</v>
      </c>
      <c r="B12" s="48">
        <v>105602</v>
      </c>
      <c r="C12" s="48">
        <v>105528</v>
      </c>
      <c r="D12" s="48">
        <v>108066</v>
      </c>
      <c r="E12" s="48">
        <v>108126</v>
      </c>
      <c r="F12" s="48">
        <v>108124</v>
      </c>
      <c r="G12" s="48">
        <v>109483</v>
      </c>
      <c r="H12" s="48">
        <v>109553</v>
      </c>
      <c r="I12" s="48">
        <v>109635</v>
      </c>
      <c r="J12" s="48">
        <v>111087</v>
      </c>
      <c r="K12" s="48">
        <v>111122</v>
      </c>
      <c r="L12" s="48">
        <v>113892</v>
      </c>
      <c r="M12" s="48">
        <v>111172</v>
      </c>
      <c r="N12" s="48">
        <v>113937</v>
      </c>
    </row>
    <row r="13" spans="1:14" ht="35.1" customHeight="1">
      <c r="A13" s="47" t="s">
        <v>24</v>
      </c>
      <c r="B13" s="48">
        <v>87611</v>
      </c>
      <c r="C13" s="48">
        <v>87579</v>
      </c>
      <c r="D13" s="48">
        <v>88315</v>
      </c>
      <c r="E13" s="48">
        <v>88337</v>
      </c>
      <c r="F13" s="48">
        <v>88349</v>
      </c>
      <c r="G13" s="48">
        <v>87787</v>
      </c>
      <c r="H13" s="48">
        <v>87819</v>
      </c>
      <c r="I13" s="48">
        <v>87854</v>
      </c>
      <c r="J13" s="48">
        <v>87079</v>
      </c>
      <c r="K13" s="48">
        <v>87070</v>
      </c>
      <c r="L13" s="48">
        <v>87231</v>
      </c>
      <c r="M13" s="48">
        <v>87096</v>
      </c>
      <c r="N13" s="48">
        <v>87230</v>
      </c>
    </row>
    <row r="14" spans="1:14" ht="35.1" customHeight="1">
      <c r="A14" s="52" t="s">
        <v>4</v>
      </c>
      <c r="B14" s="48">
        <v>4669768</v>
      </c>
      <c r="C14" s="48">
        <v>4666262</v>
      </c>
      <c r="D14" s="48">
        <v>4692615</v>
      </c>
      <c r="E14" s="48">
        <v>4694444</v>
      </c>
      <c r="F14" s="48">
        <v>4694357</v>
      </c>
      <c r="G14" s="48">
        <v>4712269</v>
      </c>
      <c r="H14" s="48">
        <v>4712456</v>
      </c>
      <c r="I14" s="48">
        <v>4713334</v>
      </c>
      <c r="J14" s="48">
        <v>4731144</v>
      </c>
      <c r="K14" s="48">
        <v>4732758</v>
      </c>
      <c r="L14" s="48">
        <v>4762242</v>
      </c>
      <c r="M14" s="48">
        <v>4733002</v>
      </c>
      <c r="N14" s="48">
        <v>4762943</v>
      </c>
    </row>
    <row r="15" spans="1:14" ht="17.25" customHeight="1">
      <c r="A15" s="8"/>
      <c r="B15" s="9"/>
      <c r="C15" s="9"/>
      <c r="D15" s="9"/>
      <c r="E15" s="7"/>
      <c r="F15" s="7"/>
      <c r="G15" s="7"/>
      <c r="H15" s="7"/>
    </row>
    <row r="16" spans="1:14" ht="13.5" customHeight="1">
      <c r="A16" s="142" t="s">
        <v>16</v>
      </c>
      <c r="B16" s="142"/>
      <c r="C16" s="142"/>
      <c r="D16" s="142"/>
      <c r="E16" s="142"/>
      <c r="F16" s="142"/>
      <c r="G16" s="142"/>
      <c r="H16" s="142"/>
      <c r="I16" s="54"/>
      <c r="J16" s="54"/>
      <c r="K16" s="54"/>
      <c r="L16" s="54"/>
      <c r="M16" s="54"/>
      <c r="N16" s="54"/>
    </row>
    <row r="17" spans="1:14" ht="16.5" customHeight="1">
      <c r="A17" s="142" t="s">
        <v>17</v>
      </c>
      <c r="B17" s="142"/>
      <c r="C17" s="142"/>
      <c r="D17" s="142"/>
      <c r="E17" s="142"/>
      <c r="F17" s="142"/>
      <c r="G17" s="142"/>
      <c r="H17" s="142"/>
      <c r="I17" s="53"/>
      <c r="J17" s="53"/>
      <c r="K17" s="53"/>
      <c r="L17" s="53"/>
      <c r="M17" s="53"/>
      <c r="N17" s="53"/>
    </row>
    <row r="18" spans="1:14" ht="27.75" customHeight="1">
      <c r="A18" s="142"/>
      <c r="B18" s="181"/>
      <c r="C18" s="181"/>
      <c r="D18" s="181"/>
      <c r="E18" s="51"/>
      <c r="F18" s="51"/>
      <c r="G18" s="51"/>
      <c r="H18" s="51"/>
    </row>
    <row r="19" spans="1:14" ht="35.1" customHeight="1">
      <c r="A19" s="10"/>
      <c r="B19" s="7"/>
      <c r="C19" s="7"/>
      <c r="D19" s="7"/>
      <c r="E19" s="7"/>
      <c r="F19" s="7"/>
      <c r="G19" s="7"/>
      <c r="H19" s="7"/>
    </row>
    <row r="20" spans="1:14" ht="35.1" customHeight="1">
      <c r="A20" s="10"/>
      <c r="B20" s="7"/>
      <c r="C20" s="7"/>
      <c r="D20" s="7"/>
      <c r="E20" s="7"/>
      <c r="F20" s="7"/>
      <c r="G20" s="7"/>
      <c r="H20" s="7"/>
    </row>
    <row r="21" spans="1:14" ht="35.1" customHeight="1">
      <c r="A21" s="12"/>
      <c r="B21" s="11"/>
      <c r="C21" s="11"/>
      <c r="D21" s="11"/>
      <c r="E21" s="11"/>
      <c r="F21" s="11"/>
      <c r="G21" s="11"/>
      <c r="H21" s="11"/>
    </row>
    <row r="22" spans="1:14" ht="35.1" customHeight="1">
      <c r="A22" s="12"/>
      <c r="B22" s="11"/>
      <c r="C22" s="11"/>
      <c r="D22" s="11"/>
      <c r="E22" s="11"/>
      <c r="F22" s="11"/>
      <c r="G22" s="11"/>
      <c r="H22" s="11"/>
    </row>
    <row r="23" spans="1:14" ht="35.1" customHeight="1">
      <c r="A23" s="12"/>
      <c r="B23" s="11"/>
      <c r="C23" s="11"/>
      <c r="D23" s="11"/>
      <c r="E23" s="11"/>
      <c r="F23" s="11"/>
      <c r="G23" s="11"/>
      <c r="H23" s="11"/>
    </row>
    <row r="24" spans="1:14" ht="35.1" customHeight="1">
      <c r="A24" s="12"/>
      <c r="B24" s="11"/>
      <c r="C24" s="11"/>
      <c r="D24" s="11"/>
      <c r="E24" s="11"/>
      <c r="F24" s="11"/>
      <c r="G24" s="11"/>
      <c r="H24" s="11"/>
    </row>
    <row r="25" spans="1:14" ht="35.1" customHeight="1">
      <c r="A25" s="12"/>
      <c r="B25" s="11"/>
      <c r="C25" s="11"/>
      <c r="D25" s="11"/>
      <c r="E25" s="11"/>
      <c r="F25" s="11"/>
      <c r="G25" s="11"/>
      <c r="H25" s="11"/>
    </row>
  </sheetData>
  <mergeCells count="6">
    <mergeCell ref="C3:N3"/>
    <mergeCell ref="A1:N1"/>
    <mergeCell ref="A18:D18"/>
    <mergeCell ref="A3:A4"/>
    <mergeCell ref="A16:H16"/>
    <mergeCell ref="A17:H17"/>
  </mergeCells>
  <phoneticPr fontId="0" type="noConversion"/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65" orientation="landscape" r:id="rId1"/>
  <headerFooter alignWithMargins="0">
    <oddHeader>&amp;R&amp;"Times New Roman,Regular"&amp;12&amp;A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N16"/>
  <sheetViews>
    <sheetView showGridLines="0" zoomScale="90" zoomScaleNormal="90" workbookViewId="0">
      <selection sqref="A1:N1"/>
    </sheetView>
  </sheetViews>
  <sheetFormatPr defaultRowHeight="13.5" customHeight="1"/>
  <cols>
    <col min="1" max="1" width="58.28515625" style="16" customWidth="1"/>
    <col min="2" max="2" width="9.7109375" style="14" customWidth="1"/>
    <col min="3" max="8" width="9.140625" style="14"/>
    <col min="9" max="9" width="9.28515625" style="14" customWidth="1"/>
    <col min="10" max="16384" width="9.140625" style="14"/>
  </cols>
  <sheetData>
    <row r="1" spans="1:14" ht="35.25" customHeight="1">
      <c r="A1" s="184" t="s">
        <v>18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</row>
    <row r="2" spans="1:14" ht="26.25" customHeight="1">
      <c r="A2" s="62"/>
      <c r="B2" s="62"/>
      <c r="C2" s="62"/>
      <c r="D2" s="62"/>
      <c r="E2" s="62"/>
      <c r="F2" s="62"/>
      <c r="G2" s="62"/>
      <c r="N2" s="57" t="s">
        <v>0</v>
      </c>
    </row>
    <row r="3" spans="1:14" ht="36" customHeight="1">
      <c r="A3" s="182" t="s">
        <v>66</v>
      </c>
      <c r="B3" s="105">
        <v>2018</v>
      </c>
      <c r="C3" s="177">
        <v>2019</v>
      </c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9"/>
    </row>
    <row r="4" spans="1:14" ht="32.25" customHeight="1">
      <c r="A4" s="183"/>
      <c r="B4" s="106">
        <v>12</v>
      </c>
      <c r="C4" s="106">
        <v>1</v>
      </c>
      <c r="D4" s="106">
        <v>2</v>
      </c>
      <c r="E4" s="106">
        <v>3</v>
      </c>
      <c r="F4" s="106">
        <v>4</v>
      </c>
      <c r="G4" s="106">
        <v>5</v>
      </c>
      <c r="H4" s="106">
        <v>6</v>
      </c>
      <c r="I4" s="106">
        <v>7</v>
      </c>
      <c r="J4" s="106">
        <v>8</v>
      </c>
      <c r="K4" s="106">
        <v>9</v>
      </c>
      <c r="L4" s="106">
        <v>10</v>
      </c>
      <c r="M4" s="106">
        <v>11</v>
      </c>
      <c r="N4" s="106">
        <v>12</v>
      </c>
    </row>
    <row r="5" spans="1:14" ht="35.1" customHeight="1">
      <c r="A5" s="3" t="s">
        <v>25</v>
      </c>
      <c r="B5" s="108">
        <v>25.97</v>
      </c>
      <c r="C5" s="108">
        <v>25.96</v>
      </c>
      <c r="D5" s="108">
        <v>25.79</v>
      </c>
      <c r="E5" s="108">
        <v>25.77</v>
      </c>
      <c r="F5" s="108">
        <v>25.76</v>
      </c>
      <c r="G5" s="108">
        <v>25.57</v>
      </c>
      <c r="H5" s="108">
        <v>25.56</v>
      </c>
      <c r="I5" s="108">
        <v>25.55</v>
      </c>
      <c r="J5" s="108">
        <v>25.39</v>
      </c>
      <c r="K5" s="108">
        <v>25.38</v>
      </c>
      <c r="L5" s="108">
        <v>25.2</v>
      </c>
      <c r="M5" s="108">
        <v>25.38</v>
      </c>
      <c r="N5" s="108">
        <v>25.18</v>
      </c>
    </row>
    <row r="6" spans="1:14" ht="35.1" customHeight="1">
      <c r="A6" s="3" t="s">
        <v>26</v>
      </c>
      <c r="B6" s="108">
        <v>10.87</v>
      </c>
      <c r="C6" s="108">
        <v>10.87</v>
      </c>
      <c r="D6" s="108">
        <v>10.82</v>
      </c>
      <c r="E6" s="108">
        <v>10.81</v>
      </c>
      <c r="F6" s="108">
        <v>10.82</v>
      </c>
      <c r="G6" s="108">
        <v>10.75</v>
      </c>
      <c r="H6" s="108">
        <v>10.75</v>
      </c>
      <c r="I6" s="108">
        <v>10.75</v>
      </c>
      <c r="J6" s="108">
        <v>10.69</v>
      </c>
      <c r="K6" s="108">
        <v>10.69</v>
      </c>
      <c r="L6" s="108">
        <v>10.63</v>
      </c>
      <c r="M6" s="108">
        <v>10.69</v>
      </c>
      <c r="N6" s="108">
        <v>10.63</v>
      </c>
    </row>
    <row r="7" spans="1:14" ht="35.1" customHeight="1">
      <c r="A7" s="3" t="s">
        <v>27</v>
      </c>
      <c r="B7" s="108">
        <v>15.15</v>
      </c>
      <c r="C7" s="108">
        <v>15.16</v>
      </c>
      <c r="D7" s="108">
        <v>15.31</v>
      </c>
      <c r="E7" s="108">
        <v>15.33</v>
      </c>
      <c r="F7" s="108">
        <v>15.35</v>
      </c>
      <c r="G7" s="108">
        <v>15.54</v>
      </c>
      <c r="H7" s="108">
        <v>15.55</v>
      </c>
      <c r="I7" s="108">
        <v>15.56</v>
      </c>
      <c r="J7" s="108">
        <v>15.72</v>
      </c>
      <c r="K7" s="108">
        <v>15.73</v>
      </c>
      <c r="L7" s="108">
        <v>15.93</v>
      </c>
      <c r="M7" s="108">
        <v>15.73</v>
      </c>
      <c r="N7" s="108">
        <v>15.93</v>
      </c>
    </row>
    <row r="8" spans="1:14" ht="35.1" customHeight="1">
      <c r="A8" s="3" t="s">
        <v>12</v>
      </c>
      <c r="B8" s="108">
        <v>21.94</v>
      </c>
      <c r="C8" s="108">
        <v>21.94</v>
      </c>
      <c r="D8" s="108">
        <v>21.94</v>
      </c>
      <c r="E8" s="108">
        <v>21.94</v>
      </c>
      <c r="F8" s="108">
        <v>21.92</v>
      </c>
      <c r="G8" s="108">
        <v>21.94</v>
      </c>
      <c r="H8" s="108">
        <v>21.94</v>
      </c>
      <c r="I8" s="108">
        <v>21.93</v>
      </c>
      <c r="J8" s="108">
        <v>21.96</v>
      </c>
      <c r="K8" s="108">
        <v>21.96</v>
      </c>
      <c r="L8" s="108">
        <v>21.94</v>
      </c>
      <c r="M8" s="108">
        <v>21.95</v>
      </c>
      <c r="N8" s="108">
        <v>21.94</v>
      </c>
    </row>
    <row r="9" spans="1:14" ht="35.1" customHeight="1">
      <c r="A9" s="3" t="s">
        <v>32</v>
      </c>
      <c r="B9" s="108">
        <v>8.24</v>
      </c>
      <c r="C9" s="108">
        <v>8.24</v>
      </c>
      <c r="D9" s="108">
        <v>8.2200000000000006</v>
      </c>
      <c r="E9" s="108">
        <v>8.2200000000000006</v>
      </c>
      <c r="F9" s="108">
        <v>8.2200000000000006</v>
      </c>
      <c r="G9" s="108">
        <v>8.31</v>
      </c>
      <c r="H9" s="108">
        <v>8.31</v>
      </c>
      <c r="I9" s="108">
        <v>8.31</v>
      </c>
      <c r="J9" s="108">
        <v>8.4</v>
      </c>
      <c r="K9" s="108">
        <v>8.4</v>
      </c>
      <c r="L9" s="108">
        <v>8.48</v>
      </c>
      <c r="M9" s="108">
        <v>8.4</v>
      </c>
      <c r="N9" s="108">
        <v>8.5</v>
      </c>
    </row>
    <row r="10" spans="1:14" ht="35.1" customHeight="1">
      <c r="A10" s="117" t="s">
        <v>71</v>
      </c>
      <c r="B10" s="108">
        <v>8.9700000000000006</v>
      </c>
      <c r="C10" s="108">
        <v>8.9600000000000009</v>
      </c>
      <c r="D10" s="108">
        <v>8.93</v>
      </c>
      <c r="E10" s="108">
        <v>8.93</v>
      </c>
      <c r="F10" s="108">
        <v>8.93</v>
      </c>
      <c r="G10" s="108">
        <v>8.8800000000000008</v>
      </c>
      <c r="H10" s="108">
        <v>8.8800000000000008</v>
      </c>
      <c r="I10" s="108">
        <v>8.8800000000000008</v>
      </c>
      <c r="J10" s="108">
        <v>8.84</v>
      </c>
      <c r="K10" s="108">
        <v>8.84</v>
      </c>
      <c r="L10" s="108">
        <v>8.83</v>
      </c>
      <c r="M10" s="108">
        <v>8.85</v>
      </c>
      <c r="N10" s="108">
        <v>8.83</v>
      </c>
    </row>
    <row r="11" spans="1:14" ht="35.1" customHeight="1">
      <c r="A11" s="3" t="s">
        <v>28</v>
      </c>
      <c r="B11" s="108">
        <v>4.72</v>
      </c>
      <c r="C11" s="108">
        <v>4.7300000000000004</v>
      </c>
      <c r="D11" s="108">
        <v>4.8099999999999996</v>
      </c>
      <c r="E11" s="108">
        <v>4.82</v>
      </c>
      <c r="F11" s="108">
        <v>4.82</v>
      </c>
      <c r="G11" s="108">
        <v>4.83</v>
      </c>
      <c r="H11" s="108">
        <v>4.83</v>
      </c>
      <c r="I11" s="108">
        <v>4.83</v>
      </c>
      <c r="J11" s="108">
        <v>4.8099999999999996</v>
      </c>
      <c r="K11" s="108">
        <v>4.8099999999999996</v>
      </c>
      <c r="L11" s="108">
        <v>4.7699999999999996</v>
      </c>
      <c r="M11" s="108">
        <v>4.8099999999999996</v>
      </c>
      <c r="N11" s="108">
        <v>4.7699999999999996</v>
      </c>
    </row>
    <row r="12" spans="1:14" ht="35.1" customHeight="1">
      <c r="A12" s="3" t="s">
        <v>29</v>
      </c>
      <c r="B12" s="108">
        <v>2.2599999999999998</v>
      </c>
      <c r="C12" s="108">
        <v>2.2599999999999998</v>
      </c>
      <c r="D12" s="108">
        <v>2.2999999999999998</v>
      </c>
      <c r="E12" s="108">
        <v>2.2999999999999998</v>
      </c>
      <c r="F12" s="108">
        <v>2.2999999999999998</v>
      </c>
      <c r="G12" s="108">
        <v>2.3199999999999998</v>
      </c>
      <c r="H12" s="108">
        <v>2.3199999999999998</v>
      </c>
      <c r="I12" s="108">
        <v>2.33</v>
      </c>
      <c r="J12" s="108">
        <v>2.35</v>
      </c>
      <c r="K12" s="108">
        <v>2.35</v>
      </c>
      <c r="L12" s="108">
        <v>2.39</v>
      </c>
      <c r="M12" s="108">
        <v>2.35</v>
      </c>
      <c r="N12" s="108">
        <v>2.39</v>
      </c>
    </row>
    <row r="13" spans="1:14" ht="35.1" customHeight="1">
      <c r="A13" s="47" t="s">
        <v>30</v>
      </c>
      <c r="B13" s="108">
        <v>1.88</v>
      </c>
      <c r="C13" s="108">
        <v>1.88</v>
      </c>
      <c r="D13" s="108">
        <v>1.88</v>
      </c>
      <c r="E13" s="108">
        <v>1.88</v>
      </c>
      <c r="F13" s="108">
        <v>1.88</v>
      </c>
      <c r="G13" s="108">
        <v>1.86</v>
      </c>
      <c r="H13" s="108">
        <v>1.86</v>
      </c>
      <c r="I13" s="108">
        <v>1.86</v>
      </c>
      <c r="J13" s="108">
        <v>1.84</v>
      </c>
      <c r="K13" s="108">
        <v>1.84</v>
      </c>
      <c r="L13" s="108">
        <v>1.83</v>
      </c>
      <c r="M13" s="108">
        <v>1.84</v>
      </c>
      <c r="N13" s="108">
        <v>1.83</v>
      </c>
    </row>
    <row r="14" spans="1:14" ht="35.1" customHeight="1">
      <c r="A14" s="15" t="s">
        <v>4</v>
      </c>
      <c r="B14" s="108">
        <v>99.999999999999986</v>
      </c>
      <c r="C14" s="108">
        <v>100</v>
      </c>
      <c r="D14" s="108">
        <v>99.999999999999986</v>
      </c>
      <c r="E14" s="108">
        <v>99.999999999999986</v>
      </c>
      <c r="F14" s="108">
        <v>99.999999999999986</v>
      </c>
      <c r="G14" s="108">
        <v>99.999999999999986</v>
      </c>
      <c r="H14" s="108">
        <v>99.999999999999986</v>
      </c>
      <c r="I14" s="108">
        <v>99.999999999999986</v>
      </c>
      <c r="J14" s="108">
        <v>100</v>
      </c>
      <c r="K14" s="108">
        <v>100</v>
      </c>
      <c r="L14" s="108">
        <v>100</v>
      </c>
      <c r="M14" s="108">
        <v>100</v>
      </c>
      <c r="N14" s="108">
        <v>100</v>
      </c>
    </row>
    <row r="16" spans="1:14" ht="17.100000000000001" customHeight="1">
      <c r="A16" s="14"/>
    </row>
  </sheetData>
  <mergeCells count="3">
    <mergeCell ref="A3:A4"/>
    <mergeCell ref="C3:N3"/>
    <mergeCell ref="A1:N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16</vt:i4>
      </vt:variant>
    </vt:vector>
  </HeadingPairs>
  <TitlesOfParts>
    <vt:vector size="36" baseType="lpstr">
      <vt:lpstr>Table №1-PIC </vt:lpstr>
      <vt:lpstr>Table №2-PIC</vt:lpstr>
      <vt:lpstr>Table №2.1-PIC</vt:lpstr>
      <vt:lpstr>Table № 2.2-PIC</vt:lpstr>
      <vt:lpstr>Table №2.2.1-PIC</vt:lpstr>
      <vt:lpstr>Table №2.2.2-PIC</vt:lpstr>
      <vt:lpstr>Table №2.2.3-PIC</vt:lpstr>
      <vt:lpstr>Table №1-PF</vt:lpstr>
      <vt:lpstr>Table №1.1-PF</vt:lpstr>
      <vt:lpstr>Table №1.2-PF</vt:lpstr>
      <vt:lpstr>Table №1.2.1-PF</vt:lpstr>
      <vt:lpstr>Table №1.2.2-PF</vt:lpstr>
      <vt:lpstr>Table № 2-PF</vt:lpstr>
      <vt:lpstr>Table №2.1-PF</vt:lpstr>
      <vt:lpstr>Table №2.2-PF</vt:lpstr>
      <vt:lpstr>Table №2.2.1-PF </vt:lpstr>
      <vt:lpstr>Chart №1 </vt:lpstr>
      <vt:lpstr>Chart №2</vt:lpstr>
      <vt:lpstr>Chart №3</vt:lpstr>
      <vt:lpstr>Chart №4</vt:lpstr>
      <vt:lpstr>'Table № 2.2-PIC'!Print_Area</vt:lpstr>
      <vt:lpstr>'Table № 2-PF'!Print_Area</vt:lpstr>
      <vt:lpstr>'Table №1.1-PF'!Print_Area</vt:lpstr>
      <vt:lpstr>'Table №1.2.1-PF'!Print_Area</vt:lpstr>
      <vt:lpstr>'Table №1.2.2-PF'!Print_Area</vt:lpstr>
      <vt:lpstr>'Table №1.2-PF'!Print_Area</vt:lpstr>
      <vt:lpstr>'Table №1-PF'!Print_Area</vt:lpstr>
      <vt:lpstr>'Table №1-PIC '!Print_Area</vt:lpstr>
      <vt:lpstr>'Table №2.1-PF'!Print_Area</vt:lpstr>
      <vt:lpstr>'Table №2.1-PIC'!Print_Area</vt:lpstr>
      <vt:lpstr>'Table №2.2.1-PF '!Print_Area</vt:lpstr>
      <vt:lpstr>'Table №2.2.1-PIC'!Print_Area</vt:lpstr>
      <vt:lpstr>'Table №2.2.2-PIC'!Print_Area</vt:lpstr>
      <vt:lpstr>'Table №2.2.3-PIC'!Print_Area</vt:lpstr>
      <vt:lpstr>'Table №2.2-PF'!Print_Area</vt:lpstr>
      <vt:lpstr>'Table №2-PIC'!Print_Area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dimov_ne</dc:creator>
  <cp:lastModifiedBy>Maria Hristova</cp:lastModifiedBy>
  <cp:lastPrinted>2013-04-10T12:45:30Z</cp:lastPrinted>
  <dcterms:created xsi:type="dcterms:W3CDTF">2008-05-09T10:07:54Z</dcterms:created>
  <dcterms:modified xsi:type="dcterms:W3CDTF">2020-07-03T13:04:44Z</dcterms:modified>
</cp:coreProperties>
</file>