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"/>
    </mc:Choice>
  </mc:AlternateContent>
  <bookViews>
    <workbookView xWindow="0" yWindow="0" windowWidth="27870" windowHeight="1291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M14" i="31" l="1"/>
  <c r="M13" i="31"/>
  <c r="M12" i="31"/>
  <c r="M11" i="31"/>
  <c r="M10" i="31"/>
  <c r="M9" i="31"/>
  <c r="M8" i="31"/>
  <c r="M7" i="31"/>
  <c r="M6" i="31"/>
  <c r="M5" i="31"/>
  <c r="L14" i="31"/>
  <c r="L13" i="31"/>
  <c r="L12" i="31"/>
  <c r="L11" i="31"/>
  <c r="L10" i="31"/>
  <c r="L9" i="31"/>
  <c r="L8" i="31"/>
  <c r="L7" i="31"/>
  <c r="L6" i="31"/>
  <c r="L5" i="31"/>
  <c r="E13" i="19" l="1"/>
  <c r="F13" i="18"/>
  <c r="F12" i="18"/>
  <c r="F11" i="18"/>
  <c r="F10" i="18"/>
  <c r="F9" i="18"/>
  <c r="F8" i="18"/>
  <c r="F7" i="18"/>
  <c r="F6" i="18"/>
  <c r="F5" i="18"/>
  <c r="F4" i="18"/>
  <c r="AE6" i="29" l="1"/>
  <c r="AF6" i="29"/>
  <c r="AG6" i="29"/>
  <c r="AE7" i="29"/>
  <c r="AF7" i="29"/>
  <c r="AG7" i="29"/>
  <c r="AE8" i="29"/>
  <c r="AF8" i="29"/>
  <c r="AG8" i="29"/>
  <c r="AG5" i="29"/>
  <c r="AE5" i="29"/>
  <c r="AF5" i="29"/>
  <c r="E4" i="31" l="1"/>
  <c r="G4" i="31" s="1"/>
  <c r="I4" i="31" s="1"/>
  <c r="K4" i="31" s="1"/>
  <c r="M4" i="31" s="1"/>
  <c r="D4" i="31"/>
  <c r="F4" i="31" s="1"/>
  <c r="H4" i="31" s="1"/>
  <c r="J4" i="31" s="1"/>
  <c r="L4" i="31" s="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B8" i="30" l="1"/>
  <c r="C14" i="28"/>
  <c r="D14" i="28"/>
  <c r="E14" i="28"/>
  <c r="F14" i="28"/>
  <c r="G14" i="28"/>
  <c r="H14" i="28"/>
  <c r="I14" i="28"/>
  <c r="B14" i="28"/>
  <c r="C14" i="26"/>
  <c r="D14" i="26"/>
  <c r="E14" i="26"/>
  <c r="F14" i="26"/>
  <c r="B14" i="26"/>
  <c r="T6" i="24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<sst xmlns="http://schemas.openxmlformats.org/spreadsheetml/2006/main" count="337" uniqueCount="103">
  <si>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</si>
  <si>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</si>
  <si>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</si>
  <si>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</si>
  <si>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</si>
  <si>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</si>
  <si>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</si>
  <si>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</si>
  <si>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</si>
  <si>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</si>
  <si>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</si>
  <si>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</si>
  <si>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</si>
  <si>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</si>
  <si>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</si>
  <si>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</si>
  <si>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</si>
  <si>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</si>
  <si>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</si>
  <si>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</si>
  <si>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</si>
  <si>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</si>
  <si>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</si>
  <si>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</si>
  <si>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</si>
  <si>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</si>
  <si>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</si>
  <si>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</si>
  <si>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</si>
  <si>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</si>
  <si>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</si>
  <si>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</si>
  <si>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</si>
  <si>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</si>
  <si>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</si>
  <si>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</si>
  <si>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</si>
  <si>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</si>
  <si>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</si>
  <si>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</si>
  <si>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</si>
  <si>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</si>
  <si>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</si>
  <si>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</si>
  <si>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</si>
  <si>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</si>
  <si>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</si>
  <si>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</si>
  <si>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</si>
  <si>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</si>
  <si>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</si>
  <si>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</si>
  <si>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</si>
  <si>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</si>
  <si>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</si>
  <si>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</si>
  <si>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</si>
  <si>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</si>
  <si>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</si>
  <si>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</si>
  <si>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</si>
  <si>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</si>
  <si>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</si>
  <si>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</si>
  <si>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</si>
  <si>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</si>
  <si>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</si>
  <si>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</si>
  <si>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</si>
  <si>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</si>
  <si>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</si>
  <si>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</si>
  <si>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</si>
  <si>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</si>
  <si>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</si>
  <si>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</si>
  <si>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</si>
  <si>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</si>
  <si>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</si>
  <si>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</si>
  <si>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</si>
  <si>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</si>
  <si>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</si>
  <si>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</si>
  <si>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</si>
  <si>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</si>
  <si>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</si>
  <si>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</si>
  <si>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</si>
  <si>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</si>
  <si>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</si>
  <si>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</si>
  <si>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>Брой на осигурените лица във фондовете за допълнително пенсионно осигуряване
 по ПОД към 31.12.2019 г.</t>
  </si>
  <si>
    <t xml:space="preserve">Относително разпределение на осигурените лица във фондовете за допълнително пенсионно осигуряване по ПОД към 31.12.2019 г. </t>
  </si>
  <si>
    <t>Брой на новоосигурените лица във фондовете за допълнително пенсионно осигуряване
 за 2019 година</t>
  </si>
  <si>
    <t xml:space="preserve">                                                       Период 
Финансови показатели                        </t>
  </si>
  <si>
    <t>31.12.2018</t>
  </si>
  <si>
    <t>31.12.2019</t>
  </si>
  <si>
    <t>Относителен дял на балансовите активи на пенсионните фондове по дружества към 31.12.2019 г.</t>
  </si>
  <si>
    <t>Приходи на ПОД от такси и удръжки (по видове) за 2019 година</t>
  </si>
  <si>
    <t>Структура на приходите на ПОД от такси и удръжки (по видове) за 2019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</si>
  <si>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31.12.2019 г.                    </t>
  </si>
  <si>
    <t xml:space="preserve">Относително разпределение на нетните активи във фондовете за допълнително пенсионно осигуряване към 31.12.2019 г.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</si>
</sst>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  <numFmt numFmtId="171" formatCode="[$-F800]dddd\,\ mmmm\ dd\,\ yyyy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2">
    <xf numFmtId="0" fontId="0" fillId="0" borderId="0"/>
    <xf numFmtId="164" fontId="13" fillId="0" borderId="0" applyFont="0" applyFill="0" applyBorder="0" applyAlignment="0" applyProtection="0"/>
    <xf numFmtId="0" fontId="24" fillId="0" borderId="0"/>
    <xf numFmtId="0" fontId="13" fillId="0" borderId="0"/>
    <xf numFmtId="0" fontId="16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64" fontId="1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08">
    <xf numFmtId="0" fontId="0" fillId="0" borderId="0" xfId="0"/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7" fillId="0" borderId="1" xfId="1" applyFont="1" applyBorder="1" applyAlignment="1">
      <alignment horizontal="left" wrapText="1"/>
    </xf>
    <xf numFmtId="3" fontId="17" fillId="0" borderId="1" xfId="0" applyNumberFormat="1" applyFont="1" applyFill="1" applyBorder="1"/>
    <xf numFmtId="3" fontId="17" fillId="0" borderId="1" xfId="0" applyNumberFormat="1" applyFont="1" applyFill="1" applyBorder="1" applyAlignment="1">
      <alignment horizontal="right"/>
    </xf>
    <xf numFmtId="164" fontId="17" fillId="0" borderId="1" xfId="1" applyFont="1" applyBorder="1" applyAlignment="1">
      <alignment wrapText="1"/>
    </xf>
    <xf numFmtId="4" fontId="17" fillId="0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left" wrapText="1"/>
    </xf>
    <xf numFmtId="3" fontId="0" fillId="0" borderId="0" xfId="0" applyNumberFormat="1"/>
    <xf numFmtId="0" fontId="17" fillId="0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right"/>
    </xf>
    <xf numFmtId="0" fontId="14" fillId="0" borderId="5" xfId="0" applyFont="1" applyFill="1" applyBorder="1" applyAlignment="1">
      <alignment vertical="center" wrapText="1"/>
    </xf>
    <xf numFmtId="3" fontId="14" fillId="0" borderId="5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164" fontId="17" fillId="0" borderId="1" xfId="1" applyFont="1" applyFill="1" applyBorder="1" applyAlignment="1">
      <alignment horizontal="left"/>
    </xf>
    <xf numFmtId="2" fontId="17" fillId="0" borderId="1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17" fillId="0" borderId="1" xfId="1" applyFont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Border="1"/>
    <xf numFmtId="0" fontId="17" fillId="0" borderId="1" xfId="0" applyFont="1" applyBorder="1" applyAlignment="1">
      <alignment horizontal="center" vertical="center"/>
    </xf>
    <xf numFmtId="164" fontId="17" fillId="0" borderId="1" xfId="1" applyFont="1" applyBorder="1" applyAlignment="1">
      <alignment horizontal="left"/>
    </xf>
    <xf numFmtId="2" fontId="17" fillId="0" borderId="1" xfId="1" applyNumberFormat="1" applyFont="1" applyBorder="1" applyAlignment="1"/>
    <xf numFmtId="2" fontId="17" fillId="0" borderId="0" xfId="0" applyNumberFormat="1" applyFont="1"/>
    <xf numFmtId="0" fontId="19" fillId="0" borderId="0" xfId="0" applyFont="1" applyBorder="1" applyAlignment="1">
      <alignment horizontal="center"/>
    </xf>
    <xf numFmtId="4" fontId="17" fillId="0" borderId="0" xfId="0" applyNumberFormat="1" applyFont="1"/>
    <xf numFmtId="2" fontId="17" fillId="0" borderId="0" xfId="0" applyNumberFormat="1" applyFont="1" applyBorder="1" applyAlignment="1">
      <alignment horizontal="right"/>
    </xf>
    <xf numFmtId="3" fontId="17" fillId="0" borderId="0" xfId="2" applyNumberFormat="1" applyFont="1" applyBorder="1" applyAlignment="1">
      <alignment wrapText="1"/>
    </xf>
    <xf numFmtId="0" fontId="17" fillId="0" borderId="0" xfId="0" applyFont="1" applyBorder="1" applyAlignment="1">
      <alignment horizontal="left" wrapText="1"/>
    </xf>
    <xf numFmtId="164" fontId="17" fillId="0" borderId="1" xfId="1" applyFont="1" applyBorder="1" applyAlignment="1">
      <alignment vertical="center" wrapText="1"/>
    </xf>
    <xf numFmtId="4" fontId="17" fillId="0" borderId="0" xfId="0" applyNumberFormat="1" applyFont="1" applyBorder="1" applyAlignment="1">
      <alignment vertical="center" wrapText="1"/>
    </xf>
    <xf numFmtId="165" fontId="17" fillId="0" borderId="0" xfId="0" applyNumberFormat="1" applyFont="1" applyBorder="1" applyAlignment="1">
      <alignment vertical="center" wrapText="1"/>
    </xf>
    <xf numFmtId="2" fontId="17" fillId="0" borderId="0" xfId="0" applyNumberFormat="1" applyFont="1" applyBorder="1" applyAlignment="1">
      <alignment horizontal="center"/>
    </xf>
    <xf numFmtId="164" fontId="17" fillId="0" borderId="1" xfId="1" applyFont="1" applyFill="1" applyBorder="1" applyAlignment="1">
      <alignment horizontal="left" wrapText="1"/>
    </xf>
    <xf numFmtId="164" fontId="17" fillId="0" borderId="1" xfId="1" applyFont="1" applyFill="1" applyBorder="1" applyAlignment="1">
      <alignment wrapText="1"/>
    </xf>
    <xf numFmtId="3" fontId="23" fillId="0" borderId="1" xfId="0" applyNumberFormat="1" applyFont="1" applyFill="1" applyBorder="1" applyAlignment="1">
      <alignment horizontal="right" wrapText="1"/>
    </xf>
    <xf numFmtId="164" fontId="17" fillId="0" borderId="0" xfId="1" applyFont="1" applyFill="1" applyBorder="1" applyAlignment="1">
      <alignment horizontal="center" vertical="center" wrapText="1"/>
    </xf>
    <xf numFmtId="164" fontId="17" fillId="0" borderId="1" xfId="1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wrapText="1"/>
    </xf>
    <xf numFmtId="164" fontId="16" fillId="0" borderId="1" xfId="1" applyFont="1" applyFill="1" applyBorder="1" applyAlignment="1">
      <alignment horizontal="left" wrapText="1"/>
    </xf>
    <xf numFmtId="164" fontId="16" fillId="0" borderId="1" xfId="1" applyFont="1" applyBorder="1" applyAlignment="1">
      <alignment horizontal="left" wrapText="1"/>
    </xf>
    <xf numFmtId="0" fontId="16" fillId="0" borderId="1" xfId="0" applyFont="1" applyFill="1" applyBorder="1" applyAlignment="1">
      <alignment wrapText="1"/>
    </xf>
    <xf numFmtId="3" fontId="16" fillId="0" borderId="0" xfId="4" applyNumberFormat="1" applyFont="1" applyFill="1" applyAlignment="1"/>
    <xf numFmtId="0" fontId="16" fillId="0" borderId="0" xfId="4" applyFont="1" applyFill="1" applyAlignment="1"/>
    <xf numFmtId="0" fontId="16" fillId="0" borderId="1" xfId="3" applyFont="1" applyFill="1" applyBorder="1" applyAlignment="1">
      <alignment horizontal="center" vertical="center" wrapText="1"/>
    </xf>
    <xf numFmtId="3" fontId="16" fillId="0" borderId="0" xfId="4" applyNumberFormat="1" applyFont="1" applyFill="1" applyBorder="1" applyAlignment="1">
      <alignment wrapText="1"/>
    </xf>
    <xf numFmtId="0" fontId="16" fillId="0" borderId="0" xfId="4" applyFont="1" applyFill="1" applyBorder="1" applyAlignment="1">
      <alignment wrapText="1"/>
    </xf>
    <xf numFmtId="0" fontId="16" fillId="0" borderId="0" xfId="4" applyFont="1" applyFill="1" applyAlignment="1">
      <alignment wrapText="1"/>
    </xf>
    <xf numFmtId="0" fontId="18" fillId="0" borderId="0" xfId="3" applyFont="1" applyFill="1"/>
    <xf numFmtId="0" fontId="19" fillId="0" borderId="1" xfId="4" applyFont="1" applyFill="1" applyBorder="1" applyAlignment="1"/>
    <xf numFmtId="3" fontId="16" fillId="0" borderId="1" xfId="4" applyNumberFormat="1" applyFont="1" applyFill="1" applyBorder="1" applyAlignment="1"/>
    <xf numFmtId="1" fontId="14" fillId="0" borderId="0" xfId="4" applyNumberFormat="1" applyFont="1" applyFill="1" applyBorder="1" applyAlignment="1"/>
    <xf numFmtId="0" fontId="14" fillId="0" borderId="0" xfId="4" applyFont="1" applyFill="1" applyBorder="1" applyAlignment="1"/>
    <xf numFmtId="0" fontId="16" fillId="0" borderId="1" xfId="3" applyFont="1" applyFill="1" applyBorder="1" applyAlignment="1">
      <alignment wrapText="1"/>
    </xf>
    <xf numFmtId="0" fontId="16" fillId="0" borderId="1" xfId="4" applyFont="1" applyFill="1" applyBorder="1" applyAlignment="1">
      <alignment wrapText="1"/>
    </xf>
    <xf numFmtId="0" fontId="19" fillId="0" borderId="1" xfId="3" applyFont="1" applyFill="1" applyBorder="1" applyAlignment="1">
      <alignment wrapText="1"/>
    </xf>
    <xf numFmtId="0" fontId="16" fillId="0" borderId="0" xfId="4" applyFont="1" applyFill="1" applyBorder="1" applyAlignment="1"/>
    <xf numFmtId="0" fontId="16" fillId="0" borderId="0" xfId="4" applyFont="1" applyFill="1" applyAlignment="1">
      <alignment horizontal="center"/>
    </xf>
    <xf numFmtId="4" fontId="16" fillId="0" borderId="0" xfId="4" applyNumberFormat="1" applyFont="1" applyFill="1" applyAlignment="1"/>
    <xf numFmtId="0" fontId="13" fillId="0" borderId="0" xfId="3" applyFill="1"/>
    <xf numFmtId="164" fontId="16" fillId="0" borderId="1" xfId="5" applyFont="1" applyFill="1" applyBorder="1" applyAlignment="1">
      <alignment horizontal="left" wrapText="1"/>
    </xf>
    <xf numFmtId="3" fontId="13" fillId="0" borderId="0" xfId="3" applyNumberFormat="1" applyFill="1"/>
    <xf numFmtId="164" fontId="16" fillId="0" borderId="1" xfId="5" applyFont="1" applyFill="1" applyBorder="1" applyAlignment="1">
      <alignment wrapText="1"/>
    </xf>
    <xf numFmtId="3" fontId="16" fillId="0" borderId="1" xfId="3" applyNumberFormat="1" applyFont="1" applyFill="1" applyBorder="1" applyAlignment="1">
      <alignment horizontal="right"/>
    </xf>
    <xf numFmtId="0" fontId="13" fillId="0" borderId="0" xfId="3"/>
    <xf numFmtId="0" fontId="16" fillId="0" borderId="2" xfId="3" applyFont="1" applyBorder="1" applyAlignment="1">
      <alignment horizontal="center" vertical="center" wrapText="1"/>
    </xf>
    <xf numFmtId="164" fontId="16" fillId="0" borderId="1" xfId="5" applyFont="1" applyBorder="1" applyAlignment="1">
      <alignment horizontal="left" wrapText="1"/>
    </xf>
    <xf numFmtId="164" fontId="16" fillId="0" borderId="1" xfId="5" applyFont="1" applyBorder="1" applyAlignment="1">
      <alignment wrapText="1"/>
    </xf>
    <xf numFmtId="0" fontId="16" fillId="0" borderId="4" xfId="3" applyFont="1" applyFill="1" applyBorder="1" applyAlignment="1">
      <alignment horizontal="left" wrapText="1"/>
    </xf>
    <xf numFmtId="0" fontId="16" fillId="0" borderId="1" xfId="3" applyFont="1" applyBorder="1" applyAlignment="1">
      <alignment horizontal="left" wrapText="1"/>
    </xf>
    <xf numFmtId="4" fontId="13" fillId="0" borderId="0" xfId="3" applyNumberFormat="1"/>
    <xf numFmtId="166" fontId="0" fillId="0" borderId="0" xfId="6" applyNumberFormat="1" applyFont="1" applyFill="1"/>
    <xf numFmtId="0" fontId="16" fillId="0" borderId="10" xfId="4" applyFont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horizontal="right"/>
    </xf>
    <xf numFmtId="0" fontId="15" fillId="0" borderId="0" xfId="4" applyFont="1" applyFill="1" applyAlignment="1"/>
    <xf numFmtId="0" fontId="15" fillId="0" borderId="0" xfId="4" applyFont="1" applyFill="1" applyAlignment="1">
      <alignment wrapText="1"/>
    </xf>
    <xf numFmtId="0" fontId="16" fillId="0" borderId="1" xfId="3" applyFont="1" applyFill="1" applyBorder="1" applyAlignment="1">
      <alignment horizontal="center" wrapText="1"/>
    </xf>
    <xf numFmtId="0" fontId="14" fillId="0" borderId="1" xfId="3" applyFont="1" applyFill="1" applyBorder="1" applyAlignment="1">
      <alignment wrapText="1"/>
    </xf>
    <xf numFmtId="0" fontId="14" fillId="0" borderId="1" xfId="4" applyFont="1" applyFill="1" applyBorder="1" applyAlignment="1"/>
    <xf numFmtId="0" fontId="15" fillId="0" borderId="0" xfId="4" applyFont="1" applyFill="1" applyBorder="1" applyAlignment="1"/>
    <xf numFmtId="3" fontId="15" fillId="0" borderId="0" xfId="4" applyNumberFormat="1" applyFont="1" applyFill="1" applyAlignment="1"/>
    <xf numFmtId="3" fontId="23" fillId="0" borderId="1" xfId="3" applyNumberFormat="1" applyFont="1" applyFill="1" applyBorder="1" applyAlignment="1">
      <alignment horizontal="right" wrapText="1"/>
    </xf>
    <xf numFmtId="2" fontId="16" fillId="0" borderId="1" xfId="0" applyNumberFormat="1" applyFont="1" applyFill="1" applyBorder="1" applyAlignment="1">
      <alignment horizontal="right"/>
    </xf>
    <xf numFmtId="164" fontId="16" fillId="0" borderId="6" xfId="1" applyFont="1" applyBorder="1" applyAlignment="1">
      <alignment horizontal="left" vertical="justify" wrapText="1" indent="1"/>
    </xf>
    <xf numFmtId="0" fontId="16" fillId="0" borderId="2" xfId="0" applyFont="1" applyBorder="1" applyAlignment="1">
      <alignment horizontal="center" vertical="center" wrapText="1"/>
    </xf>
    <xf numFmtId="164" fontId="16" fillId="0" borderId="6" xfId="1" applyFont="1" applyBorder="1" applyAlignment="1">
      <alignment horizontal="justify" vertical="center" wrapText="1"/>
    </xf>
    <xf numFmtId="4" fontId="16" fillId="2" borderId="1" xfId="3" applyNumberFormat="1" applyFont="1" applyFill="1" applyBorder="1" applyAlignment="1">
      <alignment horizontal="right"/>
    </xf>
    <xf numFmtId="4" fontId="13" fillId="0" borderId="0" xfId="4" applyNumberFormat="1" applyFont="1" applyFill="1" applyAlignment="1"/>
    <xf numFmtId="167" fontId="17" fillId="0" borderId="1" xfId="0" applyNumberFormat="1" applyFont="1" applyFill="1" applyBorder="1" applyAlignment="1">
      <alignment horizontal="right"/>
    </xf>
    <xf numFmtId="164" fontId="16" fillId="0" borderId="1" xfId="1" applyFont="1" applyBorder="1" applyAlignment="1">
      <alignment wrapText="1"/>
    </xf>
    <xf numFmtId="1" fontId="23" fillId="0" borderId="1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/>
    </xf>
    <xf numFmtId="164" fontId="16" fillId="0" borderId="6" xfId="1" applyFont="1" applyBorder="1" applyAlignment="1">
      <alignment horizontal="justify" vertical="justify" wrapText="1"/>
    </xf>
    <xf numFmtId="0" fontId="16" fillId="0" borderId="6" xfId="3" applyFont="1" applyBorder="1" applyAlignment="1">
      <alignment horizontal="left" vertical="distributed" wrapText="1"/>
    </xf>
    <xf numFmtId="49" fontId="16" fillId="0" borderId="10" xfId="3" applyNumberFormat="1" applyFont="1" applyFill="1" applyBorder="1" applyAlignment="1">
      <alignment horizontal="center" vertical="center" wrapText="1"/>
    </xf>
    <xf numFmtId="169" fontId="16" fillId="2" borderId="1" xfId="3" applyNumberFormat="1" applyFont="1" applyFill="1" applyBorder="1" applyAlignment="1">
      <alignment horizontal="right"/>
    </xf>
    <xf numFmtId="169" fontId="16" fillId="0" borderId="1" xfId="3" applyNumberFormat="1" applyFont="1" applyFill="1" applyBorder="1" applyAlignment="1">
      <alignment horizontal="right"/>
    </xf>
    <xf numFmtId="168" fontId="16" fillId="0" borderId="1" xfId="3" applyNumberFormat="1" applyFont="1" applyFill="1" applyBorder="1" applyAlignment="1">
      <alignment horizontal="right"/>
    </xf>
    <xf numFmtId="3" fontId="23" fillId="0" borderId="1" xfId="0" applyNumberFormat="1" applyFont="1" applyFill="1" applyBorder="1" applyAlignment="1">
      <alignment horizontal="right" wrapText="1"/>
    </xf>
    <xf numFmtId="4" fontId="16" fillId="0" borderId="1" xfId="3" applyNumberFormat="1" applyFont="1" applyFill="1" applyBorder="1" applyAlignment="1">
      <alignment horizontal="right"/>
    </xf>
    <xf numFmtId="169" fontId="16" fillId="0" borderId="1" xfId="0" applyNumberFormat="1" applyFont="1" applyFill="1" applyBorder="1" applyAlignment="1">
      <alignment horizontal="right"/>
    </xf>
    <xf numFmtId="10" fontId="13" fillId="0" borderId="0" xfId="36" applyNumberFormat="1" applyFont="1" applyFill="1"/>
    <xf numFmtId="0" fontId="16" fillId="0" borderId="10" xfId="3" applyFont="1" applyFill="1" applyBorder="1" applyAlignment="1">
      <alignment horizontal="center" vertical="center" wrapText="1"/>
    </xf>
    <xf numFmtId="164" fontId="21" fillId="0" borderId="9" xfId="1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17" fillId="0" borderId="0" xfId="0" applyNumberFormat="1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70" fontId="13" fillId="0" borderId="0" xfId="3" applyNumberFormat="1" applyFill="1"/>
    <xf numFmtId="2" fontId="13" fillId="0" borderId="0" xfId="3" applyNumberFormat="1" applyFill="1"/>
    <xf numFmtId="2" fontId="17" fillId="0" borderId="9" xfId="0" applyNumberFormat="1" applyFont="1" applyFill="1" applyBorder="1" applyAlignment="1">
      <alignment wrapText="1" shrinkToFit="1"/>
    </xf>
    <xf numFmtId="2" fontId="17" fillId="0" borderId="0" xfId="0" applyNumberFormat="1" applyFont="1" applyFill="1" applyBorder="1" applyAlignment="1">
      <alignment wrapText="1" shrinkToFit="1"/>
    </xf>
    <xf numFmtId="2" fontId="17" fillId="0" borderId="0" xfId="0" applyNumberFormat="1" applyFont="1" applyFill="1" applyBorder="1" applyAlignment="1">
      <alignment horizontal="center"/>
    </xf>
    <xf numFmtId="3" fontId="17" fillId="0" borderId="9" xfId="0" applyNumberFormat="1" applyFont="1" applyBorder="1" applyAlignment="1">
      <alignment wrapText="1"/>
    </xf>
    <xf numFmtId="3" fontId="17" fillId="0" borderId="0" xfId="0" applyNumberFormat="1" applyFont="1" applyBorder="1" applyAlignment="1">
      <alignment wrapText="1"/>
    </xf>
    <xf numFmtId="0" fontId="17" fillId="0" borderId="11" xfId="0" applyFont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right" wrapText="1" shrinkToFit="1"/>
    </xf>
    <xf numFmtId="0" fontId="17" fillId="0" borderId="9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11" xfId="0" applyFont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center" vertical="center" wrapText="1"/>
    </xf>
    <xf numFmtId="171" fontId="16" fillId="0" borderId="10" xfId="3" applyNumberFormat="1" applyFont="1" applyFill="1" applyBorder="1" applyAlignment="1">
      <alignment horizontal="center" vertical="center" wrapText="1"/>
    </xf>
    <xf numFmtId="2" fontId="13" fillId="0" borderId="0" xfId="36" applyNumberFormat="1" applyFont="1" applyFill="1"/>
    <xf numFmtId="3" fontId="16" fillId="0" borderId="1" xfId="3" applyNumberFormat="1" applyFont="1" applyFill="1" applyBorder="1" applyAlignment="1">
      <alignment horizontal="right" vertical="center"/>
    </xf>
    <xf numFmtId="0" fontId="16" fillId="0" borderId="10" xfId="3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right"/>
    </xf>
    <xf numFmtId="3" fontId="16" fillId="0" borderId="1" xfId="0" applyNumberFormat="1" applyFont="1" applyBorder="1"/>
    <xf numFmtId="4" fontId="16" fillId="0" borderId="1" xfId="0" applyNumberFormat="1" applyFont="1" applyBorder="1" applyAlignment="1">
      <alignment horizontal="right"/>
    </xf>
    <xf numFmtId="0" fontId="16" fillId="0" borderId="10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horizontal="left" vertical="distributed" wrapText="1"/>
    </xf>
    <xf numFmtId="0" fontId="16" fillId="0" borderId="12" xfId="3" applyFont="1" applyFill="1" applyBorder="1" applyAlignment="1">
      <alignment horizontal="left" vertical="distributed" wrapText="1"/>
    </xf>
    <xf numFmtId="0" fontId="14" fillId="0" borderId="0" xfId="3" applyFont="1" applyFill="1" applyAlignment="1">
      <alignment horizontal="center" wrapText="1"/>
    </xf>
    <xf numFmtId="0" fontId="16" fillId="0" borderId="9" xfId="3" applyFont="1" applyFill="1" applyBorder="1" applyAlignment="1">
      <alignment horizontal="right" wrapText="1"/>
    </xf>
    <xf numFmtId="0" fontId="18" fillId="0" borderId="9" xfId="3" applyFont="1" applyFill="1" applyBorder="1" applyAlignment="1">
      <alignment horizontal="right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26" fillId="0" borderId="4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164" fontId="21" fillId="0" borderId="0" xfId="5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13" fillId="0" borderId="0" xfId="3" applyFill="1" applyAlignment="1">
      <alignment horizontal="center" vertical="center" wrapText="1"/>
    </xf>
    <xf numFmtId="0" fontId="13" fillId="0" borderId="9" xfId="3" applyFill="1" applyBorder="1" applyAlignment="1">
      <alignment wrapText="1"/>
    </xf>
    <xf numFmtId="0" fontId="16" fillId="0" borderId="13" xfId="3" applyFont="1" applyFill="1" applyBorder="1" applyAlignment="1">
      <alignment horizontal="left" vertical="distributed" wrapText="1"/>
    </xf>
    <xf numFmtId="164" fontId="21" fillId="2" borderId="0" xfId="5" applyFont="1" applyFill="1" applyBorder="1" applyAlignment="1">
      <alignment horizontal="center" vertical="center" wrapText="1"/>
    </xf>
    <xf numFmtId="0" fontId="21" fillId="2" borderId="0" xfId="3" applyFont="1" applyFill="1" applyBorder="1" applyAlignment="1">
      <alignment horizontal="center" vertical="center" wrapText="1"/>
    </xf>
    <xf numFmtId="0" fontId="13" fillId="2" borderId="0" xfId="3" applyFill="1" applyAlignment="1">
      <alignment horizontal="center" vertical="center" wrapText="1"/>
    </xf>
    <xf numFmtId="0" fontId="22" fillId="2" borderId="0" xfId="3" applyFont="1" applyFill="1" applyAlignment="1">
      <alignment horizontal="center" vertical="center" wrapText="1"/>
    </xf>
    <xf numFmtId="164" fontId="16" fillId="0" borderId="9" xfId="5" applyFont="1" applyBorder="1" applyAlignment="1">
      <alignment horizontal="right" vertical="center" wrapText="1"/>
    </xf>
    <xf numFmtId="0" fontId="13" fillId="0" borderId="9" xfId="3" applyBorder="1" applyAlignment="1">
      <alignment horizontal="right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horizontal="right" vertical="justify" wrapText="1"/>
    </xf>
    <xf numFmtId="0" fontId="13" fillId="0" borderId="12" xfId="3" applyFill="1" applyBorder="1" applyAlignment="1">
      <alignment horizontal="right" vertical="justify" wrapText="1"/>
    </xf>
    <xf numFmtId="0" fontId="13" fillId="0" borderId="8" xfId="3" applyFill="1" applyBorder="1"/>
    <xf numFmtId="0" fontId="13" fillId="0" borderId="2" xfId="3" applyFill="1" applyBorder="1"/>
    <xf numFmtId="0" fontId="13" fillId="0" borderId="8" xfId="3" applyFill="1" applyBorder="1" applyAlignment="1">
      <alignment horizontal="center" vertical="center" wrapText="1"/>
    </xf>
    <xf numFmtId="0" fontId="13" fillId="0" borderId="8" xfId="3" applyFill="1" applyBorder="1" applyAlignment="1">
      <alignment vertical="center" wrapText="1"/>
    </xf>
    <xf numFmtId="0" fontId="13" fillId="0" borderId="8" xfId="3" applyFill="1" applyBorder="1" applyAlignment="1">
      <alignment wrapText="1"/>
    </xf>
    <xf numFmtId="0" fontId="13" fillId="0" borderId="2" xfId="3" applyFill="1" applyBorder="1" applyAlignment="1">
      <alignment vertical="center" wrapText="1"/>
    </xf>
    <xf numFmtId="0" fontId="16" fillId="0" borderId="0" xfId="3" applyFont="1" applyFill="1" applyBorder="1" applyAlignment="1">
      <alignment horizontal="right" wrapText="1"/>
    </xf>
    <xf numFmtId="0" fontId="13" fillId="0" borderId="1" xfId="3" applyFill="1" applyBorder="1" applyAlignment="1">
      <alignment horizontal="center" vertical="center" wrapText="1"/>
    </xf>
    <xf numFmtId="0" fontId="13" fillId="0" borderId="1" xfId="3" applyFill="1" applyBorder="1" applyAlignment="1">
      <alignment vertical="center" wrapText="1"/>
    </xf>
    <xf numFmtId="164" fontId="14" fillId="2" borderId="0" xfId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25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16" fillId="0" borderId="3" xfId="0" applyFont="1" applyFill="1" applyBorder="1" applyAlignment="1">
      <alignment horizontal="right" vertical="distributed" wrapText="1"/>
    </xf>
    <xf numFmtId="0" fontId="17" fillId="0" borderId="12" xfId="0" applyFont="1" applyFill="1" applyBorder="1" applyAlignment="1">
      <alignment horizontal="right" vertical="distributed"/>
    </xf>
    <xf numFmtId="1" fontId="23" fillId="0" borderId="4" xfId="0" applyNumberFormat="1" applyFont="1" applyFill="1" applyBorder="1" applyAlignment="1">
      <alignment horizontal="center" vertical="center" wrapText="1"/>
    </xf>
    <xf numFmtId="1" fontId="23" fillId="0" borderId="8" xfId="0" applyNumberFormat="1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distributed" wrapText="1"/>
    </xf>
    <xf numFmtId="0" fontId="17" fillId="0" borderId="12" xfId="0" applyFont="1" applyFill="1" applyBorder="1" applyAlignment="1">
      <alignment horizontal="left" vertical="distributed"/>
    </xf>
    <xf numFmtId="10" fontId="14" fillId="0" borderId="0" xfId="1" applyNumberFormat="1" applyFont="1" applyFill="1" applyBorder="1" applyAlignment="1">
      <alignment horizontal="center" vertical="center" wrapText="1"/>
    </xf>
    <xf numFmtId="164" fontId="21" fillId="0" borderId="0" xfId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4" fillId="0" borderId="14" xfId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6" fillId="0" borderId="3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14" fillId="0" borderId="0" xfId="1" applyNumberFormat="1" applyFont="1" applyFill="1" applyBorder="1" applyAlignment="1">
      <alignment horizontal="center" vertical="center" wrapText="1"/>
    </xf>
    <xf numFmtId="164" fontId="14" fillId="0" borderId="0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3" fontId="1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7" fillId="0" borderId="0" xfId="0" applyFont="1" applyBorder="1" applyAlignment="1">
      <alignment horizontal="right" wrapText="1"/>
    </xf>
  </cellXfs>
  <cellStyles count="42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7"/>
    <cellStyle name="Normal 13" xfId="38"/>
    <cellStyle name="Normal 14" xfId="39"/>
    <cellStyle name="Normal 15" xfId="40"/>
    <cellStyle name="Normal 16" xfId="41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25.18</c:v>
                </c:pt>
                <c:pt idx="1">
                  <c:v>10.63</c:v>
                </c:pt>
                <c:pt idx="2">
                  <c:v>15.93</c:v>
                </c:pt>
                <c:pt idx="3">
                  <c:v>21.94</c:v>
                </c:pt>
                <c:pt idx="4">
                  <c:v>8.5</c:v>
                </c:pt>
                <c:pt idx="5">
                  <c:v>8.83</c:v>
                </c:pt>
                <c:pt idx="6">
                  <c:v>4.7699999999999996</c:v>
                </c:pt>
                <c:pt idx="7">
                  <c:v>2.39</c:v>
                </c:pt>
                <c:pt idx="8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24.53</c:v>
                </c:pt>
                <c:pt idx="1">
                  <c:v>11.15</c:v>
                </c:pt>
                <c:pt idx="2">
                  <c:v>16.5</c:v>
                </c:pt>
                <c:pt idx="3">
                  <c:v>22.84</c:v>
                </c:pt>
                <c:pt idx="4">
                  <c:v>10.69</c:v>
                </c:pt>
                <c:pt idx="5">
                  <c:v>9.34</c:v>
                </c:pt>
                <c:pt idx="6">
                  <c:v>2.35</c:v>
                </c:pt>
                <c:pt idx="7">
                  <c:v>1.49</c:v>
                </c:pt>
                <c:pt idx="8">
                  <c:v>1.1100000000000001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6.48</c:v>
                </c:pt>
                <c:pt idx="2">
                  <c:v>13.44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84.55</c:v>
                </c:pt>
                <c:pt idx="1">
                  <c:v>7.7</c:v>
                </c:pt>
                <c:pt idx="2">
                  <c:v>7.64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41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6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8" customWidth="1"/>
    <col min="2" max="2" width="9" style="62" customWidth="1"/>
    <col min="3" max="3" width="8.42578125" style="48" customWidth="1"/>
    <col min="4" max="4" width="8.7109375" style="62" customWidth="1"/>
    <col min="5" max="5" width="8.7109375" style="48" customWidth="1"/>
    <col min="6" max="6" width="8.5703125" style="62" customWidth="1"/>
    <col min="7" max="7" width="8.7109375" style="48" customWidth="1"/>
    <col min="8" max="8" width="8.5703125" style="62" customWidth="1"/>
    <col min="9" max="9" width="8.7109375" style="48" customWidth="1"/>
    <col min="10" max="10" width="9" style="62" customWidth="1"/>
    <col min="11" max="11" width="8.42578125" style="48" customWidth="1"/>
    <col min="12" max="12" width="8.42578125" style="62" customWidth="1"/>
    <col min="13" max="13" width="8.5703125" style="48" customWidth="1"/>
    <col min="14" max="14" width="9" style="62" customWidth="1"/>
    <col min="15" max="15" width="8.7109375" style="48" customWidth="1"/>
    <col min="16" max="16" width="9.140625" style="48" customWidth="1"/>
    <col min="17" max="17" width="8.7109375" style="48" customWidth="1"/>
    <col min="18" max="18" width="9.28515625" style="48" customWidth="1"/>
    <col min="19" max="19" width="8.7109375" style="48" customWidth="1"/>
    <col min="20" max="20" width="8.5703125" style="48" customWidth="1"/>
    <col min="21" max="21" width="8.7109375" style="48" customWidth="1"/>
    <col min="22" max="22" width="15.140625" style="47" customWidth="1"/>
    <col min="23" max="16384" width="10.28515625" style="48"/>
  </cols>
  <sheetData>
    <row r="1" spans="1:58" ht="23.25" customHeight="1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</row>
    <row r="2" spans="1:58" ht="22.5" customHeight="1">
      <c r="A2" s="140" t="s">
        <v>1</v>
      </c>
      <c r="B2" s="140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58" s="52" customFormat="1" ht="83.25" customHeight="1">
      <c r="A3" s="49" t="s">
        <v>2</v>
      </c>
      <c r="B3" s="142" t="s">
        <v>74</v>
      </c>
      <c r="C3" s="143"/>
      <c r="D3" s="142" t="s">
        <v>4</v>
      </c>
      <c r="E3" s="142"/>
      <c r="F3" s="142" t="s">
        <v>5</v>
      </c>
      <c r="G3" s="142"/>
      <c r="H3" s="142" t="s">
        <v>6</v>
      </c>
      <c r="I3" s="142"/>
      <c r="J3" s="142" t="s">
        <v>70</v>
      </c>
      <c r="K3" s="142"/>
      <c r="L3" s="142" t="s">
        <v>7</v>
      </c>
      <c r="M3" s="142"/>
      <c r="N3" s="142" t="s">
        <v>75</v>
      </c>
      <c r="O3" s="142"/>
      <c r="P3" s="144" t="s">
        <v>76</v>
      </c>
      <c r="Q3" s="145"/>
      <c r="R3" s="146" t="s">
        <v>71</v>
      </c>
      <c r="S3" s="147"/>
      <c r="T3" s="142" t="s">
        <v>9</v>
      </c>
      <c r="U3" s="142"/>
      <c r="V3" s="50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</row>
    <row r="4" spans="1:58" s="53" customFormat="1" ht="26.25" customHeight="1">
      <c r="A4" s="137" t="s">
        <v>95</v>
      </c>
      <c r="B4" s="135">
        <v>2018</v>
      </c>
      <c r="C4" s="135">
        <v>2019</v>
      </c>
      <c r="D4" s="135">
        <v>2018</v>
      </c>
      <c r="E4" s="135">
        <v>2019</v>
      </c>
      <c r="F4" s="135">
        <v>2018</v>
      </c>
      <c r="G4" s="135">
        <v>2019</v>
      </c>
      <c r="H4" s="135">
        <v>2018</v>
      </c>
      <c r="I4" s="135">
        <v>2019</v>
      </c>
      <c r="J4" s="135">
        <v>2018</v>
      </c>
      <c r="K4" s="135">
        <v>2019</v>
      </c>
      <c r="L4" s="135">
        <v>2018</v>
      </c>
      <c r="M4" s="135">
        <v>2019</v>
      </c>
      <c r="N4" s="135">
        <v>2018</v>
      </c>
      <c r="O4" s="135">
        <v>2019</v>
      </c>
      <c r="P4" s="135">
        <v>2018</v>
      </c>
      <c r="Q4" s="135">
        <v>2019</v>
      </c>
      <c r="R4" s="135">
        <v>2018</v>
      </c>
      <c r="S4" s="135">
        <v>2019</v>
      </c>
      <c r="T4" s="135">
        <v>2018</v>
      </c>
      <c r="U4" s="135">
        <v>2019</v>
      </c>
    </row>
    <row r="5" spans="1:58" s="52" customFormat="1" ht="18" customHeight="1">
      <c r="A5" s="138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50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58" s="57" customFormat="1" ht="34.5" customHeight="1">
      <c r="A6" s="54" t="s">
        <v>10</v>
      </c>
      <c r="B6" s="55">
        <v>41544</v>
      </c>
      <c r="C6" s="55">
        <v>44478</v>
      </c>
      <c r="D6" s="55">
        <v>24352</v>
      </c>
      <c r="E6" s="55">
        <v>31539</v>
      </c>
      <c r="F6" s="55">
        <v>27066</v>
      </c>
      <c r="G6" s="55">
        <v>30020</v>
      </c>
      <c r="H6" s="55">
        <v>35078</v>
      </c>
      <c r="I6" s="55">
        <v>40323</v>
      </c>
      <c r="J6" s="55">
        <v>16700</v>
      </c>
      <c r="K6" s="55">
        <v>18342</v>
      </c>
      <c r="L6" s="55">
        <v>29930</v>
      </c>
      <c r="M6" s="55">
        <v>23520</v>
      </c>
      <c r="N6" s="55">
        <v>4754</v>
      </c>
      <c r="O6" s="55">
        <v>5227</v>
      </c>
      <c r="P6" s="55">
        <v>2679</v>
      </c>
      <c r="Q6" s="55">
        <v>3616</v>
      </c>
      <c r="R6" s="55">
        <v>2318</v>
      </c>
      <c r="S6" s="55">
        <v>2346</v>
      </c>
      <c r="T6" s="55">
        <f>B6+D6+F6+H6+J6+L6+N6+P6+R6</f>
        <v>184421</v>
      </c>
      <c r="U6" s="55">
        <f>C6+E6+G6+I6+K6+M6+O6+Q6+S6</f>
        <v>199411</v>
      </c>
      <c r="V6" s="56"/>
      <c r="W6" s="56"/>
    </row>
    <row r="7" spans="1:58" s="57" customFormat="1" ht="34.5" customHeight="1">
      <c r="A7" s="58" t="s">
        <v>11</v>
      </c>
      <c r="B7" s="55">
        <v>39089</v>
      </c>
      <c r="C7" s="55">
        <v>41042</v>
      </c>
      <c r="D7" s="55">
        <v>17674</v>
      </c>
      <c r="E7" s="55">
        <v>18501</v>
      </c>
      <c r="F7" s="55">
        <v>25254</v>
      </c>
      <c r="G7" s="55">
        <v>27624</v>
      </c>
      <c r="H7" s="55">
        <v>33448</v>
      </c>
      <c r="I7" s="55">
        <v>38818</v>
      </c>
      <c r="J7" s="55">
        <v>15623</v>
      </c>
      <c r="K7" s="55">
        <v>17898</v>
      </c>
      <c r="L7" s="55">
        <v>14779</v>
      </c>
      <c r="M7" s="55">
        <v>15787</v>
      </c>
      <c r="N7" s="55">
        <v>4562</v>
      </c>
      <c r="O7" s="55">
        <v>5003</v>
      </c>
      <c r="P7" s="55">
        <v>2532</v>
      </c>
      <c r="Q7" s="55">
        <v>2876</v>
      </c>
      <c r="R7" s="55">
        <v>2295</v>
      </c>
      <c r="S7" s="55">
        <v>2326</v>
      </c>
      <c r="T7" s="55">
        <f t="shared" ref="T7:T12" si="0">B7+D7+F7+H7+J7+L7+N7+P7+R7</f>
        <v>155256</v>
      </c>
      <c r="U7" s="55">
        <f t="shared" ref="U7:U12" si="1">C7+E7+G7+I7+K7+M7+O7+Q7+S7</f>
        <v>169875</v>
      </c>
      <c r="V7" s="56"/>
      <c r="W7" s="56"/>
    </row>
    <row r="8" spans="1:58" s="57" customFormat="1" ht="35.25" customHeight="1">
      <c r="A8" s="58" t="s">
        <v>12</v>
      </c>
      <c r="B8" s="55">
        <v>907</v>
      </c>
      <c r="C8" s="55">
        <v>1111</v>
      </c>
      <c r="D8" s="55">
        <v>2455</v>
      </c>
      <c r="E8" s="55">
        <v>6890</v>
      </c>
      <c r="F8" s="55">
        <v>1032</v>
      </c>
      <c r="G8" s="55">
        <v>1214</v>
      </c>
      <c r="H8" s="55">
        <v>655</v>
      </c>
      <c r="I8" s="55">
        <v>835</v>
      </c>
      <c r="J8" s="55">
        <v>359</v>
      </c>
      <c r="K8" s="55">
        <v>175</v>
      </c>
      <c r="L8" s="55">
        <v>9863</v>
      </c>
      <c r="M8" s="55">
        <v>5912</v>
      </c>
      <c r="N8" s="55">
        <v>153</v>
      </c>
      <c r="O8" s="55">
        <v>190</v>
      </c>
      <c r="P8" s="55">
        <v>40</v>
      </c>
      <c r="Q8" s="55">
        <v>560</v>
      </c>
      <c r="R8" s="55">
        <v>19</v>
      </c>
      <c r="S8" s="55">
        <v>15</v>
      </c>
      <c r="T8" s="55">
        <f t="shared" si="0"/>
        <v>15483</v>
      </c>
      <c r="U8" s="55">
        <f t="shared" si="1"/>
        <v>16902</v>
      </c>
      <c r="V8" s="56"/>
      <c r="W8" s="56"/>
    </row>
    <row r="9" spans="1:58" s="57" customFormat="1" ht="27.75" customHeight="1">
      <c r="A9" s="54" t="s">
        <v>55</v>
      </c>
      <c r="B9" s="55">
        <v>25029</v>
      </c>
      <c r="C9" s="55">
        <v>27264</v>
      </c>
      <c r="D9" s="55">
        <v>19504</v>
      </c>
      <c r="E9" s="55">
        <v>26577</v>
      </c>
      <c r="F9" s="55">
        <v>13444</v>
      </c>
      <c r="G9" s="55">
        <v>18207</v>
      </c>
      <c r="H9" s="55">
        <v>18696</v>
      </c>
      <c r="I9" s="55">
        <v>22124</v>
      </c>
      <c r="J9" s="55">
        <v>12782</v>
      </c>
      <c r="K9" s="55">
        <v>15420</v>
      </c>
      <c r="L9" s="55">
        <v>19620</v>
      </c>
      <c r="M9" s="55">
        <v>19603</v>
      </c>
      <c r="N9" s="55">
        <v>4666</v>
      </c>
      <c r="O9" s="55">
        <v>4463</v>
      </c>
      <c r="P9" s="55">
        <v>3107</v>
      </c>
      <c r="Q9" s="55">
        <v>3669</v>
      </c>
      <c r="R9" s="55">
        <v>1912</v>
      </c>
      <c r="S9" s="55">
        <v>1902</v>
      </c>
      <c r="T9" s="55">
        <f t="shared" si="0"/>
        <v>118760</v>
      </c>
      <c r="U9" s="55">
        <f t="shared" si="1"/>
        <v>139229</v>
      </c>
      <c r="V9" s="56"/>
      <c r="W9" s="56"/>
    </row>
    <row r="10" spans="1:58" s="57" customFormat="1" ht="32.25">
      <c r="A10" s="59" t="s">
        <v>56</v>
      </c>
      <c r="B10" s="55">
        <v>1178</v>
      </c>
      <c r="C10" s="55">
        <v>626</v>
      </c>
      <c r="D10" s="55">
        <v>2183</v>
      </c>
      <c r="E10" s="55">
        <v>3948</v>
      </c>
      <c r="F10" s="55">
        <v>1087</v>
      </c>
      <c r="G10" s="55">
        <v>343</v>
      </c>
      <c r="H10" s="55">
        <v>516</v>
      </c>
      <c r="I10" s="55">
        <v>323</v>
      </c>
      <c r="J10" s="55">
        <v>153</v>
      </c>
      <c r="K10" s="55">
        <v>84</v>
      </c>
      <c r="L10" s="55">
        <v>8312</v>
      </c>
      <c r="M10" s="55">
        <v>5903</v>
      </c>
      <c r="N10" s="55">
        <v>17</v>
      </c>
      <c r="O10" s="55">
        <v>110</v>
      </c>
      <c r="P10" s="55">
        <v>44</v>
      </c>
      <c r="Q10" s="55">
        <v>28</v>
      </c>
      <c r="R10" s="55">
        <v>0</v>
      </c>
      <c r="S10" s="55">
        <v>13</v>
      </c>
      <c r="T10" s="55">
        <f t="shared" si="0"/>
        <v>13490</v>
      </c>
      <c r="U10" s="55">
        <f t="shared" si="1"/>
        <v>11378</v>
      </c>
      <c r="V10" s="56"/>
      <c r="W10" s="56"/>
    </row>
    <row r="11" spans="1:58" s="61" customFormat="1" ht="31.5" customHeight="1">
      <c r="A11" s="60" t="s">
        <v>57</v>
      </c>
      <c r="B11" s="55">
        <v>16515</v>
      </c>
      <c r="C11" s="55">
        <v>17214</v>
      </c>
      <c r="D11" s="55">
        <v>4848</v>
      </c>
      <c r="E11" s="55">
        <v>4962</v>
      </c>
      <c r="F11" s="55">
        <v>13622</v>
      </c>
      <c r="G11" s="55">
        <v>11813</v>
      </c>
      <c r="H11" s="55">
        <v>16382</v>
      </c>
      <c r="I11" s="55">
        <v>18199</v>
      </c>
      <c r="J11" s="55">
        <v>3918</v>
      </c>
      <c r="K11" s="55">
        <v>2922</v>
      </c>
      <c r="L11" s="55">
        <v>10310</v>
      </c>
      <c r="M11" s="55">
        <v>3917</v>
      </c>
      <c r="N11" s="55">
        <v>88</v>
      </c>
      <c r="O11" s="55">
        <v>764</v>
      </c>
      <c r="P11" s="55">
        <v>-428</v>
      </c>
      <c r="Q11" s="55">
        <v>-53</v>
      </c>
      <c r="R11" s="55">
        <v>406</v>
      </c>
      <c r="S11" s="55">
        <v>444</v>
      </c>
      <c r="T11" s="55">
        <f t="shared" si="0"/>
        <v>65661</v>
      </c>
      <c r="U11" s="55">
        <f t="shared" si="1"/>
        <v>60182</v>
      </c>
      <c r="V11" s="56"/>
      <c r="W11" s="56"/>
    </row>
    <row r="12" spans="1:58" ht="24.75" customHeight="1">
      <c r="A12" s="60" t="s">
        <v>58</v>
      </c>
      <c r="B12" s="55">
        <v>14853</v>
      </c>
      <c r="C12" s="55">
        <v>15479</v>
      </c>
      <c r="D12" s="55">
        <v>4365</v>
      </c>
      <c r="E12" s="55">
        <v>4404</v>
      </c>
      <c r="F12" s="55">
        <v>12258</v>
      </c>
      <c r="G12" s="55">
        <v>10630</v>
      </c>
      <c r="H12" s="55">
        <v>14797</v>
      </c>
      <c r="I12" s="55">
        <v>16379</v>
      </c>
      <c r="J12" s="55">
        <v>3485</v>
      </c>
      <c r="K12" s="55">
        <v>2577</v>
      </c>
      <c r="L12" s="55">
        <v>9331</v>
      </c>
      <c r="M12" s="55">
        <v>3446</v>
      </c>
      <c r="N12" s="55">
        <v>88</v>
      </c>
      <c r="O12" s="55">
        <v>764</v>
      </c>
      <c r="P12" s="55">
        <v>-428</v>
      </c>
      <c r="Q12" s="55">
        <v>-53</v>
      </c>
      <c r="R12" s="55">
        <v>406</v>
      </c>
      <c r="S12" s="55">
        <v>444</v>
      </c>
      <c r="T12" s="55">
        <f t="shared" si="0"/>
        <v>59155</v>
      </c>
      <c r="U12" s="55">
        <f t="shared" si="1"/>
        <v>54070</v>
      </c>
      <c r="V12" s="56"/>
      <c r="W12" s="56"/>
    </row>
    <row r="13" spans="1:58">
      <c r="C13" s="62"/>
      <c r="E13" s="62"/>
      <c r="G13" s="62"/>
      <c r="I13" s="62"/>
      <c r="K13" s="62"/>
      <c r="M13" s="62"/>
      <c r="O13" s="62"/>
      <c r="P13" s="62"/>
      <c r="Q13" s="62"/>
      <c r="R13" s="62"/>
      <c r="S13" s="62"/>
      <c r="T13" s="62"/>
      <c r="U13" s="62"/>
      <c r="V13" s="63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3" t="s">
        <v>92</v>
      </c>
      <c r="B1" s="184"/>
      <c r="C1" s="184"/>
      <c r="D1" s="184"/>
      <c r="E1" s="184"/>
      <c r="F1" s="185"/>
    </row>
    <row r="2" spans="1:7" ht="16.5" customHeight="1">
      <c r="A2" s="108"/>
      <c r="B2" s="109"/>
      <c r="C2" s="109"/>
      <c r="D2" s="109"/>
      <c r="E2" s="109"/>
      <c r="F2" s="110"/>
    </row>
    <row r="3" spans="1:7" ht="50.25" customHeight="1">
      <c r="A3" s="88" t="s">
        <v>77</v>
      </c>
      <c r="B3" s="10" t="s">
        <v>27</v>
      </c>
      <c r="C3" s="10" t="s">
        <v>28</v>
      </c>
      <c r="D3" s="10" t="s">
        <v>18</v>
      </c>
      <c r="E3" s="10" t="s">
        <v>53</v>
      </c>
      <c r="F3" s="41" t="s">
        <v>25</v>
      </c>
    </row>
    <row r="4" spans="1:7" ht="35.1" customHeight="1">
      <c r="A4" s="37" t="s">
        <v>20</v>
      </c>
      <c r="B4" s="4">
        <v>985371</v>
      </c>
      <c r="C4" s="4">
        <v>69760</v>
      </c>
      <c r="D4" s="4">
        <v>144233</v>
      </c>
      <c r="E4" s="101">
        <v>0</v>
      </c>
      <c r="F4" s="4">
        <v>1199364</v>
      </c>
      <c r="G4" s="9"/>
    </row>
    <row r="5" spans="1:7" ht="35.1" customHeight="1">
      <c r="A5" s="37" t="s">
        <v>21</v>
      </c>
      <c r="B5" s="4">
        <v>409967</v>
      </c>
      <c r="C5" s="4">
        <v>44594</v>
      </c>
      <c r="D5" s="4">
        <v>51736</v>
      </c>
      <c r="E5" s="101">
        <v>0</v>
      </c>
      <c r="F5" s="4">
        <v>506297</v>
      </c>
      <c r="G5" s="9"/>
    </row>
    <row r="6" spans="1:7" ht="35.1" customHeight="1">
      <c r="A6" s="37" t="s">
        <v>5</v>
      </c>
      <c r="B6" s="4">
        <v>591105</v>
      </c>
      <c r="C6" s="4">
        <v>43109</v>
      </c>
      <c r="D6" s="4">
        <v>116008</v>
      </c>
      <c r="E6" s="4">
        <v>8653</v>
      </c>
      <c r="F6" s="4">
        <v>758875</v>
      </c>
      <c r="G6" s="9"/>
    </row>
    <row r="7" spans="1:7" ht="35.1" customHeight="1">
      <c r="A7" s="37" t="s">
        <v>6</v>
      </c>
      <c r="B7" s="4">
        <v>781742</v>
      </c>
      <c r="C7" s="4">
        <v>48181</v>
      </c>
      <c r="D7" s="4">
        <v>214848</v>
      </c>
      <c r="E7" s="101">
        <v>0</v>
      </c>
      <c r="F7" s="4">
        <v>1044771</v>
      </c>
      <c r="G7" s="9"/>
    </row>
    <row r="8" spans="1:7" ht="35.1" customHeight="1">
      <c r="A8" s="44" t="s">
        <v>68</v>
      </c>
      <c r="B8" s="4">
        <v>338765</v>
      </c>
      <c r="C8" s="4">
        <v>24078</v>
      </c>
      <c r="D8" s="4">
        <v>42035</v>
      </c>
      <c r="E8" s="101">
        <v>0</v>
      </c>
      <c r="F8" s="4">
        <v>404878</v>
      </c>
      <c r="G8" s="9"/>
    </row>
    <row r="9" spans="1:7" ht="35.1" customHeight="1">
      <c r="A9" s="37" t="s">
        <v>47</v>
      </c>
      <c r="B9" s="4">
        <v>330486</v>
      </c>
      <c r="C9" s="4">
        <v>34129</v>
      </c>
      <c r="D9" s="4">
        <v>55940</v>
      </c>
      <c r="E9" s="101">
        <v>0</v>
      </c>
      <c r="F9" s="4">
        <v>420555</v>
      </c>
      <c r="G9" s="9"/>
    </row>
    <row r="10" spans="1:7" ht="35.1" customHeight="1">
      <c r="A10" s="38" t="s">
        <v>24</v>
      </c>
      <c r="B10" s="4">
        <v>206867</v>
      </c>
      <c r="C10" s="4">
        <v>16189</v>
      </c>
      <c r="D10" s="4">
        <v>3980</v>
      </c>
      <c r="E10" s="101">
        <v>0</v>
      </c>
      <c r="F10" s="4">
        <v>227036</v>
      </c>
      <c r="G10" s="9"/>
    </row>
    <row r="11" spans="1:7" ht="35.1" customHeight="1">
      <c r="A11" s="37" t="s">
        <v>8</v>
      </c>
      <c r="B11" s="4">
        <v>83944</v>
      </c>
      <c r="C11" s="4">
        <v>19135</v>
      </c>
      <c r="D11" s="4">
        <v>10858</v>
      </c>
      <c r="E11" s="101">
        <v>0</v>
      </c>
      <c r="F11" s="4">
        <v>113937</v>
      </c>
      <c r="G11" s="9"/>
    </row>
    <row r="12" spans="1:7" ht="35.1" customHeight="1">
      <c r="A12" s="37" t="s">
        <v>52</v>
      </c>
      <c r="B12" s="4">
        <v>77298</v>
      </c>
      <c r="C12" s="4">
        <v>9465</v>
      </c>
      <c r="D12" s="4">
        <v>467</v>
      </c>
      <c r="E12" s="101">
        <v>0</v>
      </c>
      <c r="F12" s="4">
        <v>87230</v>
      </c>
      <c r="G12" s="9"/>
    </row>
    <row r="13" spans="1:7" ht="35.1" customHeight="1">
      <c r="A13" s="3" t="s">
        <v>25</v>
      </c>
      <c r="B13" s="4">
        <v>3805545</v>
      </c>
      <c r="C13" s="4">
        <v>308640</v>
      </c>
      <c r="D13" s="4">
        <v>640105</v>
      </c>
      <c r="E13" s="4">
        <v>8653</v>
      </c>
      <c r="F13" s="4">
        <v>4762943</v>
      </c>
      <c r="G13" s="9"/>
    </row>
    <row r="15" spans="1:7">
      <c r="B15" s="9"/>
      <c r="C15" s="9"/>
      <c r="D15" s="9"/>
      <c r="E15" s="9"/>
      <c r="F15" s="9"/>
    </row>
  </sheetData>
  <mergeCells count="1">
    <mergeCell ref="A1:F1"/>
  </mergeCells>
  <phoneticPr fontId="2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S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2" customWidth="1"/>
    <col min="2" max="5" width="12.7109375" style="22" customWidth="1"/>
    <col min="6" max="6" width="12" style="22" bestFit="1" customWidth="1"/>
    <col min="7" max="7" width="9.42578125" style="22" bestFit="1" customWidth="1"/>
    <col min="8" max="16384" width="9.140625" style="22"/>
  </cols>
  <sheetData>
    <row r="1" spans="1:45" ht="52.5" customHeight="1">
      <c r="A1" s="189" t="s">
        <v>93</v>
      </c>
      <c r="B1" s="190"/>
      <c r="C1" s="190"/>
      <c r="D1" s="190"/>
      <c r="E1" s="191"/>
      <c r="F1" s="192"/>
    </row>
    <row r="2" spans="1:45">
      <c r="A2" s="186" t="s">
        <v>26</v>
      </c>
      <c r="B2" s="187"/>
      <c r="C2" s="187"/>
      <c r="D2" s="187"/>
      <c r="E2" s="187"/>
      <c r="F2" s="188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</row>
    <row r="3" spans="1:45" ht="51" customHeight="1">
      <c r="A3" s="88" t="s">
        <v>73</v>
      </c>
      <c r="B3" s="89" t="s">
        <v>27</v>
      </c>
      <c r="C3" s="2" t="s">
        <v>28</v>
      </c>
      <c r="D3" s="2" t="s">
        <v>18</v>
      </c>
      <c r="E3" s="2" t="s">
        <v>53</v>
      </c>
      <c r="F3" s="24" t="s">
        <v>25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</row>
    <row r="4" spans="1:45" ht="30" customHeight="1">
      <c r="A4" s="25" t="s">
        <v>20</v>
      </c>
      <c r="B4" s="26">
        <v>25.89</v>
      </c>
      <c r="C4" s="26">
        <v>22.6</v>
      </c>
      <c r="D4" s="26">
        <v>22.53</v>
      </c>
      <c r="E4" s="101">
        <v>0</v>
      </c>
      <c r="F4" s="19">
        <v>25.18</v>
      </c>
      <c r="G4" s="27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</row>
    <row r="5" spans="1:45" ht="30" customHeight="1">
      <c r="A5" s="25" t="s">
        <v>21</v>
      </c>
      <c r="B5" s="26">
        <v>10.77</v>
      </c>
      <c r="C5" s="26">
        <v>14.45</v>
      </c>
      <c r="D5" s="26">
        <v>8.08</v>
      </c>
      <c r="E5" s="101">
        <v>0</v>
      </c>
      <c r="F5" s="19">
        <v>10.63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</row>
    <row r="6" spans="1:45" ht="30" customHeight="1">
      <c r="A6" s="25" t="s">
        <v>5</v>
      </c>
      <c r="B6" s="26">
        <v>15.53</v>
      </c>
      <c r="C6" s="26">
        <v>13.97</v>
      </c>
      <c r="D6" s="26">
        <v>18.12</v>
      </c>
      <c r="E6" s="26">
        <v>100</v>
      </c>
      <c r="F6" s="19">
        <v>15.93</v>
      </c>
      <c r="G6" s="2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</row>
    <row r="7" spans="1:45" ht="30" customHeight="1">
      <c r="A7" s="25" t="s">
        <v>6</v>
      </c>
      <c r="B7" s="26">
        <v>20.54</v>
      </c>
      <c r="C7" s="26">
        <v>15.61</v>
      </c>
      <c r="D7" s="26">
        <v>33.57</v>
      </c>
      <c r="E7" s="101">
        <v>0</v>
      </c>
      <c r="F7" s="19">
        <v>21.94</v>
      </c>
      <c r="G7" s="27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</row>
    <row r="8" spans="1:45" ht="30" customHeight="1">
      <c r="A8" s="25" t="s">
        <v>68</v>
      </c>
      <c r="B8" s="26">
        <v>8.9</v>
      </c>
      <c r="C8" s="26">
        <v>7.8</v>
      </c>
      <c r="D8" s="26">
        <v>6.57</v>
      </c>
      <c r="E8" s="101">
        <v>0</v>
      </c>
      <c r="F8" s="19">
        <v>8.5</v>
      </c>
      <c r="G8" s="27"/>
      <c r="H8" s="23"/>
      <c r="I8" s="23"/>
    </row>
    <row r="9" spans="1:45" ht="30" customHeight="1">
      <c r="A9" s="25" t="s">
        <v>23</v>
      </c>
      <c r="B9" s="26">
        <v>8.69</v>
      </c>
      <c r="C9" s="26">
        <v>11.06</v>
      </c>
      <c r="D9" s="26">
        <v>8.74</v>
      </c>
      <c r="E9" s="101">
        <v>0</v>
      </c>
      <c r="F9" s="19">
        <v>8.83</v>
      </c>
      <c r="G9" s="27"/>
      <c r="H9" s="23"/>
      <c r="I9" s="23"/>
    </row>
    <row r="10" spans="1:45" ht="30" customHeight="1">
      <c r="A10" s="6" t="s">
        <v>24</v>
      </c>
      <c r="B10" s="26">
        <v>5.44</v>
      </c>
      <c r="C10" s="26">
        <v>5.24</v>
      </c>
      <c r="D10" s="26">
        <v>0.62</v>
      </c>
      <c r="E10" s="101">
        <v>0</v>
      </c>
      <c r="F10" s="19">
        <v>4.7699999999999996</v>
      </c>
      <c r="G10" s="27"/>
      <c r="H10" s="23"/>
      <c r="I10" s="23"/>
    </row>
    <row r="11" spans="1:45" ht="30" customHeight="1">
      <c r="A11" s="3" t="s">
        <v>8</v>
      </c>
      <c r="B11" s="26">
        <v>2.21</v>
      </c>
      <c r="C11" s="26">
        <v>6.2</v>
      </c>
      <c r="D11" s="26">
        <v>1.7</v>
      </c>
      <c r="E11" s="101">
        <v>0</v>
      </c>
      <c r="F11" s="19">
        <v>2.39</v>
      </c>
      <c r="G11" s="27"/>
      <c r="H11" s="23"/>
      <c r="I11" s="23"/>
    </row>
    <row r="12" spans="1:45" ht="30" customHeight="1">
      <c r="A12" s="37" t="s">
        <v>52</v>
      </c>
      <c r="B12" s="26">
        <v>2.0299999999999998</v>
      </c>
      <c r="C12" s="26">
        <v>3.07</v>
      </c>
      <c r="D12" s="26">
        <v>7.0000000000000007E-2</v>
      </c>
      <c r="E12" s="101">
        <v>0</v>
      </c>
      <c r="F12" s="19">
        <v>1.83</v>
      </c>
      <c r="G12" s="27"/>
      <c r="H12" s="23"/>
      <c r="I12" s="23"/>
    </row>
    <row r="13" spans="1:45" ht="30" customHeight="1">
      <c r="A13" s="43" t="s">
        <v>29</v>
      </c>
      <c r="B13" s="26">
        <v>99.999999999999986</v>
      </c>
      <c r="C13" s="26">
        <v>99.999999999999986</v>
      </c>
      <c r="D13" s="26">
        <v>100</v>
      </c>
      <c r="E13" s="26">
        <v>100</v>
      </c>
      <c r="F13" s="19">
        <v>100</v>
      </c>
      <c r="G13" s="27"/>
      <c r="H13" s="23"/>
      <c r="I13" s="23"/>
    </row>
    <row r="14" spans="1:45" ht="39" customHeight="1">
      <c r="A14" s="8" t="s">
        <v>30</v>
      </c>
      <c r="B14" s="26">
        <v>79.900000000000006</v>
      </c>
      <c r="C14" s="26">
        <v>6.48</v>
      </c>
      <c r="D14" s="26">
        <v>13.44</v>
      </c>
      <c r="E14" s="26">
        <v>0.18</v>
      </c>
      <c r="F14" s="26">
        <v>100.00000000000001</v>
      </c>
      <c r="G14" s="27"/>
    </row>
    <row r="15" spans="1:45">
      <c r="A15" s="28"/>
      <c r="B15" s="29"/>
      <c r="C15" s="29"/>
      <c r="D15" s="29"/>
      <c r="E15" s="29"/>
      <c r="F15" s="11"/>
      <c r="G15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83" t="s">
        <v>94</v>
      </c>
      <c r="B1" s="184"/>
      <c r="C1" s="184"/>
      <c r="D1" s="184"/>
      <c r="E1" s="184"/>
      <c r="F1" s="185"/>
    </row>
    <row r="2" spans="1:11" ht="12.75" customHeight="1">
      <c r="A2" s="108"/>
      <c r="B2" s="109"/>
      <c r="C2" s="109"/>
      <c r="D2" s="109"/>
      <c r="E2" s="109"/>
      <c r="F2" s="110"/>
    </row>
    <row r="3" spans="1:11" ht="50.25" customHeight="1">
      <c r="A3" s="88" t="s">
        <v>77</v>
      </c>
      <c r="B3" s="1" t="s">
        <v>27</v>
      </c>
      <c r="C3" s="1" t="s">
        <v>28</v>
      </c>
      <c r="D3" s="1" t="s">
        <v>18</v>
      </c>
      <c r="E3" s="1" t="s">
        <v>53</v>
      </c>
      <c r="F3" s="21" t="s">
        <v>25</v>
      </c>
    </row>
    <row r="4" spans="1:11" ht="35.1" customHeight="1">
      <c r="A4" s="3" t="s">
        <v>20</v>
      </c>
      <c r="B4" s="5">
        <v>13063</v>
      </c>
      <c r="C4" s="5">
        <v>1759</v>
      </c>
      <c r="D4" s="5">
        <v>2232</v>
      </c>
      <c r="E4" s="101">
        <v>0</v>
      </c>
      <c r="F4" s="5">
        <v>17054</v>
      </c>
      <c r="H4" s="9"/>
      <c r="I4" s="9"/>
      <c r="J4" s="9"/>
      <c r="K4" s="9"/>
    </row>
    <row r="5" spans="1:11" ht="35.1" customHeight="1">
      <c r="A5" s="3" t="s">
        <v>21</v>
      </c>
      <c r="B5" s="5">
        <v>10788</v>
      </c>
      <c r="C5" s="5">
        <v>2137</v>
      </c>
      <c r="D5" s="5">
        <v>1685</v>
      </c>
      <c r="E5" s="101">
        <v>0</v>
      </c>
      <c r="F5" s="5">
        <v>14610</v>
      </c>
      <c r="H5" s="9"/>
      <c r="I5" s="9"/>
      <c r="J5" s="9"/>
      <c r="K5" s="9"/>
    </row>
    <row r="6" spans="1:11" ht="35.1" customHeight="1">
      <c r="A6" s="3" t="s">
        <v>5</v>
      </c>
      <c r="B6" s="5">
        <v>8176</v>
      </c>
      <c r="C6" s="5">
        <v>1155</v>
      </c>
      <c r="D6" s="5">
        <v>16201</v>
      </c>
      <c r="E6" s="93">
        <v>541</v>
      </c>
      <c r="F6" s="5">
        <v>26073</v>
      </c>
      <c r="H6" s="9"/>
      <c r="I6" s="9"/>
      <c r="J6" s="9"/>
      <c r="K6" s="9"/>
    </row>
    <row r="7" spans="1:11" ht="35.1" customHeight="1">
      <c r="A7" s="3" t="s">
        <v>6</v>
      </c>
      <c r="B7" s="5">
        <v>14364</v>
      </c>
      <c r="C7" s="5">
        <v>967</v>
      </c>
      <c r="D7" s="5">
        <v>3490</v>
      </c>
      <c r="E7" s="101">
        <v>0</v>
      </c>
      <c r="F7" s="5">
        <v>18821</v>
      </c>
      <c r="H7" s="9"/>
      <c r="I7" s="9"/>
      <c r="J7" s="9"/>
      <c r="K7" s="9"/>
    </row>
    <row r="8" spans="1:11" ht="35.1" customHeight="1">
      <c r="A8" s="45" t="s">
        <v>68</v>
      </c>
      <c r="B8" s="5">
        <v>9854</v>
      </c>
      <c r="C8" s="5">
        <v>1101</v>
      </c>
      <c r="D8" s="5">
        <v>2484</v>
      </c>
      <c r="E8" s="101">
        <v>0</v>
      </c>
      <c r="F8" s="5">
        <v>13439</v>
      </c>
      <c r="H8" s="9"/>
      <c r="I8" s="9"/>
      <c r="J8" s="9"/>
      <c r="K8" s="9"/>
    </row>
    <row r="9" spans="1:11" ht="35.1" customHeight="1">
      <c r="A9" s="3" t="s">
        <v>47</v>
      </c>
      <c r="B9" s="5">
        <v>9636</v>
      </c>
      <c r="C9" s="5">
        <v>1934</v>
      </c>
      <c r="D9" s="5">
        <v>2299</v>
      </c>
      <c r="E9" s="101">
        <v>0</v>
      </c>
      <c r="F9" s="5">
        <v>13869</v>
      </c>
      <c r="H9" s="9"/>
      <c r="I9" s="9"/>
      <c r="J9" s="9"/>
      <c r="K9" s="9"/>
    </row>
    <row r="10" spans="1:11" ht="35.1" customHeight="1">
      <c r="A10" s="6" t="s">
        <v>24</v>
      </c>
      <c r="B10" s="5">
        <v>16765</v>
      </c>
      <c r="C10" s="5">
        <v>1965</v>
      </c>
      <c r="D10" s="68">
        <v>3</v>
      </c>
      <c r="E10" s="101">
        <v>0</v>
      </c>
      <c r="F10" s="5">
        <v>18733</v>
      </c>
      <c r="H10" s="9"/>
      <c r="I10" s="9"/>
      <c r="J10" s="9"/>
      <c r="K10" s="9"/>
    </row>
    <row r="11" spans="1:11" ht="35.1" customHeight="1">
      <c r="A11" s="3" t="s">
        <v>8</v>
      </c>
      <c r="B11" s="5">
        <v>8283</v>
      </c>
      <c r="C11" s="5">
        <v>1742</v>
      </c>
      <c r="D11" s="5">
        <v>194</v>
      </c>
      <c r="E11" s="101">
        <v>0</v>
      </c>
      <c r="F11" s="5">
        <v>10219</v>
      </c>
      <c r="H11" s="9"/>
      <c r="I11" s="9"/>
      <c r="J11" s="9"/>
      <c r="K11" s="9"/>
    </row>
    <row r="12" spans="1:11" ht="35.1" customHeight="1">
      <c r="A12" s="37" t="s">
        <v>52</v>
      </c>
      <c r="B12" s="5">
        <v>5463</v>
      </c>
      <c r="C12" s="5">
        <v>730</v>
      </c>
      <c r="D12" s="5">
        <v>15</v>
      </c>
      <c r="E12" s="101">
        <v>0</v>
      </c>
      <c r="F12" s="5">
        <v>6208</v>
      </c>
      <c r="H12" s="9"/>
      <c r="I12" s="9"/>
      <c r="J12" s="9"/>
      <c r="K12" s="9"/>
    </row>
    <row r="13" spans="1:11" ht="35.1" customHeight="1">
      <c r="A13" s="3" t="s">
        <v>25</v>
      </c>
      <c r="B13" s="5">
        <v>96392</v>
      </c>
      <c r="C13" s="5">
        <v>13490</v>
      </c>
      <c r="D13" s="5">
        <v>28603</v>
      </c>
      <c r="E13" s="93">
        <v>541</v>
      </c>
      <c r="F13" s="5">
        <v>139026</v>
      </c>
    </row>
    <row r="15" spans="1:11">
      <c r="B15" s="9"/>
      <c r="C15" s="9"/>
      <c r="D15" s="9"/>
      <c r="E15" s="9"/>
      <c r="F15" s="9"/>
    </row>
  </sheetData>
  <mergeCells count="1">
    <mergeCell ref="A1:F1"/>
  </mergeCells>
  <phoneticPr fontId="2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5"/>
  <sheetViews>
    <sheetView showGridLines="0" zoomScale="90" zoomScaleNormal="90" workbookViewId="0">
      <selection sqref="A1:N1"/>
    </sheetView>
  </sheetViews>
  <sheetFormatPr defaultRowHeight="12.75"/>
  <cols>
    <col min="1" max="1" width="51.5703125" customWidth="1"/>
    <col min="2" max="4" width="12.140625" customWidth="1"/>
    <col min="5" max="8" width="11.28515625" bestFit="1" customWidth="1"/>
    <col min="9" max="9" width="11.28515625" customWidth="1"/>
    <col min="10" max="14" width="11.140625" customWidth="1"/>
  </cols>
  <sheetData>
    <row r="1" spans="1:14" ht="33.75" customHeight="1">
      <c r="A1" s="198" t="s">
        <v>48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28.5" customHeight="1">
      <c r="B2" s="118"/>
      <c r="C2" s="119"/>
      <c r="D2" s="119"/>
      <c r="E2" s="119"/>
      <c r="N2" s="111" t="s">
        <v>14</v>
      </c>
    </row>
    <row r="3" spans="1:14" ht="30" customHeight="1">
      <c r="A3" s="193" t="s">
        <v>87</v>
      </c>
      <c r="B3" s="2">
        <v>2018</v>
      </c>
      <c r="C3" s="195">
        <v>2019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7"/>
    </row>
    <row r="4" spans="1:14" ht="30" customHeight="1">
      <c r="A4" s="194"/>
      <c r="B4" s="24">
        <v>12</v>
      </c>
      <c r="C4" s="120">
        <v>1</v>
      </c>
      <c r="D4" s="120">
        <v>2</v>
      </c>
      <c r="E4" s="120">
        <v>3</v>
      </c>
      <c r="F4" s="120">
        <v>4</v>
      </c>
      <c r="G4" s="120">
        <v>5</v>
      </c>
      <c r="H4" s="120">
        <v>6</v>
      </c>
      <c r="I4" s="120">
        <v>7</v>
      </c>
      <c r="J4" s="130">
        <v>8</v>
      </c>
      <c r="K4" s="130">
        <v>9</v>
      </c>
      <c r="L4" s="130">
        <v>10</v>
      </c>
      <c r="M4" s="130">
        <v>11</v>
      </c>
      <c r="N4" s="130">
        <v>12</v>
      </c>
    </row>
    <row r="5" spans="1:14" ht="30" customHeight="1">
      <c r="A5" s="3" t="s">
        <v>20</v>
      </c>
      <c r="B5" s="103">
        <v>3378369</v>
      </c>
      <c r="C5" s="39">
        <v>3446877</v>
      </c>
      <c r="D5" s="39">
        <v>3484100</v>
      </c>
      <c r="E5" s="39">
        <v>3531941</v>
      </c>
      <c r="F5" s="103">
        <v>3561738</v>
      </c>
      <c r="G5" s="103">
        <v>3579562</v>
      </c>
      <c r="H5" s="103">
        <v>3652006</v>
      </c>
      <c r="I5" s="103">
        <v>3696681</v>
      </c>
      <c r="J5" s="103">
        <v>3728145</v>
      </c>
      <c r="K5" s="103">
        <v>3749653</v>
      </c>
      <c r="L5" s="103">
        <v>3785997</v>
      </c>
      <c r="M5" s="103">
        <v>3787947</v>
      </c>
      <c r="N5" s="103">
        <v>3833523</v>
      </c>
    </row>
    <row r="6" spans="1:14" ht="30" customHeight="1">
      <c r="A6" s="3" t="s">
        <v>21</v>
      </c>
      <c r="B6" s="103">
        <v>1523522</v>
      </c>
      <c r="C6" s="39">
        <v>1549321</v>
      </c>
      <c r="D6" s="39">
        <v>1556211</v>
      </c>
      <c r="E6" s="39">
        <v>1579050</v>
      </c>
      <c r="F6" s="103">
        <v>1612875</v>
      </c>
      <c r="G6" s="103">
        <v>1614501</v>
      </c>
      <c r="H6" s="103">
        <v>1656356</v>
      </c>
      <c r="I6" s="103">
        <v>1674935</v>
      </c>
      <c r="J6" s="103">
        <v>1683571</v>
      </c>
      <c r="K6" s="103">
        <v>1698198</v>
      </c>
      <c r="L6" s="103">
        <v>1723407</v>
      </c>
      <c r="M6" s="103">
        <v>1728698</v>
      </c>
      <c r="N6" s="103">
        <v>1743210</v>
      </c>
    </row>
    <row r="7" spans="1:14" ht="30" customHeight="1">
      <c r="A7" s="3" t="s">
        <v>5</v>
      </c>
      <c r="B7" s="103">
        <v>2073735</v>
      </c>
      <c r="C7" s="39">
        <v>2130523</v>
      </c>
      <c r="D7" s="39">
        <v>2197038</v>
      </c>
      <c r="E7" s="39">
        <v>2237066</v>
      </c>
      <c r="F7" s="103">
        <v>2274715</v>
      </c>
      <c r="G7" s="103">
        <v>2294192</v>
      </c>
      <c r="H7" s="103">
        <v>2371033</v>
      </c>
      <c r="I7" s="103">
        <v>2409153</v>
      </c>
      <c r="J7" s="103">
        <v>2451537</v>
      </c>
      <c r="K7" s="103">
        <v>2475206</v>
      </c>
      <c r="L7" s="103">
        <v>2502535</v>
      </c>
      <c r="M7" s="103">
        <v>2547134</v>
      </c>
      <c r="N7" s="103">
        <v>2577695</v>
      </c>
    </row>
    <row r="8" spans="1:14" ht="30" customHeight="1">
      <c r="A8" s="3" t="s">
        <v>6</v>
      </c>
      <c r="B8" s="103">
        <v>3052436</v>
      </c>
      <c r="C8" s="39">
        <v>3122569</v>
      </c>
      <c r="D8" s="39">
        <v>3183115</v>
      </c>
      <c r="E8" s="39">
        <v>3230921</v>
      </c>
      <c r="F8" s="103">
        <v>3277545</v>
      </c>
      <c r="G8" s="103">
        <v>3283077</v>
      </c>
      <c r="H8" s="103">
        <v>3375132</v>
      </c>
      <c r="I8" s="103">
        <v>3426842</v>
      </c>
      <c r="J8" s="103">
        <v>3460330</v>
      </c>
      <c r="K8" s="103">
        <v>3485940</v>
      </c>
      <c r="L8" s="103">
        <v>3519220</v>
      </c>
      <c r="M8" s="103">
        <v>3525706</v>
      </c>
      <c r="N8" s="103">
        <v>3569494</v>
      </c>
    </row>
    <row r="9" spans="1:14" ht="30" customHeight="1">
      <c r="A9" s="45" t="s">
        <v>68</v>
      </c>
      <c r="B9" s="103">
        <v>1380016</v>
      </c>
      <c r="C9" s="39">
        <v>1414839</v>
      </c>
      <c r="D9" s="39">
        <v>1448913</v>
      </c>
      <c r="E9" s="39">
        <v>1472192</v>
      </c>
      <c r="F9" s="103">
        <v>1493064</v>
      </c>
      <c r="G9" s="103">
        <v>1511757</v>
      </c>
      <c r="H9" s="103">
        <v>1555358</v>
      </c>
      <c r="I9" s="103">
        <v>1577421</v>
      </c>
      <c r="J9" s="103">
        <v>1602922</v>
      </c>
      <c r="K9" s="103">
        <v>1616964</v>
      </c>
      <c r="L9" s="103">
        <v>1632487</v>
      </c>
      <c r="M9" s="103">
        <v>1646886</v>
      </c>
      <c r="N9" s="103">
        <v>1669815</v>
      </c>
    </row>
    <row r="10" spans="1:14" ht="30" customHeight="1">
      <c r="A10" s="3" t="s">
        <v>49</v>
      </c>
      <c r="B10" s="103">
        <v>1295894</v>
      </c>
      <c r="C10" s="39">
        <v>1311232</v>
      </c>
      <c r="D10" s="39">
        <v>1321344</v>
      </c>
      <c r="E10" s="39">
        <v>1339510</v>
      </c>
      <c r="F10" s="103">
        <v>1357394</v>
      </c>
      <c r="G10" s="103">
        <v>1363329</v>
      </c>
      <c r="H10" s="103">
        <v>1381132</v>
      </c>
      <c r="I10" s="103">
        <v>1401319</v>
      </c>
      <c r="J10" s="103">
        <v>1415327</v>
      </c>
      <c r="K10" s="103">
        <v>1427886</v>
      </c>
      <c r="L10" s="103">
        <v>1443646</v>
      </c>
      <c r="M10" s="103">
        <v>1447562</v>
      </c>
      <c r="N10" s="103">
        <v>1460132</v>
      </c>
    </row>
    <row r="11" spans="1:14" ht="30" customHeight="1">
      <c r="A11" s="6" t="s">
        <v>24</v>
      </c>
      <c r="B11" s="103">
        <v>307385</v>
      </c>
      <c r="C11" s="39">
        <v>311685</v>
      </c>
      <c r="D11" s="39">
        <v>314773</v>
      </c>
      <c r="E11" s="39">
        <v>320676</v>
      </c>
      <c r="F11" s="103">
        <v>325579</v>
      </c>
      <c r="G11" s="103">
        <v>328878</v>
      </c>
      <c r="H11" s="103">
        <v>334790</v>
      </c>
      <c r="I11" s="103">
        <v>338911</v>
      </c>
      <c r="J11" s="103">
        <v>343541</v>
      </c>
      <c r="K11" s="103">
        <v>345333</v>
      </c>
      <c r="L11" s="103">
        <v>357921</v>
      </c>
      <c r="M11" s="103">
        <v>354412</v>
      </c>
      <c r="N11" s="103">
        <v>366638</v>
      </c>
    </row>
    <row r="12" spans="1:14" ht="30" customHeight="1">
      <c r="A12" s="3" t="s">
        <v>8</v>
      </c>
      <c r="B12" s="103">
        <v>192562</v>
      </c>
      <c r="C12" s="39">
        <v>194747</v>
      </c>
      <c r="D12" s="39">
        <v>198415</v>
      </c>
      <c r="E12" s="39">
        <v>202346</v>
      </c>
      <c r="F12" s="103">
        <v>205588</v>
      </c>
      <c r="G12" s="103">
        <v>208218</v>
      </c>
      <c r="H12" s="103">
        <v>214094</v>
      </c>
      <c r="I12" s="103">
        <v>217560</v>
      </c>
      <c r="J12" s="103">
        <v>222946</v>
      </c>
      <c r="K12" s="103">
        <v>224705</v>
      </c>
      <c r="L12" s="103">
        <v>228714</v>
      </c>
      <c r="M12" s="103">
        <v>227290</v>
      </c>
      <c r="N12" s="103">
        <v>232755</v>
      </c>
    </row>
    <row r="13" spans="1:14" ht="30" customHeight="1">
      <c r="A13" s="37" t="s">
        <v>52</v>
      </c>
      <c r="B13" s="103">
        <v>159524</v>
      </c>
      <c r="C13" s="39">
        <v>162205</v>
      </c>
      <c r="D13" s="39">
        <v>162618</v>
      </c>
      <c r="E13" s="39">
        <v>165186</v>
      </c>
      <c r="F13" s="103">
        <v>166264</v>
      </c>
      <c r="G13" s="103">
        <v>164998</v>
      </c>
      <c r="H13" s="103">
        <v>169874</v>
      </c>
      <c r="I13" s="103">
        <v>172921</v>
      </c>
      <c r="J13" s="103">
        <v>170220</v>
      </c>
      <c r="K13" s="103">
        <v>171933</v>
      </c>
      <c r="L13" s="103">
        <v>174163</v>
      </c>
      <c r="M13" s="103">
        <v>170591</v>
      </c>
      <c r="N13" s="103">
        <v>173610</v>
      </c>
    </row>
    <row r="14" spans="1:14" ht="30" customHeight="1">
      <c r="A14" s="8" t="s">
        <v>25</v>
      </c>
      <c r="B14" s="103">
        <v>13363443</v>
      </c>
      <c r="C14" s="39">
        <v>13643998</v>
      </c>
      <c r="D14" s="39">
        <v>13866527</v>
      </c>
      <c r="E14" s="39">
        <v>14078888</v>
      </c>
      <c r="F14" s="103">
        <v>14274762</v>
      </c>
      <c r="G14" s="103">
        <v>14348512</v>
      </c>
      <c r="H14" s="103">
        <v>14709775</v>
      </c>
      <c r="I14" s="103">
        <v>14915743</v>
      </c>
      <c r="J14" s="103">
        <v>15078539</v>
      </c>
      <c r="K14" s="103">
        <v>15195818</v>
      </c>
      <c r="L14" s="103">
        <v>15368090</v>
      </c>
      <c r="M14" s="103">
        <v>15436226</v>
      </c>
      <c r="N14" s="103">
        <v>15626872</v>
      </c>
    </row>
    <row r="15" spans="1:14" ht="30" customHeight="1">
      <c r="A15" s="32"/>
      <c r="B15" s="31"/>
    </row>
    <row r="17" spans="2:4">
      <c r="B17" s="9"/>
      <c r="C17" s="9"/>
      <c r="D17" s="9"/>
    </row>
    <row r="18" spans="2:4">
      <c r="B18" s="9"/>
      <c r="C18" s="9"/>
      <c r="D18" s="9"/>
    </row>
    <row r="19" spans="2:4">
      <c r="B19" s="9"/>
      <c r="C19" s="9"/>
      <c r="D19" s="9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</sheetData>
  <mergeCells count="3">
    <mergeCell ref="A3:A4"/>
    <mergeCell ref="C3:N3"/>
    <mergeCell ref="A1:N1"/>
  </mergeCells>
  <phoneticPr fontId="2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62.25" customHeight="1">
      <c r="A1" s="199" t="s">
        <v>80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ht="19.5" customHeight="1">
      <c r="B2" s="122"/>
      <c r="C2" s="123"/>
      <c r="D2" s="123"/>
      <c r="E2" s="123"/>
      <c r="N2" s="112" t="s">
        <v>26</v>
      </c>
    </row>
    <row r="3" spans="1:14" ht="30" customHeight="1">
      <c r="A3" s="193" t="s">
        <v>88</v>
      </c>
      <c r="B3" s="2">
        <v>2018</v>
      </c>
      <c r="C3" s="195">
        <v>2019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7"/>
    </row>
    <row r="4" spans="1:14" ht="30" customHeight="1">
      <c r="A4" s="194"/>
      <c r="B4" s="1">
        <v>12</v>
      </c>
      <c r="C4" s="124">
        <v>1</v>
      </c>
      <c r="D4" s="124">
        <v>2</v>
      </c>
      <c r="E4" s="124">
        <v>3</v>
      </c>
      <c r="F4" s="124">
        <v>4</v>
      </c>
      <c r="G4" s="124">
        <v>5</v>
      </c>
      <c r="H4" s="124">
        <v>6</v>
      </c>
      <c r="I4" s="124">
        <v>7</v>
      </c>
      <c r="J4" s="131">
        <v>8</v>
      </c>
      <c r="K4" s="131">
        <v>9</v>
      </c>
      <c r="L4" s="131">
        <v>10</v>
      </c>
      <c r="M4" s="131">
        <v>11</v>
      </c>
      <c r="N4" s="131">
        <v>12</v>
      </c>
    </row>
    <row r="5" spans="1:14" ht="30" customHeight="1">
      <c r="A5" s="6" t="s">
        <v>20</v>
      </c>
      <c r="B5" s="19">
        <v>25.28</v>
      </c>
      <c r="C5" s="19">
        <v>25.26</v>
      </c>
      <c r="D5" s="19">
        <v>25.13</v>
      </c>
      <c r="E5" s="19">
        <v>25.09</v>
      </c>
      <c r="F5" s="19">
        <v>24.95</v>
      </c>
      <c r="G5" s="19">
        <v>24.95</v>
      </c>
      <c r="H5" s="19">
        <v>24.83</v>
      </c>
      <c r="I5" s="19">
        <v>24.78</v>
      </c>
      <c r="J5" s="87">
        <v>24.72</v>
      </c>
      <c r="K5" s="87">
        <v>24.68</v>
      </c>
      <c r="L5" s="87">
        <v>24.64</v>
      </c>
      <c r="M5" s="87">
        <v>24.54</v>
      </c>
      <c r="N5" s="87">
        <v>24.53</v>
      </c>
    </row>
    <row r="6" spans="1:14" ht="30" customHeight="1">
      <c r="A6" s="6" t="s">
        <v>21</v>
      </c>
      <c r="B6" s="19">
        <v>11.4</v>
      </c>
      <c r="C6" s="19">
        <v>11.36</v>
      </c>
      <c r="D6" s="19">
        <v>11.22</v>
      </c>
      <c r="E6" s="19">
        <v>11.21</v>
      </c>
      <c r="F6" s="19">
        <v>11.3</v>
      </c>
      <c r="G6" s="19">
        <v>11.25</v>
      </c>
      <c r="H6" s="19">
        <v>11.26</v>
      </c>
      <c r="I6" s="19">
        <v>11.23</v>
      </c>
      <c r="J6" s="87">
        <v>11.16</v>
      </c>
      <c r="K6" s="87">
        <v>11.17</v>
      </c>
      <c r="L6" s="87">
        <v>11.22</v>
      </c>
      <c r="M6" s="87">
        <v>11.2</v>
      </c>
      <c r="N6" s="87">
        <v>11.15</v>
      </c>
    </row>
    <row r="7" spans="1:14" ht="30" customHeight="1">
      <c r="A7" s="6" t="s">
        <v>5</v>
      </c>
      <c r="B7" s="19">
        <v>15.52</v>
      </c>
      <c r="C7" s="19">
        <v>15.61</v>
      </c>
      <c r="D7" s="19">
        <v>15.84</v>
      </c>
      <c r="E7" s="19">
        <v>15.89</v>
      </c>
      <c r="F7" s="19">
        <v>15.94</v>
      </c>
      <c r="G7" s="19">
        <v>15.99</v>
      </c>
      <c r="H7" s="19">
        <v>16.12</v>
      </c>
      <c r="I7" s="19">
        <v>16.149999999999999</v>
      </c>
      <c r="J7" s="87">
        <v>16.260000000000002</v>
      </c>
      <c r="K7" s="87">
        <v>16.29</v>
      </c>
      <c r="L7" s="87">
        <v>16.28</v>
      </c>
      <c r="M7" s="87">
        <v>16.5</v>
      </c>
      <c r="N7" s="87">
        <v>16.5</v>
      </c>
    </row>
    <row r="8" spans="1:14" ht="30" customHeight="1">
      <c r="A8" s="6" t="s">
        <v>50</v>
      </c>
      <c r="B8" s="19">
        <v>22.84</v>
      </c>
      <c r="C8" s="19">
        <v>22.89</v>
      </c>
      <c r="D8" s="19">
        <v>22.96</v>
      </c>
      <c r="E8" s="19">
        <v>22.95</v>
      </c>
      <c r="F8" s="19">
        <v>22.96</v>
      </c>
      <c r="G8" s="19">
        <v>22.88</v>
      </c>
      <c r="H8" s="19">
        <v>22.94</v>
      </c>
      <c r="I8" s="19">
        <v>22.97</v>
      </c>
      <c r="J8" s="87">
        <v>22.95</v>
      </c>
      <c r="K8" s="87">
        <v>22.94</v>
      </c>
      <c r="L8" s="87">
        <v>22.9</v>
      </c>
      <c r="M8" s="87">
        <v>22.84</v>
      </c>
      <c r="N8" s="87">
        <v>22.84</v>
      </c>
    </row>
    <row r="9" spans="1:14" ht="30" customHeight="1">
      <c r="A9" s="94" t="s">
        <v>68</v>
      </c>
      <c r="B9" s="19">
        <v>10.33</v>
      </c>
      <c r="C9" s="19">
        <v>10.37</v>
      </c>
      <c r="D9" s="19">
        <v>10.45</v>
      </c>
      <c r="E9" s="19">
        <v>10.46</v>
      </c>
      <c r="F9" s="19">
        <v>10.46</v>
      </c>
      <c r="G9" s="19">
        <v>10.54</v>
      </c>
      <c r="H9" s="19">
        <v>10.57</v>
      </c>
      <c r="I9" s="19">
        <v>10.58</v>
      </c>
      <c r="J9" s="87">
        <v>10.63</v>
      </c>
      <c r="K9" s="87">
        <v>10.64</v>
      </c>
      <c r="L9" s="87">
        <v>10.62</v>
      </c>
      <c r="M9" s="87">
        <v>10.67</v>
      </c>
      <c r="N9" s="87">
        <v>10.69</v>
      </c>
    </row>
    <row r="10" spans="1:14" ht="30" customHeight="1">
      <c r="A10" s="6" t="s">
        <v>23</v>
      </c>
      <c r="B10" s="19">
        <v>9.6999999999999993</v>
      </c>
      <c r="C10" s="19">
        <v>9.61</v>
      </c>
      <c r="D10" s="19">
        <v>9.5299999999999994</v>
      </c>
      <c r="E10" s="19">
        <v>9.51</v>
      </c>
      <c r="F10" s="19">
        <v>9.51</v>
      </c>
      <c r="G10" s="19">
        <v>9.5</v>
      </c>
      <c r="H10" s="19">
        <v>9.39</v>
      </c>
      <c r="I10" s="19">
        <v>9.4</v>
      </c>
      <c r="J10" s="87">
        <v>9.39</v>
      </c>
      <c r="K10" s="87">
        <v>9.4</v>
      </c>
      <c r="L10" s="87">
        <v>9.39</v>
      </c>
      <c r="M10" s="87">
        <v>9.3800000000000008</v>
      </c>
      <c r="N10" s="87">
        <v>9.34</v>
      </c>
    </row>
    <row r="11" spans="1:14" ht="30" customHeight="1">
      <c r="A11" s="6" t="s">
        <v>24</v>
      </c>
      <c r="B11" s="19">
        <v>2.2999999999999998</v>
      </c>
      <c r="C11" s="19">
        <v>2.2799999999999998</v>
      </c>
      <c r="D11" s="19">
        <v>2.27</v>
      </c>
      <c r="E11" s="19">
        <v>2.2799999999999998</v>
      </c>
      <c r="F11" s="19">
        <v>2.2799999999999998</v>
      </c>
      <c r="G11" s="19">
        <v>2.29</v>
      </c>
      <c r="H11" s="19">
        <v>2.2799999999999998</v>
      </c>
      <c r="I11" s="19">
        <v>2.27</v>
      </c>
      <c r="J11" s="87">
        <v>2.2799999999999998</v>
      </c>
      <c r="K11" s="87">
        <v>2.27</v>
      </c>
      <c r="L11" s="87">
        <v>2.33</v>
      </c>
      <c r="M11" s="87">
        <v>2.29</v>
      </c>
      <c r="N11" s="87">
        <v>2.35</v>
      </c>
    </row>
    <row r="12" spans="1:14" ht="30" customHeight="1">
      <c r="A12" s="3" t="s">
        <v>8</v>
      </c>
      <c r="B12" s="19">
        <v>1.44</v>
      </c>
      <c r="C12" s="19">
        <v>1.43</v>
      </c>
      <c r="D12" s="19">
        <v>1.43</v>
      </c>
      <c r="E12" s="19">
        <v>1.44</v>
      </c>
      <c r="F12" s="19">
        <v>1.44</v>
      </c>
      <c r="G12" s="19">
        <v>1.45</v>
      </c>
      <c r="H12" s="19">
        <v>1.46</v>
      </c>
      <c r="I12" s="19">
        <v>1.46</v>
      </c>
      <c r="J12" s="87">
        <v>1.48</v>
      </c>
      <c r="K12" s="87">
        <v>1.48</v>
      </c>
      <c r="L12" s="87">
        <v>1.49</v>
      </c>
      <c r="M12" s="87">
        <v>1.47</v>
      </c>
      <c r="N12" s="87">
        <v>1.49</v>
      </c>
    </row>
    <row r="13" spans="1:14" ht="30" customHeight="1">
      <c r="A13" s="37" t="s">
        <v>52</v>
      </c>
      <c r="B13" s="19">
        <v>1.19</v>
      </c>
      <c r="C13" s="19">
        <v>1.19</v>
      </c>
      <c r="D13" s="19">
        <v>1.17</v>
      </c>
      <c r="E13" s="19">
        <v>1.17</v>
      </c>
      <c r="F13" s="19">
        <v>1.1599999999999999</v>
      </c>
      <c r="G13" s="19">
        <v>1.1499999999999999</v>
      </c>
      <c r="H13" s="19">
        <v>1.1499999999999999</v>
      </c>
      <c r="I13" s="19">
        <v>1.1599999999999999</v>
      </c>
      <c r="J13" s="87">
        <v>1.1299999999999999</v>
      </c>
      <c r="K13" s="87">
        <v>1.1299999999999999</v>
      </c>
      <c r="L13" s="87">
        <v>1.1299999999999999</v>
      </c>
      <c r="M13" s="87">
        <v>1.1100000000000001</v>
      </c>
      <c r="N13" s="87">
        <v>1.1100000000000001</v>
      </c>
    </row>
    <row r="14" spans="1:14" ht="30" customHeight="1">
      <c r="A14" s="33" t="s">
        <v>25</v>
      </c>
      <c r="B14" s="7">
        <v>100</v>
      </c>
      <c r="C14" s="7">
        <v>100.00000000000001</v>
      </c>
      <c r="D14" s="7">
        <v>100.00000000000001</v>
      </c>
      <c r="E14" s="7">
        <v>100</v>
      </c>
      <c r="F14" s="7">
        <v>100.00000000000001</v>
      </c>
      <c r="G14" s="7">
        <v>100.00000000000003</v>
      </c>
      <c r="H14" s="7">
        <v>100</v>
      </c>
      <c r="I14" s="7">
        <v>99.999999999999986</v>
      </c>
      <c r="J14" s="132">
        <v>100</v>
      </c>
      <c r="K14" s="132">
        <v>100</v>
      </c>
      <c r="L14" s="132">
        <v>99.999999999999986</v>
      </c>
      <c r="M14" s="132">
        <v>100</v>
      </c>
      <c r="N14" s="132">
        <v>99.999999999999986</v>
      </c>
    </row>
  </sheetData>
  <mergeCells count="3">
    <mergeCell ref="A3:A4"/>
    <mergeCell ref="A1:N1"/>
    <mergeCell ref="C3:N3"/>
  </mergeCells>
  <phoneticPr fontId="2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9" t="s">
        <v>101</v>
      </c>
      <c r="B1" s="200"/>
      <c r="C1" s="200"/>
      <c r="D1" s="200"/>
      <c r="E1" s="200"/>
      <c r="F1" s="201"/>
    </row>
    <row r="2" spans="1:6" ht="13.5">
      <c r="A2" s="202" t="s">
        <v>14</v>
      </c>
      <c r="B2" s="203"/>
      <c r="C2" s="203"/>
      <c r="D2" s="203"/>
      <c r="E2" s="203"/>
      <c r="F2" s="204"/>
    </row>
    <row r="3" spans="1:6" ht="51" customHeight="1">
      <c r="A3" s="90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10" t="s">
        <v>25</v>
      </c>
    </row>
    <row r="4" spans="1:6" ht="30" customHeight="1">
      <c r="A4" s="6" t="s">
        <v>20</v>
      </c>
      <c r="B4" s="133">
        <v>3397916</v>
      </c>
      <c r="C4" s="133">
        <v>277138</v>
      </c>
      <c r="D4" s="133">
        <v>158469</v>
      </c>
      <c r="E4" s="101">
        <v>0</v>
      </c>
      <c r="F4" s="133">
        <f>SUM(B4:E4)</f>
        <v>3833523</v>
      </c>
    </row>
    <row r="5" spans="1:6" ht="30" customHeight="1">
      <c r="A5" s="6" t="s">
        <v>21</v>
      </c>
      <c r="B5" s="133">
        <v>1452165</v>
      </c>
      <c r="C5" s="133">
        <v>199922</v>
      </c>
      <c r="D5" s="133">
        <v>91123</v>
      </c>
      <c r="E5" s="101">
        <v>0</v>
      </c>
      <c r="F5" s="133">
        <f t="shared" ref="F5:F13" si="0">SUM(B5:E5)</f>
        <v>1743210</v>
      </c>
    </row>
    <row r="6" spans="1:6" ht="30" customHeight="1">
      <c r="A6" s="6" t="s">
        <v>5</v>
      </c>
      <c r="B6" s="133">
        <v>2246727</v>
      </c>
      <c r="C6" s="133">
        <v>189559</v>
      </c>
      <c r="D6" s="133">
        <v>124836</v>
      </c>
      <c r="E6" s="133">
        <v>16573</v>
      </c>
      <c r="F6" s="133">
        <f t="shared" si="0"/>
        <v>2577695</v>
      </c>
    </row>
    <row r="7" spans="1:6" ht="30" customHeight="1">
      <c r="A7" s="6" t="s">
        <v>6</v>
      </c>
      <c r="B7" s="133">
        <v>2808164</v>
      </c>
      <c r="C7" s="133">
        <v>212995</v>
      </c>
      <c r="D7" s="133">
        <v>548335</v>
      </c>
      <c r="E7" s="101">
        <v>0</v>
      </c>
      <c r="F7" s="133">
        <f t="shared" si="0"/>
        <v>3569494</v>
      </c>
    </row>
    <row r="8" spans="1:6" ht="30" customHeight="1">
      <c r="A8" s="94" t="s">
        <v>68</v>
      </c>
      <c r="B8" s="133">
        <v>1418587</v>
      </c>
      <c r="C8" s="133">
        <v>88731</v>
      </c>
      <c r="D8" s="133">
        <v>162497</v>
      </c>
      <c r="E8" s="101">
        <v>0</v>
      </c>
      <c r="F8" s="133">
        <f t="shared" si="0"/>
        <v>1669815</v>
      </c>
    </row>
    <row r="9" spans="1:6" ht="30" customHeight="1">
      <c r="A9" s="6" t="s">
        <v>23</v>
      </c>
      <c r="B9" s="133">
        <v>1235116</v>
      </c>
      <c r="C9" s="133">
        <v>130950</v>
      </c>
      <c r="D9" s="133">
        <v>94066</v>
      </c>
      <c r="E9" s="101">
        <v>0</v>
      </c>
      <c r="F9" s="133">
        <f t="shared" si="0"/>
        <v>1460132</v>
      </c>
    </row>
    <row r="10" spans="1:6" ht="30" customHeight="1">
      <c r="A10" s="6" t="s">
        <v>24</v>
      </c>
      <c r="B10" s="133">
        <v>335315</v>
      </c>
      <c r="C10" s="133">
        <v>28563</v>
      </c>
      <c r="D10" s="133">
        <v>2760</v>
      </c>
      <c r="E10" s="101">
        <v>0</v>
      </c>
      <c r="F10" s="133">
        <f t="shared" si="0"/>
        <v>366638</v>
      </c>
    </row>
    <row r="11" spans="1:6" ht="30" customHeight="1">
      <c r="A11" s="3" t="s">
        <v>8</v>
      </c>
      <c r="B11" s="133">
        <v>166976</v>
      </c>
      <c r="C11" s="133">
        <v>54193</v>
      </c>
      <c r="D11" s="133">
        <v>11586</v>
      </c>
      <c r="E11" s="101">
        <v>0</v>
      </c>
      <c r="F11" s="133">
        <f t="shared" si="0"/>
        <v>232755</v>
      </c>
    </row>
    <row r="12" spans="1:6" ht="30" customHeight="1">
      <c r="A12" s="37" t="s">
        <v>52</v>
      </c>
      <c r="B12" s="133">
        <v>151314</v>
      </c>
      <c r="C12" s="133">
        <v>21291</v>
      </c>
      <c r="D12" s="133">
        <v>1005</v>
      </c>
      <c r="E12" s="101">
        <v>0</v>
      </c>
      <c r="F12" s="133">
        <f t="shared" si="0"/>
        <v>173610</v>
      </c>
    </row>
    <row r="13" spans="1:6" ht="30" customHeight="1">
      <c r="A13" s="33" t="s">
        <v>25</v>
      </c>
      <c r="B13" s="133">
        <v>13212280</v>
      </c>
      <c r="C13" s="133">
        <v>1203342</v>
      </c>
      <c r="D13" s="133">
        <v>1194677</v>
      </c>
      <c r="E13" s="133">
        <v>16573</v>
      </c>
      <c r="F13" s="133">
        <f t="shared" si="0"/>
        <v>15626872</v>
      </c>
    </row>
    <row r="15" spans="1:6">
      <c r="B15" s="9"/>
      <c r="C15" s="9"/>
      <c r="D15" s="9"/>
      <c r="E15" s="9"/>
      <c r="F15" s="9"/>
    </row>
  </sheetData>
  <mergeCells count="2">
    <mergeCell ref="A1:F1"/>
    <mergeCell ref="A2:F2"/>
  </mergeCells>
  <phoneticPr fontId="2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9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5" bestFit="1" customWidth="1"/>
    <col min="2" max="2" width="10.42578125" style="11" customWidth="1"/>
    <col min="3" max="6" width="10.7109375" style="11" customWidth="1"/>
    <col min="7" max="16384" width="9.140625" style="11"/>
  </cols>
  <sheetData>
    <row r="1" spans="1:7" ht="37.5" customHeight="1">
      <c r="A1" s="199" t="s">
        <v>102</v>
      </c>
      <c r="B1" s="205"/>
      <c r="C1" s="205"/>
      <c r="D1" s="205"/>
      <c r="E1" s="205"/>
      <c r="F1" s="206"/>
    </row>
    <row r="2" spans="1:7" ht="14.25" customHeight="1">
      <c r="A2" s="207" t="s">
        <v>26</v>
      </c>
      <c r="B2" s="203"/>
      <c r="C2" s="203"/>
      <c r="D2" s="203"/>
      <c r="E2" s="203"/>
      <c r="F2" s="204"/>
    </row>
    <row r="3" spans="1:7" ht="57" customHeight="1">
      <c r="A3" s="97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4" t="s">
        <v>25</v>
      </c>
    </row>
    <row r="4" spans="1:7" ht="30" customHeight="1">
      <c r="A4" s="3" t="s">
        <v>20</v>
      </c>
      <c r="B4" s="134">
        <v>25.72</v>
      </c>
      <c r="C4" s="134">
        <v>23.03</v>
      </c>
      <c r="D4" s="134">
        <v>13.27</v>
      </c>
      <c r="E4" s="101">
        <v>0</v>
      </c>
      <c r="F4" s="134">
        <v>24.53</v>
      </c>
      <c r="G4" s="34"/>
    </row>
    <row r="5" spans="1:7" ht="30" customHeight="1">
      <c r="A5" s="3" t="s">
        <v>21</v>
      </c>
      <c r="B5" s="134">
        <v>10.99</v>
      </c>
      <c r="C5" s="134">
        <v>16.62</v>
      </c>
      <c r="D5" s="134">
        <v>7.63</v>
      </c>
      <c r="E5" s="101">
        <v>0</v>
      </c>
      <c r="F5" s="134">
        <v>11.15</v>
      </c>
      <c r="G5" s="34"/>
    </row>
    <row r="6" spans="1:7" ht="30" customHeight="1">
      <c r="A6" s="3" t="s">
        <v>5</v>
      </c>
      <c r="B6" s="134">
        <v>17</v>
      </c>
      <c r="C6" s="134">
        <v>15.75</v>
      </c>
      <c r="D6" s="134">
        <v>10.45</v>
      </c>
      <c r="E6" s="134">
        <v>100</v>
      </c>
      <c r="F6" s="134">
        <v>16.5</v>
      </c>
      <c r="G6" s="34"/>
    </row>
    <row r="7" spans="1:7" ht="30" customHeight="1">
      <c r="A7" s="3" t="s">
        <v>51</v>
      </c>
      <c r="B7" s="134">
        <v>21.25</v>
      </c>
      <c r="C7" s="134">
        <v>17.7</v>
      </c>
      <c r="D7" s="134">
        <v>45.9</v>
      </c>
      <c r="E7" s="101">
        <v>0</v>
      </c>
      <c r="F7" s="134">
        <v>22.84</v>
      </c>
      <c r="G7" s="34"/>
    </row>
    <row r="8" spans="1:7" ht="30" customHeight="1">
      <c r="A8" s="45" t="s">
        <v>68</v>
      </c>
      <c r="B8" s="134">
        <v>10.74</v>
      </c>
      <c r="C8" s="134">
        <v>7.37</v>
      </c>
      <c r="D8" s="134">
        <v>13.6</v>
      </c>
      <c r="E8" s="101">
        <v>0</v>
      </c>
      <c r="F8" s="134">
        <v>10.69</v>
      </c>
      <c r="G8" s="34"/>
    </row>
    <row r="9" spans="1:7" ht="30" customHeight="1">
      <c r="A9" s="3" t="s">
        <v>49</v>
      </c>
      <c r="B9" s="134">
        <v>9.35</v>
      </c>
      <c r="C9" s="134">
        <v>10.88</v>
      </c>
      <c r="D9" s="134">
        <v>7.87</v>
      </c>
      <c r="E9" s="101">
        <v>0</v>
      </c>
      <c r="F9" s="134">
        <v>9.34</v>
      </c>
      <c r="G9" s="34"/>
    </row>
    <row r="10" spans="1:7" ht="30" customHeight="1">
      <c r="A10" s="6" t="s">
        <v>24</v>
      </c>
      <c r="B10" s="134">
        <v>2.54</v>
      </c>
      <c r="C10" s="134">
        <v>2.37</v>
      </c>
      <c r="D10" s="134">
        <v>0.23</v>
      </c>
      <c r="E10" s="101">
        <v>0</v>
      </c>
      <c r="F10" s="134">
        <v>2.35</v>
      </c>
      <c r="G10" s="35"/>
    </row>
    <row r="11" spans="1:7" ht="30" customHeight="1">
      <c r="A11" s="3" t="s">
        <v>8</v>
      </c>
      <c r="B11" s="134">
        <v>1.26</v>
      </c>
      <c r="C11" s="134">
        <v>4.51</v>
      </c>
      <c r="D11" s="134">
        <v>0.97</v>
      </c>
      <c r="E11" s="101">
        <v>0</v>
      </c>
      <c r="F11" s="134">
        <v>1.49</v>
      </c>
      <c r="G11" s="35"/>
    </row>
    <row r="12" spans="1:7" ht="30" customHeight="1">
      <c r="A12" s="37" t="s">
        <v>52</v>
      </c>
      <c r="B12" s="134">
        <v>1.1499999999999999</v>
      </c>
      <c r="C12" s="134">
        <v>1.77</v>
      </c>
      <c r="D12" s="134">
        <v>0.08</v>
      </c>
      <c r="E12" s="101">
        <v>0</v>
      </c>
      <c r="F12" s="134">
        <v>1.1100000000000001</v>
      </c>
      <c r="G12" s="35"/>
    </row>
    <row r="13" spans="1:7" ht="30" customHeight="1">
      <c r="A13" s="8" t="s">
        <v>25</v>
      </c>
      <c r="B13" s="134">
        <v>100.00000000000001</v>
      </c>
      <c r="C13" s="134">
        <v>100.00000000000001</v>
      </c>
      <c r="D13" s="134">
        <v>100</v>
      </c>
      <c r="E13" s="134">
        <f t="shared" ref="E13" si="0">SUM(E4:E12)</f>
        <v>100</v>
      </c>
      <c r="F13" s="134">
        <v>99.999999999999986</v>
      </c>
      <c r="G13" s="34"/>
    </row>
    <row r="14" spans="1:7" ht="36.75" customHeight="1">
      <c r="A14" s="8" t="s">
        <v>30</v>
      </c>
      <c r="B14" s="134">
        <v>84.55</v>
      </c>
      <c r="C14" s="134">
        <v>7.7</v>
      </c>
      <c r="D14" s="134">
        <v>7.64</v>
      </c>
      <c r="E14" s="134">
        <v>0.11</v>
      </c>
      <c r="F14" s="134">
        <v>100</v>
      </c>
      <c r="G14" s="34"/>
    </row>
    <row r="15" spans="1:7" ht="13.5" customHeight="1">
      <c r="A15" s="11"/>
    </row>
    <row r="16" spans="1:7" ht="13.5" customHeight="1">
      <c r="B16" s="30"/>
      <c r="C16" s="30"/>
      <c r="D16" s="30"/>
      <c r="E16" s="30"/>
      <c r="F16" s="30"/>
      <c r="G16" s="30"/>
    </row>
    <row r="17" spans="2:7" ht="13.5" customHeight="1">
      <c r="B17" s="30"/>
      <c r="C17" s="30"/>
      <c r="D17" s="30"/>
      <c r="E17" s="30"/>
      <c r="F17" s="30"/>
      <c r="G17" s="30"/>
    </row>
    <row r="18" spans="2:7" ht="13.5" customHeight="1">
      <c r="B18" s="30"/>
      <c r="C18" s="30"/>
      <c r="D18" s="30"/>
      <c r="E18" s="30"/>
      <c r="G18" s="36"/>
    </row>
    <row r="19" spans="2:7" ht="13.5" customHeight="1">
      <c r="B19" s="30"/>
      <c r="C19" s="30"/>
      <c r="D19" s="30"/>
      <c r="E19" s="3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64" customWidth="1"/>
    <col min="2" max="2" width="13.42578125" style="64" bestFit="1" customWidth="1"/>
    <col min="3" max="3" width="13.42578125" style="64" customWidth="1"/>
    <col min="4" max="6" width="13.42578125" style="64" bestFit="1" customWidth="1"/>
    <col min="7" max="7" width="13.42578125" style="64" customWidth="1"/>
    <col min="8" max="9" width="13.42578125" style="64" bestFit="1" customWidth="1"/>
    <col min="10" max="13" width="13.42578125" style="64" customWidth="1"/>
    <col min="14" max="14" width="10.28515625" style="64" customWidth="1"/>
    <col min="15" max="16384" width="9.140625" style="64"/>
  </cols>
  <sheetData>
    <row r="1" spans="1:14" ht="51" customHeight="1">
      <c r="A1" s="148" t="s">
        <v>13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50"/>
    </row>
    <row r="2" spans="1:14" ht="22.5" customHeight="1">
      <c r="A2" s="140" t="s">
        <v>14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4" ht="33" customHeight="1">
      <c r="A3" s="137" t="s">
        <v>78</v>
      </c>
      <c r="B3" s="142" t="s">
        <v>15</v>
      </c>
      <c r="C3" s="142"/>
      <c r="D3" s="142" t="s">
        <v>16</v>
      </c>
      <c r="E3" s="142"/>
      <c r="F3" s="142" t="s">
        <v>17</v>
      </c>
      <c r="G3" s="142"/>
      <c r="H3" s="142" t="s">
        <v>18</v>
      </c>
      <c r="I3" s="142"/>
      <c r="J3" s="144" t="s">
        <v>53</v>
      </c>
      <c r="K3" s="145"/>
      <c r="L3" s="142" t="s">
        <v>19</v>
      </c>
      <c r="M3" s="142"/>
    </row>
    <row r="4" spans="1:14" ht="29.25" customHeight="1">
      <c r="A4" s="152"/>
      <c r="B4" s="99" t="s">
        <v>96</v>
      </c>
      <c r="C4" s="99" t="s">
        <v>97</v>
      </c>
      <c r="D4" s="126" t="str">
        <f t="shared" ref="D4:M4" si="0">B4</f>
        <v>31.12.2018</v>
      </c>
      <c r="E4" s="126" t="str">
        <f t="shared" si="0"/>
        <v>31.12.2019</v>
      </c>
      <c r="F4" s="126" t="str">
        <f t="shared" si="0"/>
        <v>31.12.2018</v>
      </c>
      <c r="G4" s="126" t="str">
        <f t="shared" si="0"/>
        <v>31.12.2019</v>
      </c>
      <c r="H4" s="126" t="str">
        <f t="shared" si="0"/>
        <v>31.12.2018</v>
      </c>
      <c r="I4" s="126" t="str">
        <f t="shared" si="0"/>
        <v>31.12.2019</v>
      </c>
      <c r="J4" s="126" t="str">
        <f t="shared" si="0"/>
        <v>31.12.2018</v>
      </c>
      <c r="K4" s="126" t="str">
        <f t="shared" si="0"/>
        <v>31.12.2019</v>
      </c>
      <c r="L4" s="126" t="str">
        <f t="shared" si="0"/>
        <v>31.12.2018</v>
      </c>
      <c r="M4" s="126" t="str">
        <f t="shared" si="0"/>
        <v>31.12.2019</v>
      </c>
    </row>
    <row r="5" spans="1:14" ht="35.1" customHeight="1">
      <c r="A5" s="65" t="s">
        <v>20</v>
      </c>
      <c r="B5" s="86">
        <v>91423</v>
      </c>
      <c r="C5" s="86">
        <v>99757</v>
      </c>
      <c r="D5" s="86">
        <v>2992925</v>
      </c>
      <c r="E5" s="86">
        <v>3413521</v>
      </c>
      <c r="F5" s="86">
        <v>254879</v>
      </c>
      <c r="G5" s="86">
        <v>279162</v>
      </c>
      <c r="H5" s="86">
        <v>149284</v>
      </c>
      <c r="I5" s="86">
        <v>158550</v>
      </c>
      <c r="J5" s="102">
        <v>0</v>
      </c>
      <c r="K5" s="102">
        <v>0</v>
      </c>
      <c r="L5" s="86">
        <f>D5+F5+H5+J5</f>
        <v>3397088</v>
      </c>
      <c r="M5" s="86">
        <f>E5+G5+I5+K5</f>
        <v>3851233</v>
      </c>
      <c r="N5" s="66"/>
    </row>
    <row r="6" spans="1:14" ht="35.1" customHeight="1">
      <c r="A6" s="65" t="s">
        <v>21</v>
      </c>
      <c r="B6" s="86">
        <v>70132</v>
      </c>
      <c r="C6" s="86">
        <v>82751</v>
      </c>
      <c r="D6" s="86">
        <v>1276901</v>
      </c>
      <c r="E6" s="86">
        <v>1491477</v>
      </c>
      <c r="F6" s="86">
        <v>187737</v>
      </c>
      <c r="G6" s="86">
        <v>201181</v>
      </c>
      <c r="H6" s="86">
        <v>86031</v>
      </c>
      <c r="I6" s="86">
        <v>91145</v>
      </c>
      <c r="J6" s="102">
        <v>0</v>
      </c>
      <c r="K6" s="102">
        <v>0</v>
      </c>
      <c r="L6" s="86">
        <f t="shared" ref="L6:M14" si="1">D6+F6+H6+J6</f>
        <v>1550669</v>
      </c>
      <c r="M6" s="86">
        <f t="shared" si="1"/>
        <v>1783803</v>
      </c>
      <c r="N6" s="66"/>
    </row>
    <row r="7" spans="1:14" ht="35.1" customHeight="1">
      <c r="A7" s="65" t="s">
        <v>22</v>
      </c>
      <c r="B7" s="86">
        <v>88453</v>
      </c>
      <c r="C7" s="86">
        <v>105014</v>
      </c>
      <c r="D7" s="86">
        <v>1800411</v>
      </c>
      <c r="E7" s="86">
        <v>2253869</v>
      </c>
      <c r="F7" s="86">
        <v>160003</v>
      </c>
      <c r="G7" s="86">
        <v>190593</v>
      </c>
      <c r="H7" s="86">
        <v>110023</v>
      </c>
      <c r="I7" s="86">
        <v>124935</v>
      </c>
      <c r="J7" s="102">
        <v>14508</v>
      </c>
      <c r="K7" s="102">
        <v>16583</v>
      </c>
      <c r="L7" s="86">
        <f t="shared" si="1"/>
        <v>2084945</v>
      </c>
      <c r="M7" s="86">
        <f t="shared" si="1"/>
        <v>2585980</v>
      </c>
      <c r="N7" s="66"/>
    </row>
    <row r="8" spans="1:14" ht="35.1" customHeight="1">
      <c r="A8" s="65" t="s">
        <v>6</v>
      </c>
      <c r="B8" s="86">
        <v>62413</v>
      </c>
      <c r="C8" s="86">
        <v>69218</v>
      </c>
      <c r="D8" s="86">
        <v>2387814</v>
      </c>
      <c r="E8" s="86">
        <v>2819756</v>
      </c>
      <c r="F8" s="86">
        <v>189426</v>
      </c>
      <c r="G8" s="86">
        <v>214411</v>
      </c>
      <c r="H8" s="86">
        <v>488526</v>
      </c>
      <c r="I8" s="86">
        <v>548717</v>
      </c>
      <c r="J8" s="102">
        <v>0</v>
      </c>
      <c r="K8" s="102">
        <v>0</v>
      </c>
      <c r="L8" s="86">
        <f t="shared" si="1"/>
        <v>3065766</v>
      </c>
      <c r="M8" s="86">
        <f t="shared" si="1"/>
        <v>3582884</v>
      </c>
      <c r="N8" s="66"/>
    </row>
    <row r="9" spans="1:14" ht="35.1" customHeight="1">
      <c r="A9" s="65" t="s">
        <v>70</v>
      </c>
      <c r="B9" s="86">
        <v>31595</v>
      </c>
      <c r="C9" s="86">
        <v>32919</v>
      </c>
      <c r="D9" s="86">
        <v>1164987</v>
      </c>
      <c r="E9" s="86">
        <v>1423207</v>
      </c>
      <c r="F9" s="86">
        <v>78673</v>
      </c>
      <c r="G9" s="86">
        <v>89219</v>
      </c>
      <c r="H9" s="86">
        <v>142272</v>
      </c>
      <c r="I9" s="86">
        <v>162647</v>
      </c>
      <c r="J9" s="102">
        <v>0</v>
      </c>
      <c r="K9" s="102">
        <v>0</v>
      </c>
      <c r="L9" s="86">
        <f t="shared" si="1"/>
        <v>1385932</v>
      </c>
      <c r="M9" s="86">
        <f t="shared" si="1"/>
        <v>1675073</v>
      </c>
      <c r="N9" s="66"/>
    </row>
    <row r="10" spans="1:14" ht="35.1" customHeight="1">
      <c r="A10" s="65" t="s">
        <v>23</v>
      </c>
      <c r="B10" s="86">
        <v>58420</v>
      </c>
      <c r="C10" s="86">
        <v>62520</v>
      </c>
      <c r="D10" s="86">
        <v>1107989</v>
      </c>
      <c r="E10" s="86">
        <v>1252861</v>
      </c>
      <c r="F10" s="86">
        <v>121429</v>
      </c>
      <c r="G10" s="86">
        <v>131534</v>
      </c>
      <c r="H10" s="86">
        <v>87186</v>
      </c>
      <c r="I10" s="86">
        <v>94136</v>
      </c>
      <c r="J10" s="102">
        <v>0</v>
      </c>
      <c r="K10" s="102">
        <v>0</v>
      </c>
      <c r="L10" s="86">
        <f t="shared" si="1"/>
        <v>1316604</v>
      </c>
      <c r="M10" s="86">
        <f t="shared" si="1"/>
        <v>1478531</v>
      </c>
      <c r="N10" s="66"/>
    </row>
    <row r="11" spans="1:14" ht="35.1" customHeight="1">
      <c r="A11" s="67" t="s">
        <v>24</v>
      </c>
      <c r="B11" s="86">
        <v>8677</v>
      </c>
      <c r="C11" s="86">
        <v>12042</v>
      </c>
      <c r="D11" s="86">
        <v>282713</v>
      </c>
      <c r="E11" s="86">
        <v>336849</v>
      </c>
      <c r="F11" s="86">
        <v>22845</v>
      </c>
      <c r="G11" s="86">
        <v>28742</v>
      </c>
      <c r="H11" s="86">
        <v>2720</v>
      </c>
      <c r="I11" s="86">
        <v>2848</v>
      </c>
      <c r="J11" s="102">
        <v>0</v>
      </c>
      <c r="K11" s="102">
        <v>0</v>
      </c>
      <c r="L11" s="86">
        <f t="shared" si="1"/>
        <v>308278</v>
      </c>
      <c r="M11" s="86">
        <f t="shared" si="1"/>
        <v>368439</v>
      </c>
      <c r="N11" s="66"/>
    </row>
    <row r="12" spans="1:14" ht="35.1" customHeight="1">
      <c r="A12" s="65" t="s">
        <v>8</v>
      </c>
      <c r="B12" s="86">
        <v>5015</v>
      </c>
      <c r="C12" s="86">
        <v>5720</v>
      </c>
      <c r="D12" s="86">
        <v>134319</v>
      </c>
      <c r="E12" s="86">
        <v>167782</v>
      </c>
      <c r="F12" s="86">
        <v>48431</v>
      </c>
      <c r="G12" s="86">
        <v>54504</v>
      </c>
      <c r="H12" s="86">
        <v>10932</v>
      </c>
      <c r="I12" s="86">
        <v>11606</v>
      </c>
      <c r="J12" s="102">
        <v>0</v>
      </c>
      <c r="K12" s="102">
        <v>0</v>
      </c>
      <c r="L12" s="86">
        <f t="shared" si="1"/>
        <v>193682</v>
      </c>
      <c r="M12" s="86">
        <f t="shared" si="1"/>
        <v>233892</v>
      </c>
      <c r="N12" s="66"/>
    </row>
    <row r="13" spans="1:14" ht="35.1" customHeight="1">
      <c r="A13" s="65" t="s">
        <v>52</v>
      </c>
      <c r="B13" s="86">
        <v>4917</v>
      </c>
      <c r="C13" s="86">
        <v>5486</v>
      </c>
      <c r="D13" s="86">
        <v>138754</v>
      </c>
      <c r="E13" s="86">
        <v>151921</v>
      </c>
      <c r="F13" s="86">
        <v>20047</v>
      </c>
      <c r="G13" s="86">
        <v>21411</v>
      </c>
      <c r="H13" s="86">
        <v>1283</v>
      </c>
      <c r="I13" s="86">
        <v>1007</v>
      </c>
      <c r="J13" s="102">
        <v>0</v>
      </c>
      <c r="K13" s="102">
        <v>0</v>
      </c>
      <c r="L13" s="86">
        <f t="shared" si="1"/>
        <v>160084</v>
      </c>
      <c r="M13" s="86">
        <f t="shared" si="1"/>
        <v>174339</v>
      </c>
      <c r="N13" s="66"/>
    </row>
    <row r="14" spans="1:14" ht="35.1" customHeight="1">
      <c r="A14" s="65" t="s">
        <v>25</v>
      </c>
      <c r="B14" s="86">
        <v>421045</v>
      </c>
      <c r="C14" s="86">
        <v>475427</v>
      </c>
      <c r="D14" s="86">
        <v>11286813</v>
      </c>
      <c r="E14" s="86">
        <v>13311243</v>
      </c>
      <c r="F14" s="86">
        <v>1083470</v>
      </c>
      <c r="G14" s="86">
        <v>1210757</v>
      </c>
      <c r="H14" s="86">
        <v>1078257</v>
      </c>
      <c r="I14" s="86">
        <v>1195591</v>
      </c>
      <c r="J14" s="86">
        <v>14508</v>
      </c>
      <c r="K14" s="86">
        <v>16583</v>
      </c>
      <c r="L14" s="86">
        <f t="shared" si="1"/>
        <v>13463048</v>
      </c>
      <c r="M14" s="86">
        <f t="shared" si="1"/>
        <v>15734174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1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9" customWidth="1"/>
    <col min="2" max="6" width="12.7109375" style="64" customWidth="1"/>
    <col min="7" max="16384" width="9.140625" style="69"/>
  </cols>
  <sheetData>
    <row r="1" spans="1:7">
      <c r="A1" s="153" t="s">
        <v>98</v>
      </c>
      <c r="B1" s="154"/>
      <c r="C1" s="154"/>
      <c r="D1" s="154"/>
      <c r="E1" s="154"/>
      <c r="F1" s="155"/>
    </row>
    <row r="2" spans="1:7" ht="30.75" customHeight="1">
      <c r="A2" s="156"/>
      <c r="B2" s="156"/>
      <c r="C2" s="156"/>
      <c r="D2" s="156"/>
      <c r="E2" s="156"/>
      <c r="F2" s="155"/>
    </row>
    <row r="3" spans="1:7">
      <c r="A3" s="157" t="s">
        <v>26</v>
      </c>
      <c r="B3" s="158"/>
      <c r="C3" s="158"/>
      <c r="D3" s="158"/>
      <c r="E3" s="158"/>
      <c r="F3" s="158"/>
    </row>
    <row r="4" spans="1:7" ht="49.5" customHeight="1">
      <c r="A4" s="98" t="s">
        <v>82</v>
      </c>
      <c r="B4" s="70" t="s">
        <v>27</v>
      </c>
      <c r="C4" s="70" t="s">
        <v>28</v>
      </c>
      <c r="D4" s="70" t="s">
        <v>18</v>
      </c>
      <c r="E4" s="70" t="s">
        <v>53</v>
      </c>
      <c r="F4" s="70" t="s">
        <v>25</v>
      </c>
    </row>
    <row r="5" spans="1:7" ht="35.1" customHeight="1">
      <c r="A5" s="71" t="s">
        <v>20</v>
      </c>
      <c r="B5" s="101">
        <v>25.65</v>
      </c>
      <c r="C5" s="101">
        <v>23.06</v>
      </c>
      <c r="D5" s="100">
        <v>13.26</v>
      </c>
      <c r="E5" s="101">
        <v>0</v>
      </c>
      <c r="F5" s="101">
        <v>24.48</v>
      </c>
    </row>
    <row r="6" spans="1:7" ht="35.1" customHeight="1">
      <c r="A6" s="71" t="s">
        <v>21</v>
      </c>
      <c r="B6" s="101">
        <v>11.21</v>
      </c>
      <c r="C6" s="101">
        <v>16.62</v>
      </c>
      <c r="D6" s="100">
        <v>7.62</v>
      </c>
      <c r="E6" s="101">
        <v>0</v>
      </c>
      <c r="F6" s="101">
        <v>11.34</v>
      </c>
    </row>
    <row r="7" spans="1:7" ht="35.1" customHeight="1">
      <c r="A7" s="71" t="s">
        <v>22</v>
      </c>
      <c r="B7" s="101">
        <v>16.93</v>
      </c>
      <c r="C7" s="101">
        <v>15.74</v>
      </c>
      <c r="D7" s="100">
        <v>10.45</v>
      </c>
      <c r="E7" s="101">
        <v>100</v>
      </c>
      <c r="F7" s="101">
        <v>16.43</v>
      </c>
    </row>
    <row r="8" spans="1:7" ht="35.1" customHeight="1">
      <c r="A8" s="71" t="s">
        <v>6</v>
      </c>
      <c r="B8" s="101">
        <v>21.18</v>
      </c>
      <c r="C8" s="101">
        <v>17.71</v>
      </c>
      <c r="D8" s="100">
        <v>45.9</v>
      </c>
      <c r="E8" s="101">
        <v>0</v>
      </c>
      <c r="F8" s="101">
        <v>22.77</v>
      </c>
    </row>
    <row r="9" spans="1:7" ht="35.1" customHeight="1">
      <c r="A9" s="71" t="s">
        <v>70</v>
      </c>
      <c r="B9" s="101">
        <v>10.69</v>
      </c>
      <c r="C9" s="101">
        <v>7.37</v>
      </c>
      <c r="D9" s="100">
        <v>13.6</v>
      </c>
      <c r="E9" s="101">
        <v>0</v>
      </c>
      <c r="F9" s="101">
        <v>10.64</v>
      </c>
    </row>
    <row r="10" spans="1:7" ht="35.1" customHeight="1">
      <c r="A10" s="71" t="s">
        <v>23</v>
      </c>
      <c r="B10" s="101">
        <v>9.41</v>
      </c>
      <c r="C10" s="101">
        <v>10.86</v>
      </c>
      <c r="D10" s="100">
        <v>7.87</v>
      </c>
      <c r="E10" s="101">
        <v>0</v>
      </c>
      <c r="F10" s="101">
        <v>9.4</v>
      </c>
    </row>
    <row r="11" spans="1:7" ht="35.1" customHeight="1">
      <c r="A11" s="72" t="s">
        <v>24</v>
      </c>
      <c r="B11" s="101">
        <v>2.5299999999999998</v>
      </c>
      <c r="C11" s="101">
        <v>2.37</v>
      </c>
      <c r="D11" s="100">
        <v>0.24</v>
      </c>
      <c r="E11" s="101">
        <v>0</v>
      </c>
      <c r="F11" s="101">
        <v>2.34</v>
      </c>
    </row>
    <row r="12" spans="1:7" ht="35.1" customHeight="1">
      <c r="A12" s="71" t="s">
        <v>8</v>
      </c>
      <c r="B12" s="101">
        <v>1.26</v>
      </c>
      <c r="C12" s="101">
        <v>4.5</v>
      </c>
      <c r="D12" s="100">
        <v>0.97</v>
      </c>
      <c r="E12" s="101">
        <v>0</v>
      </c>
      <c r="F12" s="101">
        <v>1.49</v>
      </c>
    </row>
    <row r="13" spans="1:7" ht="35.1" customHeight="1">
      <c r="A13" s="65" t="s">
        <v>52</v>
      </c>
      <c r="B13" s="101">
        <v>1.1399999999999999</v>
      </c>
      <c r="C13" s="101">
        <v>1.77</v>
      </c>
      <c r="D13" s="100">
        <v>0.09</v>
      </c>
      <c r="E13" s="101">
        <v>0</v>
      </c>
      <c r="F13" s="101">
        <v>1.1100000000000001</v>
      </c>
    </row>
    <row r="14" spans="1:7" ht="35.1" customHeight="1">
      <c r="A14" s="73" t="s">
        <v>29</v>
      </c>
      <c r="B14" s="101">
        <f>SUM(B5:B13)</f>
        <v>100</v>
      </c>
      <c r="C14" s="101">
        <f t="shared" ref="C14:F14" si="0">SUM(C5:C13)</f>
        <v>100</v>
      </c>
      <c r="D14" s="101">
        <f t="shared" si="0"/>
        <v>99.999999999999986</v>
      </c>
      <c r="E14" s="101">
        <f t="shared" si="0"/>
        <v>100</v>
      </c>
      <c r="F14" s="101">
        <f t="shared" si="0"/>
        <v>100</v>
      </c>
    </row>
    <row r="15" spans="1:7" ht="35.1" customHeight="1">
      <c r="A15" s="74" t="s">
        <v>30</v>
      </c>
      <c r="B15" s="101">
        <v>84.6</v>
      </c>
      <c r="C15" s="101">
        <v>7.69</v>
      </c>
      <c r="D15" s="101">
        <v>7.6</v>
      </c>
      <c r="E15" s="101">
        <v>0.11</v>
      </c>
      <c r="F15" s="105">
        <f>SUM(B15:E15)</f>
        <v>99.999999999999986</v>
      </c>
      <c r="G15" s="75"/>
    </row>
    <row r="17" spans="2:7">
      <c r="B17" s="76"/>
      <c r="C17" s="76"/>
      <c r="D17" s="76"/>
      <c r="E17" s="76"/>
      <c r="G17" s="76"/>
    </row>
    <row r="18" spans="2:7">
      <c r="B18" s="106"/>
      <c r="C18" s="106"/>
      <c r="D18" s="106"/>
      <c r="E18" s="106"/>
      <c r="G18" s="106"/>
    </row>
    <row r="20" spans="2:7">
      <c r="F20" s="113"/>
    </row>
    <row r="21" spans="2:7">
      <c r="F21" s="113"/>
    </row>
    <row r="22" spans="2:7">
      <c r="F22" s="113"/>
    </row>
    <row r="23" spans="2:7">
      <c r="F23" s="113"/>
    </row>
    <row r="24" spans="2:7">
      <c r="F24" s="113"/>
    </row>
    <row r="25" spans="2:7">
      <c r="F25" s="113"/>
    </row>
    <row r="26" spans="2:7">
      <c r="F26" s="113"/>
    </row>
    <row r="27" spans="2:7">
      <c r="F27" s="113"/>
    </row>
    <row r="28" spans="2:7">
      <c r="F28" s="113"/>
    </row>
    <row r="33" spans="2:6">
      <c r="F33" s="113"/>
    </row>
    <row r="41" spans="2:6">
      <c r="B41" s="114"/>
      <c r="C41" s="114"/>
      <c r="D41" s="114"/>
      <c r="E41" s="114"/>
      <c r="F41" s="114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7"/>
  <sheetViews>
    <sheetView showGridLines="0" zoomScale="90" zoomScaleNormal="90" workbookViewId="0">
      <selection sqref="A1:I1"/>
    </sheetView>
  </sheetViews>
  <sheetFormatPr defaultRowHeight="12.75"/>
  <cols>
    <col min="1" max="1" width="56.140625" style="64" bestFit="1" customWidth="1"/>
    <col min="2" max="9" width="14.28515625" style="64" customWidth="1"/>
    <col min="10" max="16384" width="9.140625" style="64"/>
  </cols>
  <sheetData>
    <row r="1" spans="1:9" ht="52.5" customHeight="1">
      <c r="A1" s="148" t="s">
        <v>31</v>
      </c>
      <c r="B1" s="148"/>
      <c r="C1" s="148"/>
      <c r="D1" s="149"/>
      <c r="E1" s="149"/>
      <c r="F1" s="149"/>
      <c r="G1" s="149"/>
      <c r="H1" s="149"/>
      <c r="I1" s="149"/>
    </row>
    <row r="2" spans="1:9" ht="15.75" customHeight="1">
      <c r="A2" s="140" t="s">
        <v>14</v>
      </c>
      <c r="B2" s="151"/>
      <c r="C2" s="151"/>
      <c r="D2" s="151"/>
      <c r="E2" s="151"/>
      <c r="F2" s="151"/>
      <c r="G2" s="151"/>
      <c r="H2" s="151"/>
      <c r="I2" s="151"/>
    </row>
    <row r="3" spans="1:9" ht="30" customHeight="1">
      <c r="A3" s="137" t="s">
        <v>83</v>
      </c>
      <c r="B3" s="142" t="s">
        <v>16</v>
      </c>
      <c r="C3" s="142"/>
      <c r="D3" s="142" t="s">
        <v>17</v>
      </c>
      <c r="E3" s="142"/>
      <c r="F3" s="142" t="s">
        <v>32</v>
      </c>
      <c r="G3" s="142"/>
      <c r="H3" s="142" t="s">
        <v>53</v>
      </c>
      <c r="I3" s="142"/>
    </row>
    <row r="4" spans="1:9" ht="50.25" customHeight="1">
      <c r="A4" s="152"/>
      <c r="B4" s="125">
        <v>2018</v>
      </c>
      <c r="C4" s="107">
        <v>2019</v>
      </c>
      <c r="D4" s="129">
        <v>2018</v>
      </c>
      <c r="E4" s="129">
        <v>2019</v>
      </c>
      <c r="F4" s="129">
        <v>2018</v>
      </c>
      <c r="G4" s="129">
        <v>2019</v>
      </c>
      <c r="H4" s="129">
        <v>2018</v>
      </c>
      <c r="I4" s="129">
        <v>2019</v>
      </c>
    </row>
    <row r="5" spans="1:9" ht="24.95" customHeight="1">
      <c r="A5" s="65" t="s">
        <v>20</v>
      </c>
      <c r="B5" s="86">
        <v>35909</v>
      </c>
      <c r="C5" s="86">
        <v>37181</v>
      </c>
      <c r="D5" s="86">
        <v>2888</v>
      </c>
      <c r="E5" s="86">
        <v>2862</v>
      </c>
      <c r="F5" s="86">
        <v>292</v>
      </c>
      <c r="G5" s="86">
        <v>999</v>
      </c>
      <c r="H5" s="101">
        <v>0</v>
      </c>
      <c r="I5" s="101">
        <v>0</v>
      </c>
    </row>
    <row r="6" spans="1:9" ht="24.95" customHeight="1">
      <c r="A6" s="65" t="s">
        <v>21</v>
      </c>
      <c r="B6" s="86">
        <v>15350</v>
      </c>
      <c r="C6" s="86">
        <v>15939</v>
      </c>
      <c r="D6" s="86">
        <v>2206</v>
      </c>
      <c r="E6" s="86">
        <v>2169</v>
      </c>
      <c r="F6" s="86">
        <v>118</v>
      </c>
      <c r="G6" s="86">
        <v>393</v>
      </c>
      <c r="H6" s="101">
        <v>0</v>
      </c>
      <c r="I6" s="101">
        <v>0</v>
      </c>
    </row>
    <row r="7" spans="1:9" ht="24.95" customHeight="1">
      <c r="A7" s="65" t="s">
        <v>5</v>
      </c>
      <c r="B7" s="86">
        <v>22017</v>
      </c>
      <c r="C7" s="86">
        <v>24076</v>
      </c>
      <c r="D7" s="86">
        <v>1891</v>
      </c>
      <c r="E7" s="86">
        <v>1973</v>
      </c>
      <c r="F7" s="86">
        <v>1275</v>
      </c>
      <c r="G7" s="86">
        <v>1361</v>
      </c>
      <c r="H7" s="86">
        <v>71</v>
      </c>
      <c r="I7" s="86">
        <v>214</v>
      </c>
    </row>
    <row r="8" spans="1:9" ht="24.95" customHeight="1">
      <c r="A8" s="65" t="s">
        <v>6</v>
      </c>
      <c r="B8" s="86">
        <v>29746</v>
      </c>
      <c r="C8" s="86">
        <v>31216</v>
      </c>
      <c r="D8" s="86">
        <v>2199</v>
      </c>
      <c r="E8" s="86">
        <v>2217</v>
      </c>
      <c r="F8" s="86">
        <v>1503</v>
      </c>
      <c r="G8" s="86">
        <v>5385</v>
      </c>
      <c r="H8" s="101">
        <v>0</v>
      </c>
      <c r="I8" s="101">
        <v>0</v>
      </c>
    </row>
    <row r="9" spans="1:9" ht="24.95" customHeight="1">
      <c r="A9" s="65" t="s">
        <v>70</v>
      </c>
      <c r="B9" s="86">
        <v>14165</v>
      </c>
      <c r="C9" s="86">
        <v>15262</v>
      </c>
      <c r="D9" s="86">
        <v>969</v>
      </c>
      <c r="E9" s="86">
        <v>983</v>
      </c>
      <c r="F9" s="86">
        <v>489</v>
      </c>
      <c r="G9" s="86">
        <v>1653</v>
      </c>
      <c r="H9" s="101">
        <v>0</v>
      </c>
      <c r="I9" s="101">
        <v>0</v>
      </c>
    </row>
    <row r="10" spans="1:9" ht="24.95" customHeight="1">
      <c r="A10" s="65" t="s">
        <v>23</v>
      </c>
      <c r="B10" s="86">
        <v>13116</v>
      </c>
      <c r="C10" s="86">
        <v>13722</v>
      </c>
      <c r="D10" s="86">
        <v>1449</v>
      </c>
      <c r="E10" s="86">
        <v>1459</v>
      </c>
      <c r="F10" s="86">
        <v>214</v>
      </c>
      <c r="G10" s="86">
        <v>606</v>
      </c>
      <c r="H10" s="101">
        <v>0</v>
      </c>
      <c r="I10" s="101">
        <v>0</v>
      </c>
    </row>
    <row r="11" spans="1:9" ht="24.95" customHeight="1">
      <c r="A11" s="67" t="s">
        <v>24</v>
      </c>
      <c r="B11" s="86">
        <v>4219</v>
      </c>
      <c r="C11" s="86">
        <v>4587</v>
      </c>
      <c r="D11" s="86">
        <v>341</v>
      </c>
      <c r="E11" s="86">
        <v>407</v>
      </c>
      <c r="F11" s="86">
        <v>2</v>
      </c>
      <c r="G11" s="86">
        <v>9</v>
      </c>
      <c r="H11" s="101">
        <v>0</v>
      </c>
      <c r="I11" s="101">
        <v>0</v>
      </c>
    </row>
    <row r="12" spans="1:9" ht="24.75" customHeight="1">
      <c r="A12" s="65" t="s">
        <v>8</v>
      </c>
      <c r="B12" s="86">
        <v>1848</v>
      </c>
      <c r="C12" s="86">
        <v>2095</v>
      </c>
      <c r="D12" s="86">
        <v>645</v>
      </c>
      <c r="E12" s="86">
        <v>690</v>
      </c>
      <c r="F12" s="86">
        <v>39</v>
      </c>
      <c r="G12" s="86">
        <v>91</v>
      </c>
      <c r="H12" s="101">
        <v>0</v>
      </c>
      <c r="I12" s="101">
        <v>0</v>
      </c>
    </row>
    <row r="13" spans="1:9" ht="24.95" customHeight="1">
      <c r="A13" s="65" t="s">
        <v>52</v>
      </c>
      <c r="B13" s="86">
        <v>1982</v>
      </c>
      <c r="C13" s="86">
        <v>2028</v>
      </c>
      <c r="D13" s="86">
        <v>306</v>
      </c>
      <c r="E13" s="86">
        <v>288</v>
      </c>
      <c r="F13" s="86">
        <v>7</v>
      </c>
      <c r="G13" s="86">
        <v>10</v>
      </c>
      <c r="H13" s="101">
        <v>0</v>
      </c>
      <c r="I13" s="101">
        <v>0</v>
      </c>
    </row>
    <row r="14" spans="1:9" ht="24.95" customHeight="1">
      <c r="A14" s="65" t="s">
        <v>25</v>
      </c>
      <c r="B14" s="86">
        <v>138352</v>
      </c>
      <c r="C14" s="86">
        <v>146106</v>
      </c>
      <c r="D14" s="86">
        <v>12894</v>
      </c>
      <c r="E14" s="86">
        <v>13048</v>
      </c>
      <c r="F14" s="86">
        <v>3939</v>
      </c>
      <c r="G14" s="86">
        <v>10507</v>
      </c>
      <c r="H14" s="86">
        <v>71</v>
      </c>
      <c r="I14" s="86">
        <v>214</v>
      </c>
    </row>
    <row r="17" spans="2:3">
      <c r="B17" s="66"/>
      <c r="C17" s="66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7"/>
  <sheetViews>
    <sheetView showGridLines="0" zoomScale="90" zoomScaleNormal="90" workbookViewId="0">
      <selection sqref="A1:I1"/>
    </sheetView>
  </sheetViews>
  <sheetFormatPr defaultRowHeight="12.75"/>
  <cols>
    <col min="1" max="1" width="55.7109375" style="64" customWidth="1"/>
    <col min="2" max="9" width="14" style="64" customWidth="1"/>
    <col min="10" max="16384" width="9.140625" style="64"/>
  </cols>
  <sheetData>
    <row r="1" spans="1:9" ht="47.25" customHeight="1">
      <c r="A1" s="148" t="s">
        <v>33</v>
      </c>
      <c r="B1" s="148"/>
      <c r="C1" s="148"/>
      <c r="D1" s="149"/>
      <c r="E1" s="149"/>
      <c r="F1" s="149"/>
      <c r="G1" s="149"/>
      <c r="H1" s="149"/>
      <c r="I1" s="149"/>
    </row>
    <row r="2" spans="1:9" ht="13.5">
      <c r="A2" s="140" t="s">
        <v>26</v>
      </c>
      <c r="B2" s="151"/>
      <c r="C2" s="151"/>
      <c r="D2" s="151"/>
      <c r="E2" s="151"/>
      <c r="F2" s="151"/>
      <c r="G2" s="151"/>
      <c r="H2" s="151"/>
      <c r="I2" s="151"/>
    </row>
    <row r="3" spans="1:9" ht="30" customHeight="1">
      <c r="A3" s="137" t="s">
        <v>84</v>
      </c>
      <c r="B3" s="144" t="s">
        <v>16</v>
      </c>
      <c r="C3" s="159"/>
      <c r="D3" s="144" t="s">
        <v>17</v>
      </c>
      <c r="E3" s="159"/>
      <c r="F3" s="144" t="s">
        <v>32</v>
      </c>
      <c r="G3" s="145"/>
      <c r="H3" s="144" t="s">
        <v>54</v>
      </c>
      <c r="I3" s="145"/>
    </row>
    <row r="4" spans="1:9" ht="41.25" customHeight="1">
      <c r="A4" s="138"/>
      <c r="B4" s="77">
        <f>'Таблица № 2.2-ПОД'!B4:B4</f>
        <v>2018</v>
      </c>
      <c r="C4" s="77">
        <f>'Таблица № 2.2-ПОД'!C4:C4</f>
        <v>2019</v>
      </c>
      <c r="D4" s="77">
        <f>'Таблица № 2.2-ПОД'!D4:D4</f>
        <v>2018</v>
      </c>
      <c r="E4" s="77">
        <f>'Таблица № 2.2-ПОД'!E4:E4</f>
        <v>2019</v>
      </c>
      <c r="F4" s="77">
        <f>'Таблица № 2.2-ПОД'!F4:F4</f>
        <v>2018</v>
      </c>
      <c r="G4" s="77">
        <f>'Таблица № 2.2-ПОД'!G4:G4</f>
        <v>2019</v>
      </c>
      <c r="H4" s="77">
        <f>'Таблица № 2.2-ПОД'!H4:H4</f>
        <v>2018</v>
      </c>
      <c r="I4" s="77">
        <f>'Таблица № 2.2-ПОД'!I4:I4</f>
        <v>2019</v>
      </c>
    </row>
    <row r="5" spans="1:9" ht="24.95" customHeight="1">
      <c r="A5" s="65" t="s">
        <v>20</v>
      </c>
      <c r="B5" s="104">
        <v>25.95</v>
      </c>
      <c r="C5" s="104">
        <v>25.45</v>
      </c>
      <c r="D5" s="104">
        <v>22.4</v>
      </c>
      <c r="E5" s="104">
        <v>21.94</v>
      </c>
      <c r="F5" s="104">
        <v>7.41</v>
      </c>
      <c r="G5" s="78">
        <v>9.51</v>
      </c>
      <c r="H5" s="101">
        <v>0</v>
      </c>
      <c r="I5" s="101">
        <v>0</v>
      </c>
    </row>
    <row r="6" spans="1:9" ht="24.95" customHeight="1">
      <c r="A6" s="65" t="s">
        <v>21</v>
      </c>
      <c r="B6" s="104">
        <v>11.1</v>
      </c>
      <c r="C6" s="104">
        <v>10.91</v>
      </c>
      <c r="D6" s="104">
        <v>17.11</v>
      </c>
      <c r="E6" s="104">
        <v>16.62</v>
      </c>
      <c r="F6" s="104">
        <v>3</v>
      </c>
      <c r="G6" s="78">
        <v>3.74</v>
      </c>
      <c r="H6" s="101">
        <v>0</v>
      </c>
      <c r="I6" s="101">
        <v>0</v>
      </c>
    </row>
    <row r="7" spans="1:9" ht="24.95" customHeight="1">
      <c r="A7" s="65" t="s">
        <v>5</v>
      </c>
      <c r="B7" s="104">
        <v>15.91</v>
      </c>
      <c r="C7" s="104">
        <v>16.48</v>
      </c>
      <c r="D7" s="104">
        <v>14.67</v>
      </c>
      <c r="E7" s="104">
        <v>15.12</v>
      </c>
      <c r="F7" s="104">
        <v>32.369999999999997</v>
      </c>
      <c r="G7" s="78">
        <v>12.95</v>
      </c>
      <c r="H7" s="78">
        <v>100</v>
      </c>
      <c r="I7" s="78">
        <v>100</v>
      </c>
    </row>
    <row r="8" spans="1:9" ht="24.95" customHeight="1">
      <c r="A8" s="65" t="s">
        <v>6</v>
      </c>
      <c r="B8" s="104">
        <v>21.5</v>
      </c>
      <c r="C8" s="104">
        <v>21.36</v>
      </c>
      <c r="D8" s="104">
        <v>17.05</v>
      </c>
      <c r="E8" s="104">
        <v>16.989999999999998</v>
      </c>
      <c r="F8" s="104">
        <v>38.159999999999997</v>
      </c>
      <c r="G8" s="78">
        <v>51.25</v>
      </c>
      <c r="H8" s="101">
        <v>0</v>
      </c>
      <c r="I8" s="101">
        <v>0</v>
      </c>
    </row>
    <row r="9" spans="1:9" ht="24.95" customHeight="1">
      <c r="A9" s="65" t="s">
        <v>70</v>
      </c>
      <c r="B9" s="91">
        <v>10.24</v>
      </c>
      <c r="C9" s="104">
        <v>10.45</v>
      </c>
      <c r="D9" s="104">
        <v>7.52</v>
      </c>
      <c r="E9" s="104">
        <v>7.53</v>
      </c>
      <c r="F9" s="104">
        <v>12.41</v>
      </c>
      <c r="G9" s="78">
        <v>15.73</v>
      </c>
      <c r="H9" s="101">
        <v>0</v>
      </c>
      <c r="I9" s="101">
        <v>0</v>
      </c>
    </row>
    <row r="10" spans="1:9" ht="24.95" customHeight="1">
      <c r="A10" s="65" t="s">
        <v>23</v>
      </c>
      <c r="B10" s="104">
        <v>9.48</v>
      </c>
      <c r="C10" s="104">
        <v>9.39</v>
      </c>
      <c r="D10" s="104">
        <v>11.24</v>
      </c>
      <c r="E10" s="104">
        <v>11.18</v>
      </c>
      <c r="F10" s="104">
        <v>5.43</v>
      </c>
      <c r="G10" s="78">
        <v>5.77</v>
      </c>
      <c r="H10" s="101">
        <v>0</v>
      </c>
      <c r="I10" s="101">
        <v>0</v>
      </c>
    </row>
    <row r="11" spans="1:9" ht="24.95" customHeight="1">
      <c r="A11" s="67" t="s">
        <v>24</v>
      </c>
      <c r="B11" s="104">
        <v>3.05</v>
      </c>
      <c r="C11" s="104">
        <v>3.14</v>
      </c>
      <c r="D11" s="104">
        <v>2.64</v>
      </c>
      <c r="E11" s="104">
        <v>3.12</v>
      </c>
      <c r="F11" s="104">
        <v>0.05</v>
      </c>
      <c r="G11" s="78">
        <v>0.09</v>
      </c>
      <c r="H11" s="101">
        <v>0</v>
      </c>
      <c r="I11" s="101">
        <v>0</v>
      </c>
    </row>
    <row r="12" spans="1:9" ht="24.95" customHeight="1">
      <c r="A12" s="65" t="s">
        <v>8</v>
      </c>
      <c r="B12" s="104">
        <v>1.34</v>
      </c>
      <c r="C12" s="104">
        <v>1.43</v>
      </c>
      <c r="D12" s="104">
        <v>5</v>
      </c>
      <c r="E12" s="104">
        <v>5.29</v>
      </c>
      <c r="F12" s="104">
        <v>0.99</v>
      </c>
      <c r="G12" s="78">
        <v>0.87</v>
      </c>
      <c r="H12" s="101">
        <v>0</v>
      </c>
      <c r="I12" s="101">
        <v>0</v>
      </c>
    </row>
    <row r="13" spans="1:9" ht="24.95" customHeight="1">
      <c r="A13" s="65" t="s">
        <v>52</v>
      </c>
      <c r="B13" s="104">
        <v>1.43</v>
      </c>
      <c r="C13" s="104">
        <v>1.39</v>
      </c>
      <c r="D13" s="104">
        <v>2.37</v>
      </c>
      <c r="E13" s="104">
        <v>2.21</v>
      </c>
      <c r="F13" s="104">
        <v>0.18</v>
      </c>
      <c r="G13" s="78">
        <v>0.09</v>
      </c>
      <c r="H13" s="101">
        <v>0</v>
      </c>
      <c r="I13" s="101">
        <v>0</v>
      </c>
    </row>
    <row r="14" spans="1:9" ht="24.95" customHeight="1">
      <c r="A14" s="65" t="s">
        <v>25</v>
      </c>
      <c r="B14" s="104">
        <f>SUM(B5:B13)</f>
        <v>100</v>
      </c>
      <c r="C14" s="104">
        <f t="shared" ref="C14:I14" si="0">SUM(C5:C13)</f>
        <v>100.00000000000001</v>
      </c>
      <c r="D14" s="104">
        <f t="shared" si="0"/>
        <v>100</v>
      </c>
      <c r="E14" s="104">
        <f t="shared" si="0"/>
        <v>100</v>
      </c>
      <c r="F14" s="104">
        <f t="shared" si="0"/>
        <v>100</v>
      </c>
      <c r="G14" s="104">
        <f t="shared" si="0"/>
        <v>100.00000000000001</v>
      </c>
      <c r="H14" s="104">
        <f t="shared" si="0"/>
        <v>100</v>
      </c>
      <c r="I14" s="104">
        <f t="shared" si="0"/>
        <v>100</v>
      </c>
    </row>
    <row r="16" spans="1:9">
      <c r="B16" s="127"/>
    </row>
    <row r="17" spans="2:2">
      <c r="B17" s="127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10"/>
  <sheetViews>
    <sheetView showGridLines="0" zoomScale="80" zoomScaleNormal="80" workbookViewId="0">
      <selection sqref="A1:AG1"/>
    </sheetView>
  </sheetViews>
  <sheetFormatPr defaultRowHeight="15"/>
  <cols>
    <col min="1" max="1" width="48.140625" style="79" customWidth="1"/>
    <col min="2" max="2" width="8" style="79" customWidth="1"/>
    <col min="3" max="4" width="6.7109375" style="79" customWidth="1"/>
    <col min="5" max="5" width="7.85546875" style="79" customWidth="1"/>
    <col min="6" max="7" width="6.7109375" style="79" customWidth="1"/>
    <col min="8" max="8" width="7.85546875" style="79" customWidth="1"/>
    <col min="9" max="10" width="6.7109375" style="79" customWidth="1"/>
    <col min="11" max="11" width="9.5703125" style="79" bestFit="1" customWidth="1"/>
    <col min="12" max="12" width="8.28515625" style="79" bestFit="1" customWidth="1"/>
    <col min="13" max="14" width="6.7109375" style="79" customWidth="1"/>
    <col min="15" max="15" width="7.7109375" style="79" customWidth="1"/>
    <col min="16" max="17" width="6.7109375" style="79" customWidth="1"/>
    <col min="18" max="18" width="8.42578125" style="79" customWidth="1"/>
    <col min="19" max="28" width="6.7109375" style="79" customWidth="1"/>
    <col min="29" max="29" width="8.28515625" style="79" bestFit="1" customWidth="1"/>
    <col min="30" max="30" width="9.42578125" style="79" bestFit="1" customWidth="1"/>
    <col min="31" max="32" width="8.140625" style="79" customWidth="1"/>
    <col min="33" max="33" width="9.42578125" style="79" customWidth="1"/>
    <col min="34" max="16384" width="9.140625" style="79"/>
  </cols>
  <sheetData>
    <row r="1" spans="1:245" ht="23.25" customHeight="1">
      <c r="A1" s="139" t="s">
        <v>99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</row>
    <row r="2" spans="1:245" ht="15" customHeight="1">
      <c r="A2" s="140" t="s">
        <v>14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</row>
    <row r="3" spans="1:245" s="80" customFormat="1" ht="59.25" customHeight="1">
      <c r="A3" s="160" t="s">
        <v>90</v>
      </c>
      <c r="B3" s="144" t="s">
        <v>3</v>
      </c>
      <c r="C3" s="162"/>
      <c r="D3" s="163"/>
      <c r="E3" s="144" t="s">
        <v>34</v>
      </c>
      <c r="F3" s="159"/>
      <c r="G3" s="164"/>
      <c r="H3" s="144" t="s">
        <v>35</v>
      </c>
      <c r="I3" s="159"/>
      <c r="J3" s="159"/>
      <c r="K3" s="145"/>
      <c r="L3" s="144" t="s">
        <v>6</v>
      </c>
      <c r="M3" s="159"/>
      <c r="N3" s="165"/>
      <c r="O3" s="144" t="s">
        <v>70</v>
      </c>
      <c r="P3" s="159"/>
      <c r="Q3" s="166"/>
      <c r="R3" s="144" t="s">
        <v>36</v>
      </c>
      <c r="S3" s="159"/>
      <c r="T3" s="165"/>
      <c r="U3" s="144" t="s">
        <v>24</v>
      </c>
      <c r="V3" s="159"/>
      <c r="W3" s="167"/>
      <c r="X3" s="144" t="s">
        <v>8</v>
      </c>
      <c r="Y3" s="159"/>
      <c r="Z3" s="145"/>
      <c r="AA3" s="144" t="s">
        <v>71</v>
      </c>
      <c r="AB3" s="159"/>
      <c r="AC3" s="145"/>
      <c r="AD3" s="144" t="s">
        <v>29</v>
      </c>
      <c r="AE3" s="159"/>
      <c r="AF3" s="159"/>
      <c r="AG3" s="145"/>
    </row>
    <row r="4" spans="1:245" ht="15.75">
      <c r="A4" s="161"/>
      <c r="B4" s="81" t="s">
        <v>27</v>
      </c>
      <c r="C4" s="81" t="s">
        <v>28</v>
      </c>
      <c r="D4" s="81" t="s">
        <v>18</v>
      </c>
      <c r="E4" s="81" t="s">
        <v>27</v>
      </c>
      <c r="F4" s="81" t="s">
        <v>28</v>
      </c>
      <c r="G4" s="81" t="s">
        <v>18</v>
      </c>
      <c r="H4" s="81" t="s">
        <v>27</v>
      </c>
      <c r="I4" s="81" t="s">
        <v>28</v>
      </c>
      <c r="J4" s="81" t="s">
        <v>18</v>
      </c>
      <c r="K4" s="81" t="s">
        <v>53</v>
      </c>
      <c r="L4" s="81" t="s">
        <v>27</v>
      </c>
      <c r="M4" s="81" t="s">
        <v>28</v>
      </c>
      <c r="N4" s="81" t="s">
        <v>18</v>
      </c>
      <c r="O4" s="81" t="s">
        <v>27</v>
      </c>
      <c r="P4" s="81" t="s">
        <v>28</v>
      </c>
      <c r="Q4" s="81" t="s">
        <v>18</v>
      </c>
      <c r="R4" s="81" t="s">
        <v>27</v>
      </c>
      <c r="S4" s="81" t="s">
        <v>28</v>
      </c>
      <c r="T4" s="81" t="s">
        <v>18</v>
      </c>
      <c r="U4" s="81" t="s">
        <v>27</v>
      </c>
      <c r="V4" s="81" t="s">
        <v>28</v>
      </c>
      <c r="W4" s="81" t="s">
        <v>18</v>
      </c>
      <c r="X4" s="81" t="s">
        <v>27</v>
      </c>
      <c r="Y4" s="81" t="s">
        <v>28</v>
      </c>
      <c r="Z4" s="81" t="s">
        <v>18</v>
      </c>
      <c r="AA4" s="81" t="s">
        <v>27</v>
      </c>
      <c r="AB4" s="81" t="s">
        <v>28</v>
      </c>
      <c r="AC4" s="81" t="s">
        <v>18</v>
      </c>
      <c r="AD4" s="81" t="s">
        <v>27</v>
      </c>
      <c r="AE4" s="81" t="s">
        <v>28</v>
      </c>
      <c r="AF4" s="81" t="s">
        <v>18</v>
      </c>
      <c r="AG4" s="81" t="s">
        <v>53</v>
      </c>
    </row>
    <row r="5" spans="1:245" s="83" customFormat="1" ht="39.75" customHeight="1">
      <c r="A5" s="82" t="s">
        <v>37</v>
      </c>
      <c r="B5" s="128">
        <v>13144</v>
      </c>
      <c r="C5" s="128">
        <v>859</v>
      </c>
      <c r="D5" s="128">
        <v>257</v>
      </c>
      <c r="E5" s="128">
        <v>5776</v>
      </c>
      <c r="F5" s="128">
        <v>724</v>
      </c>
      <c r="G5" s="128">
        <v>99</v>
      </c>
      <c r="H5" s="128">
        <v>8811</v>
      </c>
      <c r="I5" s="128">
        <v>652</v>
      </c>
      <c r="J5" s="128">
        <v>675</v>
      </c>
      <c r="K5" s="128">
        <v>66</v>
      </c>
      <c r="L5" s="128">
        <v>11582</v>
      </c>
      <c r="M5" s="128">
        <v>688</v>
      </c>
      <c r="N5" s="128">
        <v>1356</v>
      </c>
      <c r="O5" s="128">
        <v>5509</v>
      </c>
      <c r="P5" s="128">
        <v>350</v>
      </c>
      <c r="Q5" s="128">
        <v>445</v>
      </c>
      <c r="R5" s="128">
        <v>5016</v>
      </c>
      <c r="S5" s="128">
        <v>511</v>
      </c>
      <c r="T5" s="128">
        <v>201</v>
      </c>
      <c r="U5" s="128">
        <v>2307</v>
      </c>
      <c r="V5" s="128">
        <v>216</v>
      </c>
      <c r="W5" s="128">
        <v>1</v>
      </c>
      <c r="X5" s="128">
        <v>969</v>
      </c>
      <c r="Y5" s="128">
        <v>308</v>
      </c>
      <c r="Z5" s="128">
        <v>33</v>
      </c>
      <c r="AA5" s="128">
        <v>936</v>
      </c>
      <c r="AB5" s="128">
        <v>131</v>
      </c>
      <c r="AC5" s="128">
        <v>3</v>
      </c>
      <c r="AD5" s="128">
        <v>54050</v>
      </c>
      <c r="AE5" s="128">
        <f t="shared" ref="AE5:AF5" si="0">C5+F5+I5+M5+P5+S5+V5+Y5+AB5</f>
        <v>4439</v>
      </c>
      <c r="AF5" s="128">
        <f t="shared" si="0"/>
        <v>3070</v>
      </c>
      <c r="AG5" s="128">
        <f>K5</f>
        <v>66</v>
      </c>
      <c r="AH5" s="79"/>
      <c r="AI5" s="79"/>
      <c r="AJ5" s="79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</row>
    <row r="6" spans="1:245" s="83" customFormat="1" ht="39.75" customHeight="1">
      <c r="A6" s="82" t="s">
        <v>38</v>
      </c>
      <c r="B6" s="128">
        <v>24037</v>
      </c>
      <c r="C6" s="128">
        <v>2003</v>
      </c>
      <c r="D6" s="128">
        <v>715</v>
      </c>
      <c r="E6" s="128">
        <v>10163</v>
      </c>
      <c r="F6" s="128">
        <v>1445</v>
      </c>
      <c r="G6" s="128">
        <v>283</v>
      </c>
      <c r="H6" s="128">
        <v>15265</v>
      </c>
      <c r="I6" s="128">
        <v>1321</v>
      </c>
      <c r="J6" s="128">
        <v>481</v>
      </c>
      <c r="K6" s="128">
        <v>143</v>
      </c>
      <c r="L6" s="128">
        <v>19634</v>
      </c>
      <c r="M6" s="128">
        <v>1529</v>
      </c>
      <c r="N6" s="128">
        <v>3965</v>
      </c>
      <c r="O6" s="128">
        <v>9753</v>
      </c>
      <c r="P6" s="128">
        <v>633</v>
      </c>
      <c r="Q6" s="128">
        <v>1193</v>
      </c>
      <c r="R6" s="128">
        <v>8706</v>
      </c>
      <c r="S6" s="128">
        <v>948</v>
      </c>
      <c r="T6" s="128">
        <v>383</v>
      </c>
      <c r="U6" s="128">
        <v>2280</v>
      </c>
      <c r="V6" s="128">
        <v>191</v>
      </c>
      <c r="W6" s="128">
        <v>8</v>
      </c>
      <c r="X6" s="128">
        <v>1126</v>
      </c>
      <c r="Y6" s="128">
        <v>382</v>
      </c>
      <c r="Z6" s="128">
        <v>56</v>
      </c>
      <c r="AA6" s="128">
        <v>1092</v>
      </c>
      <c r="AB6" s="128">
        <v>157</v>
      </c>
      <c r="AC6" s="128">
        <v>3</v>
      </c>
      <c r="AD6" s="128">
        <v>92056</v>
      </c>
      <c r="AE6" s="128">
        <f t="shared" ref="AE6:AE8" si="1">C6+F6+I6+M6+P6+S6+V6+Y6+AB6</f>
        <v>8609</v>
      </c>
      <c r="AF6" s="128">
        <f t="shared" ref="AF6:AF8" si="2">D6+G6+J6+N6+Q6+T6+W6+Z6+AC6</f>
        <v>7087</v>
      </c>
      <c r="AG6" s="128">
        <f t="shared" ref="AG6:AG8" si="3">K6</f>
        <v>143</v>
      </c>
      <c r="AH6" s="79"/>
      <c r="AI6" s="79"/>
      <c r="AJ6" s="79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</row>
    <row r="7" spans="1:245" ht="37.5" customHeight="1">
      <c r="A7" s="82" t="s">
        <v>72</v>
      </c>
      <c r="B7" s="128">
        <v>0</v>
      </c>
      <c r="C7" s="128">
        <v>0</v>
      </c>
      <c r="D7" s="128">
        <v>27</v>
      </c>
      <c r="E7" s="128">
        <v>0</v>
      </c>
      <c r="F7" s="128">
        <v>0</v>
      </c>
      <c r="G7" s="128">
        <v>11</v>
      </c>
      <c r="H7" s="128">
        <v>0</v>
      </c>
      <c r="I7" s="128">
        <v>0</v>
      </c>
      <c r="J7" s="128">
        <v>205</v>
      </c>
      <c r="K7" s="128">
        <v>5</v>
      </c>
      <c r="L7" s="128">
        <v>0</v>
      </c>
      <c r="M7" s="128">
        <v>0</v>
      </c>
      <c r="N7" s="128">
        <v>64</v>
      </c>
      <c r="O7" s="128">
        <v>0</v>
      </c>
      <c r="P7" s="128">
        <v>0</v>
      </c>
      <c r="Q7" s="128">
        <v>15</v>
      </c>
      <c r="R7" s="128">
        <v>0</v>
      </c>
      <c r="S7" s="128">
        <v>0</v>
      </c>
      <c r="T7" s="128">
        <v>22</v>
      </c>
      <c r="U7" s="128">
        <v>0</v>
      </c>
      <c r="V7" s="128">
        <v>0</v>
      </c>
      <c r="W7" s="128">
        <v>0</v>
      </c>
      <c r="X7" s="128">
        <v>0</v>
      </c>
      <c r="Y7" s="128">
        <v>0</v>
      </c>
      <c r="Z7" s="128">
        <v>2</v>
      </c>
      <c r="AA7" s="128">
        <v>0</v>
      </c>
      <c r="AB7" s="128">
        <v>0</v>
      </c>
      <c r="AC7" s="128">
        <v>4</v>
      </c>
      <c r="AD7" s="128">
        <v>0</v>
      </c>
      <c r="AE7" s="128">
        <f t="shared" si="1"/>
        <v>0</v>
      </c>
      <c r="AF7" s="128">
        <f t="shared" si="2"/>
        <v>350</v>
      </c>
      <c r="AG7" s="128">
        <f t="shared" si="3"/>
        <v>5</v>
      </c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  <c r="IB7" s="84"/>
      <c r="IC7" s="84"/>
      <c r="ID7" s="84"/>
      <c r="IE7" s="84"/>
      <c r="IF7" s="84"/>
      <c r="IG7" s="84"/>
      <c r="IH7" s="84"/>
      <c r="II7" s="84"/>
      <c r="IJ7" s="84"/>
      <c r="IK7" s="84"/>
    </row>
    <row r="8" spans="1:245" s="83" customFormat="1" ht="43.5" customHeight="1">
      <c r="A8" s="82" t="s">
        <v>40</v>
      </c>
      <c r="B8" s="128">
        <v>37181</v>
      </c>
      <c r="C8" s="128">
        <v>2862</v>
      </c>
      <c r="D8" s="128">
        <v>999</v>
      </c>
      <c r="E8" s="128">
        <v>15939</v>
      </c>
      <c r="F8" s="128">
        <v>2169</v>
      </c>
      <c r="G8" s="128">
        <v>393</v>
      </c>
      <c r="H8" s="128">
        <v>24076</v>
      </c>
      <c r="I8" s="128">
        <v>1973</v>
      </c>
      <c r="J8" s="128">
        <v>1361</v>
      </c>
      <c r="K8" s="128">
        <v>214</v>
      </c>
      <c r="L8" s="128">
        <v>31216</v>
      </c>
      <c r="M8" s="128">
        <v>2217</v>
      </c>
      <c r="N8" s="128">
        <v>5385</v>
      </c>
      <c r="O8" s="128">
        <v>15262</v>
      </c>
      <c r="P8" s="128">
        <v>983</v>
      </c>
      <c r="Q8" s="128">
        <v>1653</v>
      </c>
      <c r="R8" s="128">
        <v>13722</v>
      </c>
      <c r="S8" s="128">
        <v>1459</v>
      </c>
      <c r="T8" s="128">
        <v>606</v>
      </c>
      <c r="U8" s="128">
        <v>4587</v>
      </c>
      <c r="V8" s="128">
        <v>407</v>
      </c>
      <c r="W8" s="128">
        <v>9</v>
      </c>
      <c r="X8" s="128">
        <v>2095</v>
      </c>
      <c r="Y8" s="128">
        <v>690</v>
      </c>
      <c r="Z8" s="128">
        <v>91</v>
      </c>
      <c r="AA8" s="128">
        <v>2028</v>
      </c>
      <c r="AB8" s="128">
        <v>288</v>
      </c>
      <c r="AC8" s="128">
        <v>10</v>
      </c>
      <c r="AD8" s="128">
        <v>146106</v>
      </c>
      <c r="AE8" s="128">
        <f t="shared" si="1"/>
        <v>13048</v>
      </c>
      <c r="AF8" s="128">
        <f t="shared" si="2"/>
        <v>10507</v>
      </c>
      <c r="AG8" s="128">
        <f t="shared" si="3"/>
        <v>214</v>
      </c>
      <c r="AH8" s="79"/>
      <c r="AI8" s="79"/>
      <c r="AJ8" s="79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</row>
    <row r="9" spans="1:245" s="85" customFormat="1" ht="15" customHeight="1"/>
    <row r="10" spans="1:245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79" customWidth="1"/>
    <col min="2" max="10" width="8" style="79" customWidth="1"/>
    <col min="11" max="11" width="9.28515625" style="79" bestFit="1" customWidth="1"/>
    <col min="12" max="32" width="8" style="79" customWidth="1"/>
    <col min="33" max="33" width="9.28515625" style="79" bestFit="1" customWidth="1"/>
    <col min="34" max="16384" width="9.140625" style="79"/>
  </cols>
  <sheetData>
    <row r="1" spans="1:33" ht="23.25" customHeight="1">
      <c r="A1" s="139" t="s">
        <v>100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</row>
    <row r="2" spans="1:33" ht="15" customHeight="1">
      <c r="A2" s="168" t="s">
        <v>26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</row>
    <row r="3" spans="1:33" s="80" customFormat="1" ht="51" customHeight="1">
      <c r="A3" s="160" t="s">
        <v>85</v>
      </c>
      <c r="B3" s="142" t="s">
        <v>3</v>
      </c>
      <c r="C3" s="142"/>
      <c r="D3" s="169"/>
      <c r="E3" s="142" t="s">
        <v>41</v>
      </c>
      <c r="F3" s="142"/>
      <c r="G3" s="169"/>
      <c r="H3" s="144" t="s">
        <v>42</v>
      </c>
      <c r="I3" s="159"/>
      <c r="J3" s="159"/>
      <c r="K3" s="145"/>
      <c r="L3" s="142" t="s">
        <v>6</v>
      </c>
      <c r="M3" s="142"/>
      <c r="N3" s="170"/>
      <c r="O3" s="144" t="s">
        <v>70</v>
      </c>
      <c r="P3" s="159"/>
      <c r="Q3" s="166"/>
      <c r="R3" s="142" t="s">
        <v>43</v>
      </c>
      <c r="S3" s="142"/>
      <c r="T3" s="170"/>
      <c r="U3" s="142" t="s">
        <v>24</v>
      </c>
      <c r="V3" s="142"/>
      <c r="W3" s="170"/>
      <c r="X3" s="144" t="s">
        <v>8</v>
      </c>
      <c r="Y3" s="159"/>
      <c r="Z3" s="145"/>
      <c r="AA3" s="144" t="s">
        <v>71</v>
      </c>
      <c r="AB3" s="159"/>
      <c r="AC3" s="145"/>
      <c r="AD3" s="144" t="s">
        <v>29</v>
      </c>
      <c r="AE3" s="159"/>
      <c r="AF3" s="159"/>
      <c r="AG3" s="145"/>
    </row>
    <row r="4" spans="1:33" ht="30.95" customHeight="1">
      <c r="A4" s="161"/>
      <c r="B4" s="81" t="s">
        <v>27</v>
      </c>
      <c r="C4" s="81" t="s">
        <v>28</v>
      </c>
      <c r="D4" s="81" t="s">
        <v>18</v>
      </c>
      <c r="E4" s="81" t="s">
        <v>27</v>
      </c>
      <c r="F4" s="81" t="s">
        <v>28</v>
      </c>
      <c r="G4" s="81" t="s">
        <v>18</v>
      </c>
      <c r="H4" s="81" t="s">
        <v>27</v>
      </c>
      <c r="I4" s="81" t="s">
        <v>28</v>
      </c>
      <c r="J4" s="81" t="s">
        <v>18</v>
      </c>
      <c r="K4" s="81" t="s">
        <v>53</v>
      </c>
      <c r="L4" s="81" t="s">
        <v>27</v>
      </c>
      <c r="M4" s="81" t="s">
        <v>28</v>
      </c>
      <c r="N4" s="81" t="s">
        <v>18</v>
      </c>
      <c r="O4" s="81" t="s">
        <v>27</v>
      </c>
      <c r="P4" s="81" t="s">
        <v>28</v>
      </c>
      <c r="Q4" s="81" t="s">
        <v>18</v>
      </c>
      <c r="R4" s="81" t="s">
        <v>27</v>
      </c>
      <c r="S4" s="81" t="s">
        <v>28</v>
      </c>
      <c r="T4" s="81" t="s">
        <v>18</v>
      </c>
      <c r="U4" s="81" t="s">
        <v>27</v>
      </c>
      <c r="V4" s="81" t="s">
        <v>28</v>
      </c>
      <c r="W4" s="81" t="s">
        <v>18</v>
      </c>
      <c r="X4" s="81" t="s">
        <v>27</v>
      </c>
      <c r="Y4" s="81" t="s">
        <v>28</v>
      </c>
      <c r="Z4" s="81" t="s">
        <v>18</v>
      </c>
      <c r="AA4" s="81" t="s">
        <v>27</v>
      </c>
      <c r="AB4" s="81" t="s">
        <v>28</v>
      </c>
      <c r="AC4" s="81" t="s">
        <v>18</v>
      </c>
      <c r="AD4" s="81" t="s">
        <v>27</v>
      </c>
      <c r="AE4" s="81" t="s">
        <v>28</v>
      </c>
      <c r="AF4" s="81" t="s">
        <v>18</v>
      </c>
      <c r="AG4" s="81" t="s">
        <v>53</v>
      </c>
    </row>
    <row r="5" spans="1:33" s="57" customFormat="1" ht="39.950000000000003" customHeight="1">
      <c r="A5" s="82" t="s">
        <v>37</v>
      </c>
      <c r="B5" s="78">
        <v>35.35</v>
      </c>
      <c r="C5" s="78">
        <v>30.01</v>
      </c>
      <c r="D5" s="78">
        <v>25.73</v>
      </c>
      <c r="E5" s="78">
        <v>36.24</v>
      </c>
      <c r="F5" s="78">
        <v>33.380000000000003</v>
      </c>
      <c r="G5" s="78">
        <v>25.19</v>
      </c>
      <c r="H5" s="78">
        <v>36.6</v>
      </c>
      <c r="I5" s="78">
        <v>33.049999999999997</v>
      </c>
      <c r="J5" s="78">
        <v>49.6</v>
      </c>
      <c r="K5" s="78">
        <v>30.84</v>
      </c>
      <c r="L5" s="78">
        <v>37.1</v>
      </c>
      <c r="M5" s="78">
        <v>31.03</v>
      </c>
      <c r="N5" s="78">
        <v>25.18</v>
      </c>
      <c r="O5" s="78">
        <v>36.1</v>
      </c>
      <c r="P5" s="78">
        <v>35.61</v>
      </c>
      <c r="Q5" s="78">
        <v>26.92</v>
      </c>
      <c r="R5" s="78">
        <v>36.549999999999997</v>
      </c>
      <c r="S5" s="78">
        <v>35.020000000000003</v>
      </c>
      <c r="T5" s="78">
        <v>33.17</v>
      </c>
      <c r="U5" s="78">
        <v>50.29</v>
      </c>
      <c r="V5" s="78">
        <v>53.07</v>
      </c>
      <c r="W5" s="78">
        <v>11.11</v>
      </c>
      <c r="X5" s="78">
        <v>46.25</v>
      </c>
      <c r="Y5" s="78">
        <v>44.64</v>
      </c>
      <c r="Z5" s="78">
        <v>36.26</v>
      </c>
      <c r="AA5" s="78">
        <v>46.15</v>
      </c>
      <c r="AB5" s="78">
        <v>45.49</v>
      </c>
      <c r="AC5" s="78">
        <v>30</v>
      </c>
      <c r="AD5" s="78">
        <v>36.99</v>
      </c>
      <c r="AE5" s="78">
        <v>34.020000000000003</v>
      </c>
      <c r="AF5" s="78">
        <v>29.22</v>
      </c>
      <c r="AG5" s="78">
        <v>30.84</v>
      </c>
    </row>
    <row r="6" spans="1:33" s="57" customFormat="1" ht="39" customHeight="1">
      <c r="A6" s="82" t="s">
        <v>38</v>
      </c>
      <c r="B6" s="78">
        <v>64.650000000000006</v>
      </c>
      <c r="C6" s="78">
        <v>69.989999999999995</v>
      </c>
      <c r="D6" s="78">
        <v>71.569999999999993</v>
      </c>
      <c r="E6" s="78">
        <v>63.76</v>
      </c>
      <c r="F6" s="78">
        <v>66.62</v>
      </c>
      <c r="G6" s="78">
        <v>72.010000000000005</v>
      </c>
      <c r="H6" s="78">
        <v>63.4</v>
      </c>
      <c r="I6" s="78">
        <v>66.95</v>
      </c>
      <c r="J6" s="78">
        <v>35.340000000000003</v>
      </c>
      <c r="K6" s="78">
        <v>66.819999999999993</v>
      </c>
      <c r="L6" s="78">
        <v>62.9</v>
      </c>
      <c r="M6" s="78">
        <v>68.97</v>
      </c>
      <c r="N6" s="78">
        <v>73.63</v>
      </c>
      <c r="O6" s="78">
        <v>63.9</v>
      </c>
      <c r="P6" s="78">
        <v>64.39</v>
      </c>
      <c r="Q6" s="78">
        <v>72.17</v>
      </c>
      <c r="R6" s="78">
        <v>63.45</v>
      </c>
      <c r="S6" s="78">
        <v>64.98</v>
      </c>
      <c r="T6" s="78">
        <v>63.2</v>
      </c>
      <c r="U6" s="78">
        <v>49.71</v>
      </c>
      <c r="V6" s="78">
        <v>46.93</v>
      </c>
      <c r="W6" s="78">
        <v>88.89</v>
      </c>
      <c r="X6" s="78">
        <v>53.75</v>
      </c>
      <c r="Y6" s="78">
        <v>55.36</v>
      </c>
      <c r="Z6" s="78">
        <v>61.54</v>
      </c>
      <c r="AA6" s="78">
        <v>53.85</v>
      </c>
      <c r="AB6" s="78">
        <v>54.51</v>
      </c>
      <c r="AC6" s="78">
        <v>30</v>
      </c>
      <c r="AD6" s="78">
        <v>63.01</v>
      </c>
      <c r="AE6" s="78">
        <v>65.98</v>
      </c>
      <c r="AF6" s="91">
        <v>67.45</v>
      </c>
      <c r="AG6" s="78">
        <v>66.819999999999993</v>
      </c>
    </row>
    <row r="7" spans="1:33" ht="39.950000000000003" customHeight="1">
      <c r="A7" s="82" t="s">
        <v>39</v>
      </c>
      <c r="B7" s="78">
        <v>0</v>
      </c>
      <c r="C7" s="78">
        <v>0</v>
      </c>
      <c r="D7" s="78">
        <v>2.7</v>
      </c>
      <c r="E7" s="78">
        <v>0</v>
      </c>
      <c r="F7" s="78">
        <v>0</v>
      </c>
      <c r="G7" s="78">
        <v>2.8</v>
      </c>
      <c r="H7" s="78">
        <v>0</v>
      </c>
      <c r="I7" s="78">
        <v>0</v>
      </c>
      <c r="J7" s="78">
        <v>15.06</v>
      </c>
      <c r="K7" s="78">
        <v>2.34</v>
      </c>
      <c r="L7" s="78">
        <v>0</v>
      </c>
      <c r="M7" s="78">
        <v>0</v>
      </c>
      <c r="N7" s="78">
        <v>1.19</v>
      </c>
      <c r="O7" s="78">
        <v>0</v>
      </c>
      <c r="P7" s="78">
        <v>0</v>
      </c>
      <c r="Q7" s="78">
        <v>0.91</v>
      </c>
      <c r="R7" s="78">
        <v>0</v>
      </c>
      <c r="S7" s="78">
        <v>0</v>
      </c>
      <c r="T7" s="78">
        <v>3.63</v>
      </c>
      <c r="U7" s="78">
        <v>0</v>
      </c>
      <c r="V7" s="78">
        <v>0</v>
      </c>
      <c r="W7" s="78">
        <v>0</v>
      </c>
      <c r="X7" s="78">
        <v>0</v>
      </c>
      <c r="Y7" s="78">
        <v>0</v>
      </c>
      <c r="Z7" s="78">
        <v>2.2000000000000002</v>
      </c>
      <c r="AA7" s="78">
        <v>0</v>
      </c>
      <c r="AB7" s="78">
        <v>0</v>
      </c>
      <c r="AC7" s="78">
        <v>40</v>
      </c>
      <c r="AD7" s="78">
        <v>0</v>
      </c>
      <c r="AE7" s="78">
        <v>0</v>
      </c>
      <c r="AF7" s="91">
        <v>3.33</v>
      </c>
      <c r="AG7" s="78">
        <v>2.34</v>
      </c>
    </row>
    <row r="8" spans="1:33" s="57" customFormat="1" ht="39.950000000000003" customHeight="1">
      <c r="A8" s="82" t="s">
        <v>40</v>
      </c>
      <c r="B8" s="78">
        <f>SUM(B5:B7)</f>
        <v>100</v>
      </c>
      <c r="C8" s="104">
        <f t="shared" ref="C8:AG8" si="0">SUM(C5:C7)</f>
        <v>100</v>
      </c>
      <c r="D8" s="104">
        <f t="shared" si="0"/>
        <v>100</v>
      </c>
      <c r="E8" s="104">
        <f t="shared" si="0"/>
        <v>100</v>
      </c>
      <c r="F8" s="104">
        <f t="shared" si="0"/>
        <v>100</v>
      </c>
      <c r="G8" s="104">
        <f t="shared" si="0"/>
        <v>100</v>
      </c>
      <c r="H8" s="104">
        <f t="shared" si="0"/>
        <v>100</v>
      </c>
      <c r="I8" s="104">
        <f t="shared" si="0"/>
        <v>100</v>
      </c>
      <c r="J8" s="104">
        <f t="shared" si="0"/>
        <v>100</v>
      </c>
      <c r="K8" s="104">
        <f t="shared" si="0"/>
        <v>100</v>
      </c>
      <c r="L8" s="104">
        <f t="shared" si="0"/>
        <v>100</v>
      </c>
      <c r="M8" s="104">
        <f t="shared" si="0"/>
        <v>100</v>
      </c>
      <c r="N8" s="104">
        <f t="shared" si="0"/>
        <v>100</v>
      </c>
      <c r="O8" s="104">
        <f t="shared" si="0"/>
        <v>100</v>
      </c>
      <c r="P8" s="104">
        <f t="shared" si="0"/>
        <v>100</v>
      </c>
      <c r="Q8" s="104">
        <f t="shared" si="0"/>
        <v>100</v>
      </c>
      <c r="R8" s="104">
        <f t="shared" si="0"/>
        <v>100</v>
      </c>
      <c r="S8" s="104">
        <f t="shared" si="0"/>
        <v>100</v>
      </c>
      <c r="T8" s="104">
        <f t="shared" si="0"/>
        <v>100</v>
      </c>
      <c r="U8" s="104">
        <f t="shared" si="0"/>
        <v>100</v>
      </c>
      <c r="V8" s="104">
        <f t="shared" si="0"/>
        <v>100</v>
      </c>
      <c r="W8" s="104">
        <f t="shared" si="0"/>
        <v>100</v>
      </c>
      <c r="X8" s="104">
        <f t="shared" si="0"/>
        <v>100</v>
      </c>
      <c r="Y8" s="104">
        <f t="shared" si="0"/>
        <v>100</v>
      </c>
      <c r="Z8" s="104">
        <f t="shared" si="0"/>
        <v>100</v>
      </c>
      <c r="AA8" s="104">
        <f t="shared" si="0"/>
        <v>100</v>
      </c>
      <c r="AB8" s="104">
        <f t="shared" si="0"/>
        <v>100</v>
      </c>
      <c r="AC8" s="104">
        <f t="shared" si="0"/>
        <v>100</v>
      </c>
      <c r="AD8" s="104">
        <f t="shared" si="0"/>
        <v>100</v>
      </c>
      <c r="AE8" s="104">
        <f t="shared" si="0"/>
        <v>100</v>
      </c>
      <c r="AF8" s="104">
        <f t="shared" si="0"/>
        <v>100</v>
      </c>
      <c r="AG8" s="104">
        <f t="shared" si="0"/>
        <v>100</v>
      </c>
    </row>
    <row r="9" spans="1:33"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RowHeight="13.5" customHeight="1"/>
  <cols>
    <col min="1" max="1" width="59.42578125" style="15" customWidth="1"/>
    <col min="2" max="2" width="13" style="11" bestFit="1" customWidth="1"/>
    <col min="3" max="14" width="12.85546875" style="11" customWidth="1"/>
    <col min="15" max="16384" width="9.140625" style="11"/>
  </cols>
  <sheetData>
    <row r="1" spans="1:14" ht="69" customHeight="1">
      <c r="A1" s="171" t="s">
        <v>44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3.5" customHeight="1">
      <c r="A2" s="40"/>
      <c r="B2" s="16"/>
    </row>
    <row r="3" spans="1:14" ht="30.75" customHeight="1">
      <c r="A3" s="175" t="s">
        <v>79</v>
      </c>
      <c r="B3" s="95">
        <v>2018</v>
      </c>
      <c r="C3" s="177">
        <v>2019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9"/>
    </row>
    <row r="4" spans="1:14" ht="32.25" customHeight="1">
      <c r="A4" s="176"/>
      <c r="B4" s="17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  <c r="L4" s="42">
        <v>10</v>
      </c>
      <c r="M4" s="42">
        <v>11</v>
      </c>
      <c r="N4" s="42">
        <v>12</v>
      </c>
    </row>
    <row r="5" spans="1:14" ht="35.1" customHeight="1">
      <c r="A5" s="18" t="s">
        <v>20</v>
      </c>
      <c r="B5" s="39">
        <v>1212795</v>
      </c>
      <c r="C5" s="103">
        <v>1211278</v>
      </c>
      <c r="D5" s="103">
        <v>1210028</v>
      </c>
      <c r="E5" s="103">
        <v>1209792</v>
      </c>
      <c r="F5" s="103">
        <v>1209313</v>
      </c>
      <c r="G5" s="103">
        <v>1204870</v>
      </c>
      <c r="H5" s="103">
        <v>1204274</v>
      </c>
      <c r="I5" s="103">
        <v>1204293</v>
      </c>
      <c r="J5" s="103">
        <v>1201357</v>
      </c>
      <c r="K5" s="103">
        <v>1201182</v>
      </c>
      <c r="L5" s="103">
        <v>1199996</v>
      </c>
      <c r="M5" s="103">
        <v>1201298</v>
      </c>
      <c r="N5" s="103">
        <v>1199364</v>
      </c>
    </row>
    <row r="6" spans="1:14" ht="35.1" customHeight="1">
      <c r="A6" s="18" t="s">
        <v>21</v>
      </c>
      <c r="B6" s="103">
        <v>507487</v>
      </c>
      <c r="C6" s="103">
        <v>507107</v>
      </c>
      <c r="D6" s="103">
        <v>507551</v>
      </c>
      <c r="E6" s="103">
        <v>507630</v>
      </c>
      <c r="F6" s="103">
        <v>507647</v>
      </c>
      <c r="G6" s="103">
        <v>506504</v>
      </c>
      <c r="H6" s="103">
        <v>506496</v>
      </c>
      <c r="I6" s="103">
        <v>506691</v>
      </c>
      <c r="J6" s="103">
        <v>505659</v>
      </c>
      <c r="K6" s="103">
        <v>505994</v>
      </c>
      <c r="L6" s="103">
        <v>506418</v>
      </c>
      <c r="M6" s="103">
        <v>506223</v>
      </c>
      <c r="N6" s="103">
        <v>506297</v>
      </c>
    </row>
    <row r="7" spans="1:14" ht="35.1" customHeight="1">
      <c r="A7" s="18" t="s">
        <v>5</v>
      </c>
      <c r="B7" s="103">
        <v>707595</v>
      </c>
      <c r="C7" s="103">
        <v>707365</v>
      </c>
      <c r="D7" s="103">
        <v>718371</v>
      </c>
      <c r="E7" s="103">
        <v>719568</v>
      </c>
      <c r="F7" s="103">
        <v>720589</v>
      </c>
      <c r="G7" s="103">
        <v>732220</v>
      </c>
      <c r="H7" s="103">
        <v>732951</v>
      </c>
      <c r="I7" s="103">
        <v>733483</v>
      </c>
      <c r="J7" s="103">
        <v>743952</v>
      </c>
      <c r="K7" s="103">
        <v>744660</v>
      </c>
      <c r="L7" s="103">
        <v>758563</v>
      </c>
      <c r="M7" s="103">
        <v>744760</v>
      </c>
      <c r="N7" s="103">
        <v>758875</v>
      </c>
    </row>
    <row r="8" spans="1:14" ht="35.1" customHeight="1">
      <c r="A8" s="18" t="s">
        <v>6</v>
      </c>
      <c r="B8" s="103">
        <v>1024610</v>
      </c>
      <c r="C8" s="103">
        <v>1023717</v>
      </c>
      <c r="D8" s="103">
        <v>1029671</v>
      </c>
      <c r="E8" s="103">
        <v>1029692</v>
      </c>
      <c r="F8" s="103">
        <v>1029074</v>
      </c>
      <c r="G8" s="103">
        <v>1034082</v>
      </c>
      <c r="H8" s="103">
        <v>1033873</v>
      </c>
      <c r="I8" s="103">
        <v>1033497</v>
      </c>
      <c r="J8" s="103">
        <v>1038956</v>
      </c>
      <c r="K8" s="103">
        <v>1039182</v>
      </c>
      <c r="L8" s="103">
        <v>1044890</v>
      </c>
      <c r="M8" s="103">
        <v>1038726</v>
      </c>
      <c r="N8" s="103">
        <v>1044771</v>
      </c>
    </row>
    <row r="9" spans="1:14" ht="35.1" customHeight="1">
      <c r="A9" s="46" t="s">
        <v>68</v>
      </c>
      <c r="B9" s="103">
        <v>384754</v>
      </c>
      <c r="C9" s="103">
        <v>384507</v>
      </c>
      <c r="D9" s="103">
        <v>385929</v>
      </c>
      <c r="E9" s="103">
        <v>386004</v>
      </c>
      <c r="F9" s="103">
        <v>385825</v>
      </c>
      <c r="G9" s="103">
        <v>391499</v>
      </c>
      <c r="H9" s="103">
        <v>391525</v>
      </c>
      <c r="I9" s="103">
        <v>391531</v>
      </c>
      <c r="J9" s="103">
        <v>397286</v>
      </c>
      <c r="K9" s="103">
        <v>397466</v>
      </c>
      <c r="L9" s="103">
        <v>403750</v>
      </c>
      <c r="M9" s="103">
        <v>397434</v>
      </c>
      <c r="N9" s="103">
        <v>404878</v>
      </c>
    </row>
    <row r="10" spans="1:14" ht="34.5" customHeight="1">
      <c r="A10" s="18" t="s">
        <v>23</v>
      </c>
      <c r="B10" s="103">
        <v>418703</v>
      </c>
      <c r="C10" s="103">
        <v>418258</v>
      </c>
      <c r="D10" s="103">
        <v>418996</v>
      </c>
      <c r="E10" s="103">
        <v>419059</v>
      </c>
      <c r="F10" s="103">
        <v>419151</v>
      </c>
      <c r="G10" s="103">
        <v>418260</v>
      </c>
      <c r="H10" s="103">
        <v>418309</v>
      </c>
      <c r="I10" s="103">
        <v>418509</v>
      </c>
      <c r="J10" s="103">
        <v>418396</v>
      </c>
      <c r="K10" s="103">
        <v>418549</v>
      </c>
      <c r="L10" s="103">
        <v>420553</v>
      </c>
      <c r="M10" s="103">
        <v>418671</v>
      </c>
      <c r="N10" s="103">
        <v>420555</v>
      </c>
    </row>
    <row r="11" spans="1:14" ht="35.1" customHeight="1">
      <c r="A11" s="37" t="s">
        <v>24</v>
      </c>
      <c r="B11" s="103">
        <v>220611</v>
      </c>
      <c r="C11" s="103">
        <v>220923</v>
      </c>
      <c r="D11" s="103">
        <v>225688</v>
      </c>
      <c r="E11" s="103">
        <v>226236</v>
      </c>
      <c r="F11" s="103">
        <v>226285</v>
      </c>
      <c r="G11" s="103">
        <v>227564</v>
      </c>
      <c r="H11" s="103">
        <v>227656</v>
      </c>
      <c r="I11" s="103">
        <v>227841</v>
      </c>
      <c r="J11" s="103">
        <v>227372</v>
      </c>
      <c r="K11" s="103">
        <v>227533</v>
      </c>
      <c r="L11" s="103">
        <v>226949</v>
      </c>
      <c r="M11" s="103">
        <v>227622</v>
      </c>
      <c r="N11" s="103">
        <v>227036</v>
      </c>
    </row>
    <row r="12" spans="1:14" ht="35.1" customHeight="1">
      <c r="A12" s="37" t="s">
        <v>8</v>
      </c>
      <c r="B12" s="103">
        <v>105602</v>
      </c>
      <c r="C12" s="103">
        <v>105528</v>
      </c>
      <c r="D12" s="103">
        <v>108066</v>
      </c>
      <c r="E12" s="103">
        <v>108126</v>
      </c>
      <c r="F12" s="103">
        <v>108124</v>
      </c>
      <c r="G12" s="103">
        <v>109483</v>
      </c>
      <c r="H12" s="103">
        <v>109553</v>
      </c>
      <c r="I12" s="103">
        <v>109635</v>
      </c>
      <c r="J12" s="103">
        <v>111087</v>
      </c>
      <c r="K12" s="103">
        <v>111122</v>
      </c>
      <c r="L12" s="103">
        <v>113892</v>
      </c>
      <c r="M12" s="103">
        <v>111172</v>
      </c>
      <c r="N12" s="103">
        <v>113937</v>
      </c>
    </row>
    <row r="13" spans="1:14" ht="35.1" customHeight="1">
      <c r="A13" s="37" t="s">
        <v>52</v>
      </c>
      <c r="B13" s="103">
        <v>87611</v>
      </c>
      <c r="C13" s="103">
        <v>87579</v>
      </c>
      <c r="D13" s="103">
        <v>88315</v>
      </c>
      <c r="E13" s="103">
        <v>88337</v>
      </c>
      <c r="F13" s="103">
        <v>88349</v>
      </c>
      <c r="G13" s="103">
        <v>87787</v>
      </c>
      <c r="H13" s="103">
        <v>87819</v>
      </c>
      <c r="I13" s="103">
        <v>87854</v>
      </c>
      <c r="J13" s="103">
        <v>87079</v>
      </c>
      <c r="K13" s="103">
        <v>87070</v>
      </c>
      <c r="L13" s="103">
        <v>87231</v>
      </c>
      <c r="M13" s="103">
        <v>87096</v>
      </c>
      <c r="N13" s="103">
        <v>87230</v>
      </c>
    </row>
    <row r="14" spans="1:14" ht="35.1" customHeight="1">
      <c r="A14" s="43" t="s">
        <v>29</v>
      </c>
      <c r="B14" s="103">
        <v>4669768</v>
      </c>
      <c r="C14" s="103">
        <v>4666262</v>
      </c>
      <c r="D14" s="103">
        <v>4692615</v>
      </c>
      <c r="E14" s="103">
        <v>4694444</v>
      </c>
      <c r="F14" s="103">
        <v>4694357</v>
      </c>
      <c r="G14" s="103">
        <v>4712269</v>
      </c>
      <c r="H14" s="103">
        <v>4712456</v>
      </c>
      <c r="I14" s="103">
        <v>4713334</v>
      </c>
      <c r="J14" s="103">
        <v>4731144</v>
      </c>
      <c r="K14" s="103">
        <v>4732758</v>
      </c>
      <c r="L14" s="103">
        <v>4762242</v>
      </c>
      <c r="M14" s="103">
        <v>4733002</v>
      </c>
      <c r="N14" s="103">
        <v>4762943</v>
      </c>
    </row>
    <row r="15" spans="1:14" ht="18.75" customHeight="1">
      <c r="A15" s="13"/>
      <c r="B15" s="14"/>
      <c r="C15" s="12"/>
      <c r="D15" s="12"/>
    </row>
    <row r="16" spans="1:14" ht="16.5" customHeight="1">
      <c r="A16" s="172" t="s">
        <v>45</v>
      </c>
      <c r="B16" s="173"/>
      <c r="C16" s="173"/>
      <c r="D16" s="173"/>
    </row>
    <row r="17" spans="1:5" ht="23.25" customHeight="1">
      <c r="A17" s="172" t="s">
        <v>67</v>
      </c>
      <c r="B17" s="174"/>
      <c r="C17" s="174"/>
      <c r="D17" s="174"/>
    </row>
    <row r="18" spans="1:5" ht="23.25" customHeight="1">
      <c r="A18" s="172" t="s">
        <v>46</v>
      </c>
      <c r="B18" s="172"/>
      <c r="C18" s="172"/>
      <c r="D18" s="172"/>
      <c r="E18" s="172"/>
    </row>
    <row r="19" spans="1:5" ht="13.5" customHeight="1">
      <c r="B19" s="96"/>
      <c r="C19" s="96"/>
      <c r="D19" s="96"/>
      <c r="E19" s="96"/>
    </row>
  </sheetData>
  <mergeCells count="6">
    <mergeCell ref="A1:N1"/>
    <mergeCell ref="A18:E18"/>
    <mergeCell ref="A16:D16"/>
    <mergeCell ref="A17:D17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9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20" customWidth="1"/>
    <col min="2" max="2" width="9.7109375" style="16" customWidth="1"/>
    <col min="3" max="4" width="9.140625" style="16"/>
    <col min="5" max="14" width="10.7109375" style="16" customWidth="1"/>
    <col min="15" max="16384" width="9.140625" style="16"/>
  </cols>
  <sheetData>
    <row r="1" spans="1:14" ht="57" customHeight="1">
      <c r="A1" s="182" t="s">
        <v>91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26.25" customHeight="1">
      <c r="B2" s="115"/>
      <c r="C2" s="116"/>
      <c r="D2" s="116"/>
      <c r="E2" s="116"/>
      <c r="N2" s="121" t="s">
        <v>26</v>
      </c>
    </row>
    <row r="3" spans="1:14" ht="33.75" customHeight="1">
      <c r="A3" s="180" t="s">
        <v>86</v>
      </c>
      <c r="B3" s="95">
        <v>2018</v>
      </c>
      <c r="C3" s="177">
        <v>2019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9"/>
    </row>
    <row r="4" spans="1:14" ht="27.75" customHeight="1">
      <c r="A4" s="181"/>
      <c r="B4" s="17">
        <v>12</v>
      </c>
      <c r="C4" s="17">
        <v>1</v>
      </c>
      <c r="D4" s="17">
        <v>2</v>
      </c>
      <c r="E4" s="17">
        <v>3</v>
      </c>
      <c r="F4" s="17">
        <v>4</v>
      </c>
      <c r="G4" s="17">
        <v>5</v>
      </c>
      <c r="H4" s="17">
        <v>6</v>
      </c>
      <c r="I4" s="17">
        <v>7</v>
      </c>
      <c r="J4" s="17">
        <v>8</v>
      </c>
      <c r="K4" s="17">
        <v>9</v>
      </c>
      <c r="L4" s="17">
        <v>10</v>
      </c>
      <c r="M4" s="17">
        <v>11</v>
      </c>
      <c r="N4" s="17">
        <v>12</v>
      </c>
    </row>
    <row r="5" spans="1:14" ht="35.1" customHeight="1">
      <c r="A5" s="18" t="s">
        <v>61</v>
      </c>
      <c r="B5" s="19">
        <v>25.97</v>
      </c>
      <c r="C5" s="87">
        <v>25.96</v>
      </c>
      <c r="D5" s="87">
        <v>25.79</v>
      </c>
      <c r="E5" s="19">
        <v>25.77</v>
      </c>
      <c r="F5" s="19">
        <v>25.76</v>
      </c>
      <c r="G5" s="19">
        <v>25.57</v>
      </c>
      <c r="H5" s="19">
        <v>25.56</v>
      </c>
      <c r="I5" s="19">
        <v>25.55</v>
      </c>
      <c r="J5" s="19">
        <v>25.39</v>
      </c>
      <c r="K5" s="19">
        <v>25.38</v>
      </c>
      <c r="L5" s="19">
        <v>25.2</v>
      </c>
      <c r="M5" s="19">
        <v>25.38</v>
      </c>
      <c r="N5" s="19">
        <v>25.18</v>
      </c>
    </row>
    <row r="6" spans="1:14" ht="35.1" customHeight="1">
      <c r="A6" s="18" t="s">
        <v>62</v>
      </c>
      <c r="B6" s="19">
        <v>10.87</v>
      </c>
      <c r="C6" s="87">
        <v>10.87</v>
      </c>
      <c r="D6" s="87">
        <v>10.82</v>
      </c>
      <c r="E6" s="19">
        <v>10.81</v>
      </c>
      <c r="F6" s="19">
        <v>10.82</v>
      </c>
      <c r="G6" s="19">
        <v>10.75</v>
      </c>
      <c r="H6" s="19">
        <v>10.75</v>
      </c>
      <c r="I6" s="19">
        <v>10.75</v>
      </c>
      <c r="J6" s="19">
        <v>10.69</v>
      </c>
      <c r="K6" s="19">
        <v>10.69</v>
      </c>
      <c r="L6" s="19">
        <v>10.63</v>
      </c>
      <c r="M6" s="19">
        <v>10.69</v>
      </c>
      <c r="N6" s="19">
        <v>10.63</v>
      </c>
    </row>
    <row r="7" spans="1:14" ht="35.1" customHeight="1">
      <c r="A7" s="18" t="s">
        <v>63</v>
      </c>
      <c r="B7" s="19">
        <v>15.15</v>
      </c>
      <c r="C7" s="87">
        <v>15.16</v>
      </c>
      <c r="D7" s="87">
        <v>15.31</v>
      </c>
      <c r="E7" s="19">
        <v>15.33</v>
      </c>
      <c r="F7" s="19">
        <v>15.35</v>
      </c>
      <c r="G7" s="19">
        <v>15.54</v>
      </c>
      <c r="H7" s="19">
        <v>15.55</v>
      </c>
      <c r="I7" s="19">
        <v>15.56</v>
      </c>
      <c r="J7" s="19">
        <v>15.72</v>
      </c>
      <c r="K7" s="19">
        <v>15.73</v>
      </c>
      <c r="L7" s="19">
        <v>15.93</v>
      </c>
      <c r="M7" s="19">
        <v>15.73</v>
      </c>
      <c r="N7" s="19">
        <v>15.93</v>
      </c>
    </row>
    <row r="8" spans="1:14" ht="35.1" customHeight="1">
      <c r="A8" s="18" t="s">
        <v>59</v>
      </c>
      <c r="B8" s="19">
        <v>21.94</v>
      </c>
      <c r="C8" s="87">
        <v>21.94</v>
      </c>
      <c r="D8" s="87">
        <v>21.94</v>
      </c>
      <c r="E8" s="19">
        <v>21.94</v>
      </c>
      <c r="F8" s="19">
        <v>21.92</v>
      </c>
      <c r="G8" s="19">
        <v>21.94</v>
      </c>
      <c r="H8" s="19">
        <v>21.94</v>
      </c>
      <c r="I8" s="19">
        <v>21.93</v>
      </c>
      <c r="J8" s="19">
        <v>21.96</v>
      </c>
      <c r="K8" s="19">
        <v>21.96</v>
      </c>
      <c r="L8" s="19">
        <v>21.94</v>
      </c>
      <c r="M8" s="19">
        <v>21.95</v>
      </c>
      <c r="N8" s="19">
        <v>21.94</v>
      </c>
    </row>
    <row r="9" spans="1:14" ht="35.1" customHeight="1">
      <c r="A9" s="18" t="s">
        <v>69</v>
      </c>
      <c r="B9" s="19">
        <v>8.24</v>
      </c>
      <c r="C9" s="87">
        <v>8.24</v>
      </c>
      <c r="D9" s="87">
        <v>8.2200000000000006</v>
      </c>
      <c r="E9" s="19">
        <v>8.2200000000000006</v>
      </c>
      <c r="F9" s="19">
        <v>8.2200000000000006</v>
      </c>
      <c r="G9" s="19">
        <v>8.31</v>
      </c>
      <c r="H9" s="19">
        <v>8.31</v>
      </c>
      <c r="I9" s="19">
        <v>8.31</v>
      </c>
      <c r="J9" s="19">
        <v>8.4</v>
      </c>
      <c r="K9" s="19">
        <v>8.4</v>
      </c>
      <c r="L9" s="19">
        <v>8.48</v>
      </c>
      <c r="M9" s="19">
        <v>8.4</v>
      </c>
      <c r="N9" s="19">
        <v>8.5</v>
      </c>
    </row>
    <row r="10" spans="1:14" ht="35.1" customHeight="1">
      <c r="A10" s="18" t="s">
        <v>60</v>
      </c>
      <c r="B10" s="19">
        <v>8.9700000000000006</v>
      </c>
      <c r="C10" s="87">
        <v>8.9600000000000009</v>
      </c>
      <c r="D10" s="87">
        <v>8.93</v>
      </c>
      <c r="E10" s="19">
        <v>8.93</v>
      </c>
      <c r="F10" s="19">
        <v>8.93</v>
      </c>
      <c r="G10" s="19">
        <v>8.8800000000000008</v>
      </c>
      <c r="H10" s="19">
        <v>8.8800000000000008</v>
      </c>
      <c r="I10" s="19">
        <v>8.8800000000000008</v>
      </c>
      <c r="J10" s="19">
        <v>8.84</v>
      </c>
      <c r="K10" s="19">
        <v>8.84</v>
      </c>
      <c r="L10" s="19">
        <v>8.83</v>
      </c>
      <c r="M10" s="19">
        <v>8.85</v>
      </c>
      <c r="N10" s="19">
        <v>8.83</v>
      </c>
    </row>
    <row r="11" spans="1:14" ht="35.1" customHeight="1">
      <c r="A11" s="6" t="s">
        <v>64</v>
      </c>
      <c r="B11" s="19">
        <v>4.72</v>
      </c>
      <c r="C11" s="87">
        <v>4.7300000000000004</v>
      </c>
      <c r="D11" s="87">
        <v>4.8099999999999996</v>
      </c>
      <c r="E11" s="19">
        <v>4.82</v>
      </c>
      <c r="F11" s="19">
        <v>4.82</v>
      </c>
      <c r="G11" s="19">
        <v>4.83</v>
      </c>
      <c r="H11" s="19">
        <v>4.83</v>
      </c>
      <c r="I11" s="19">
        <v>4.83</v>
      </c>
      <c r="J11" s="19">
        <v>4.8099999999999996</v>
      </c>
      <c r="K11" s="19">
        <v>4.8099999999999996</v>
      </c>
      <c r="L11" s="19">
        <v>4.7699999999999996</v>
      </c>
      <c r="M11" s="19">
        <v>4.8099999999999996</v>
      </c>
      <c r="N11" s="19">
        <v>4.7699999999999996</v>
      </c>
    </row>
    <row r="12" spans="1:14" ht="34.5" customHeight="1">
      <c r="A12" s="3" t="s">
        <v>65</v>
      </c>
      <c r="B12" s="19">
        <v>2.2599999999999998</v>
      </c>
      <c r="C12" s="87">
        <v>2.2599999999999998</v>
      </c>
      <c r="D12" s="87">
        <v>2.2999999999999998</v>
      </c>
      <c r="E12" s="19">
        <v>2.2999999999999998</v>
      </c>
      <c r="F12" s="19">
        <v>2.2999999999999998</v>
      </c>
      <c r="G12" s="19">
        <v>2.3199999999999998</v>
      </c>
      <c r="H12" s="19">
        <v>2.3199999999999998</v>
      </c>
      <c r="I12" s="19">
        <v>2.33</v>
      </c>
      <c r="J12" s="19">
        <v>2.35</v>
      </c>
      <c r="K12" s="19">
        <v>2.35</v>
      </c>
      <c r="L12" s="19">
        <v>2.39</v>
      </c>
      <c r="M12" s="19">
        <v>2.35</v>
      </c>
      <c r="N12" s="19">
        <v>2.39</v>
      </c>
    </row>
    <row r="13" spans="1:14" ht="34.5" customHeight="1">
      <c r="A13" s="37" t="s">
        <v>66</v>
      </c>
      <c r="B13" s="19">
        <v>1.88</v>
      </c>
      <c r="C13" s="87">
        <v>1.88</v>
      </c>
      <c r="D13" s="87">
        <v>1.88</v>
      </c>
      <c r="E13" s="19">
        <v>1.88</v>
      </c>
      <c r="F13" s="19">
        <v>1.88</v>
      </c>
      <c r="G13" s="19">
        <v>1.86</v>
      </c>
      <c r="H13" s="19">
        <v>1.86</v>
      </c>
      <c r="I13" s="19">
        <v>1.86</v>
      </c>
      <c r="J13" s="19">
        <v>1.84</v>
      </c>
      <c r="K13" s="19">
        <v>1.84</v>
      </c>
      <c r="L13" s="19">
        <v>1.83</v>
      </c>
      <c r="M13" s="19">
        <v>1.84</v>
      </c>
      <c r="N13" s="19">
        <v>1.83</v>
      </c>
    </row>
    <row r="14" spans="1:14" ht="35.1" customHeight="1">
      <c r="A14" s="43" t="s">
        <v>29</v>
      </c>
      <c r="B14" s="19">
        <v>99.999999999999986</v>
      </c>
      <c r="C14" s="19">
        <v>100</v>
      </c>
      <c r="D14" s="19">
        <v>99.999999999999986</v>
      </c>
      <c r="E14" s="19">
        <v>99.999999999999986</v>
      </c>
      <c r="F14" s="19">
        <v>99.999999999999986</v>
      </c>
      <c r="G14" s="19">
        <v>99.999999999999986</v>
      </c>
      <c r="H14" s="19">
        <v>99.999999999999986</v>
      </c>
      <c r="I14" s="19">
        <v>99.999999999999986</v>
      </c>
      <c r="J14" s="19">
        <v>100</v>
      </c>
      <c r="K14" s="19">
        <v>100</v>
      </c>
      <c r="L14" s="19">
        <v>100</v>
      </c>
      <c r="M14" s="19">
        <v>100</v>
      </c>
      <c r="N14" s="19">
        <v>100</v>
      </c>
    </row>
    <row r="18" spans="2:8" ht="13.5" customHeight="1">
      <c r="B18" s="117"/>
      <c r="C18" s="117"/>
      <c r="D18" s="117"/>
      <c r="E18" s="117"/>
      <c r="F18" s="117"/>
      <c r="G18" s="117"/>
      <c r="H18" s="117"/>
    </row>
    <row r="19" spans="2:8" ht="13.5" customHeight="1">
      <c r="B19" s="117"/>
      <c r="C19" s="117"/>
      <c r="D19" s="117"/>
      <c r="E19" s="117"/>
      <c r="F19" s="117"/>
      <c r="G19" s="117"/>
      <c r="H19" s="117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2020-02-21T09:58:37Z</cp:lastPrinted>
  <dcterms:created xsi:type="dcterms:W3CDTF">2008-05-09T10:07:54Z</dcterms:created>
  <dcterms:modified xsi:type="dcterms:W3CDTF">2020-07-03T09:51:58Z</dcterms:modified>
</cp:coreProperties>
</file>