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2_2020_Life\Za_izprashtane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Payments!$A$1:$N$20</definedName>
    <definedName name="_xlnm.Print_Area" localSheetId="0">Premiums!$A$1:$N$20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30" i="47" l="1"/>
  <c r="E29" i="47"/>
  <c r="E28" i="47"/>
  <c r="E27" i="47"/>
  <c r="E26" i="47"/>
  <c r="E25" i="47"/>
  <c r="E24" i="47"/>
  <c r="E30" i="46"/>
  <c r="E31" i="47" l="1"/>
  <c r="E32" i="47" s="1"/>
  <c r="E29" i="46"/>
  <c r="E28" i="46"/>
  <c r="E26" i="46"/>
  <c r="E27" i="46"/>
  <c r="E25" i="46"/>
  <c r="E24" i="46"/>
  <c r="C28" i="47" l="1"/>
  <c r="C24" i="47"/>
  <c r="C27" i="47"/>
  <c r="C30" i="47"/>
  <c r="C26" i="47"/>
  <c r="C29" i="47"/>
  <c r="C25" i="47"/>
  <c r="E31" i="46"/>
  <c r="C30" i="46" l="1"/>
  <c r="C78" i="46"/>
  <c r="C27" i="46"/>
  <c r="C26" i="46"/>
  <c r="C28" i="46"/>
  <c r="C24" i="46"/>
  <c r="C29" i="46"/>
  <c r="C25" i="46"/>
</calcChain>
</file>

<file path=xl/sharedStrings.xml><?xml version="1.0" encoding="utf-8"?>
<sst xmlns="http://schemas.openxmlformats.org/spreadsheetml/2006/main" count="1051" uniqueCount="655">
  <si>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</si>
  <si>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</si>
  <si>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</si>
  <si>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</si>
  <si>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</si>
  <si>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</si>
  <si>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</si>
  <si>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</si>
  <si>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</si>
  <si>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</si>
  <si>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</si>
  <si>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</si>
  <si>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</si>
  <si>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</si>
  <si>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</si>
  <si>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</si>
  <si>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</si>
  <si>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</si>
  <si>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</si>
  <si>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</si>
  <si>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</si>
  <si>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</si>
  <si>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</si>
  <si>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</si>
  <si>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</si>
  <si>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</si>
  <si>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</si>
  <si>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</si>
  <si>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</si>
  <si>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</si>
  <si>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</si>
  <si>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</si>
  <si>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</si>
  <si>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</si>
  <si>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</si>
  <si>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</si>
  <si>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</si>
  <si>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</si>
  <si>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</si>
  <si>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</si>
  <si>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</si>
  <si>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</si>
  <si>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</si>
  <si>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</si>
  <si>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</si>
  <si>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</si>
  <si>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</si>
  <si>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</si>
  <si>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</si>
  <si>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</si>
  <si>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</si>
  <si>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</si>
  <si>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</si>
  <si>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</si>
  <si>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</si>
  <si>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</si>
  <si>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</si>
  <si>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</si>
  <si>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</si>
  <si>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</si>
  <si>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</si>
  <si>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</si>
  <si>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</si>
  <si>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</si>
  <si>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</si>
  <si>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</si>
  <si>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</si>
  <si>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</si>
  <si>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</si>
  <si>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</si>
  <si>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</si>
  <si>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</si>
  <si>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</si>
  <si>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</si>
  <si>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</si>
  <si>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</si>
  <si>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</si>
  <si>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</si>
  <si>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</si>
  <si>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</si>
  <si>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</si>
  <si>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</si>
  <si>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</si>
  <si>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</si>
  <si>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</si>
  <si>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</si>
  <si>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</si>
  <si>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</si>
  <si>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</si>
  <si>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</si>
  <si>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</si>
  <si>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</si>
  <si>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</si>
  <si>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</si>
  <si>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</si>
  <si>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</si>
  <si>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</si>
  <si>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</si>
  <si>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</si>
  <si>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</si>
  <si>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</si>
  <si>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</si>
  <si>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</si>
  <si>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</si>
  <si>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</si>
  <si>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</si>
  <si>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</si>
  <si>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</si>
  <si>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</si>
  <si>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</si>
  <si>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</si>
  <si>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</si>
  <si>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</si>
  <si>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</si>
  <si>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</si>
  <si>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</si>
  <si>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</si>
  <si>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</si>
  <si>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</si>
  <si>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</si>
  <si>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</si>
  <si>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</si>
  <si>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</si>
  <si>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</si>
  <si>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</si>
  <si>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</si>
  <si>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</si>
  <si>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</si>
  <si>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</si>
  <si>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</si>
  <si>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</si>
  <si>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</si>
  <si>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</si>
  <si>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</si>
  <si>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</si>
  <si>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</si>
  <si>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</si>
  <si>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</si>
  <si>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</si>
  <si>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</si>
  <si>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</si>
  <si>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</si>
  <si>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</si>
  <si>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</si>
  <si>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</si>
  <si>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</si>
  <si>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</si>
  <si>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</si>
  <si>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</si>
  <si>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</si>
  <si>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</si>
  <si>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</si>
  <si>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</si>
  <si>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</si>
  <si>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</si>
  <si>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</si>
  <si>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</si>
  <si>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</si>
  <si>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</si>
  <si>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</si>
  <si>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</si>
  <si>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</si>
  <si>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</si>
  <si>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</si>
  <si>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</si>
  <si>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</si>
  <si>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</si>
  <si>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</si>
  <si>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</si>
  <si>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</si>
  <si>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</si>
  <si>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</si>
  <si>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</si>
  <si>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</si>
  <si>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</si>
  <si>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</si>
  <si>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</si>
  <si>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</si>
  <si>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</si>
  <si>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</si>
  <si>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</si>
  <si>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</si>
  <si>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</si>
  <si>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</si>
  <si>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</si>
  <si>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</si>
  <si>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</si>
  <si>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</si>
  <si>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</si>
  <si>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</si>
  <si>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</si>
  <si>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</si>
  <si>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</si>
  <si>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</si>
  <si>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</si>
  <si>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</si>
  <si>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</si>
  <si>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</si>
  <si>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</si>
  <si>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</si>
  <si>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</si>
  <si>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</si>
  <si>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</si>
  <si>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</si>
  <si>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</si>
  <si>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</si>
  <si>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</si>
  <si>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</si>
  <si>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</si>
  <si>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</si>
  <si>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</si>
  <si>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</si>
  <si>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</si>
  <si>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</si>
  <si>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</si>
  <si>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</si>
  <si>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</si>
  <si>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</si>
  <si>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</si>
  <si>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</si>
  <si>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</si>
  <si>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</si>
  <si>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</si>
  <si>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</si>
  <si>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</si>
  <si>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</si>
  <si>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</si>
  <si>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</si>
  <si>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</si>
  <si>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</si>
  <si>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</si>
  <si>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</si>
  <si>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</si>
  <si>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</si>
  <si>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</si>
  <si>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</si>
  <si>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</si>
  <si>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</si>
  <si>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</si>
  <si>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</si>
  <si>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</si>
  <si>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</si>
  <si>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</si>
  <si>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</si>
  <si>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</si>
  <si>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</si>
  <si>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</si>
  <si>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</si>
  <si>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</si>
  <si>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</si>
  <si>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</si>
  <si>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</si>
  <si>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</si>
  <si>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</si>
  <si>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</si>
  <si>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</si>
  <si>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</si>
  <si>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</si>
  <si>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</si>
  <si>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</si>
  <si>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</si>
  <si>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</si>
  <si>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</si>
  <si>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</si>
  <si>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</si>
  <si>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</si>
  <si>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</si>
  <si>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</si>
  <si>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</si>
  <si>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</si>
  <si>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</si>
  <si>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</si>
  <si>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</si>
  <si>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</si>
  <si>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</si>
  <si>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</si>
  <si>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</si>
  <si>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</si>
  <si>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</si>
  <si>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</si>
  <si>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</si>
  <si>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</si>
  <si>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</si>
  <si>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</si>
  <si>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</si>
  <si>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</si>
  <si>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</si>
  <si>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</si>
  <si>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</si>
  <si>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</si>
  <si>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</si>
  <si>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</si>
  <si>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</si>
  <si>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</si>
  <si>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</si>
  <si>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</si>
  <si>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</si>
  <si>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</si>
  <si>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</si>
  <si>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</si>
  <si>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</si>
  <si>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</si>
  <si>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</si>
  <si>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</si>
  <si>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</si>
  <si>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</si>
  <si>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</si>
  <si>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</si>
  <si>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</si>
  <si>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</si>
  <si>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</si>
  <si>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</si>
  <si>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</si>
  <si>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</si>
  <si>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</si>
  <si>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</si>
  <si>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</si>
  <si>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</si>
  <si>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</si>
  <si>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</si>
  <si>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</si>
  <si>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</si>
  <si>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</si>
  <si>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</si>
  <si>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</si>
  <si>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</si>
  <si>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</si>
  <si>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</si>
  <si>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</si>
  <si>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</si>
  <si>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</si>
  <si>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</si>
  <si>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</si>
  <si>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</si>
  <si>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</si>
  <si>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</si>
  <si>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</si>
  <si>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</si>
  <si>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</si>
  <si>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</si>
  <si>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</si>
  <si>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</si>
  <si>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</si>
  <si>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</si>
  <si>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</si>
  <si>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</si>
  <si>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</si>
  <si>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</si>
  <si>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</si>
  <si>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</si>
  <si>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</si>
  <si>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</si>
  <si>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</si>
  <si>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</si>
  <si>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</si>
  <si>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</si>
  <si>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</si>
  <si>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</si>
  <si>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</si>
  <si>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</si>
  <si>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</si>
  <si>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</si>
  <si>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</si>
  <si>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</si>
  <si>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</si>
  <si>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</si>
  <si>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</si>
  <si>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</si>
  <si>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</si>
  <si>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</si>
  <si>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</si>
  <si>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</si>
  <si>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</si>
  <si>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</si>
  <si>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</si>
  <si>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</si>
  <si>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</si>
  <si>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</si>
  <si>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</si>
  <si>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</si>
  <si>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</si>
  <si>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</si>
  <si>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</si>
  <si>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</si>
  <si>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</si>
  <si>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</si>
  <si>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</si>
  <si>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</si>
  <si>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</si>
  <si>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</si>
  <si>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</si>
  <si>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</si>
  <si>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</si>
  <si>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</si>
  <si>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</si>
  <si>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</si>
  <si>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</si>
  <si>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</si>
  <si>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</si>
  <si>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</si>
  <si>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</si>
  <si>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</si>
  <si>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</si>
  <si>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</si>
  <si>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</si>
  <si>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</si>
  <si>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</si>
  <si>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</si>
  <si>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</si>
  <si>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</si>
  <si>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</si>
  <si>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</si>
  <si>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</si>
  <si>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</si>
  <si>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</si>
  <si>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</si>
  <si>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</si>
  <si>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</si>
  <si>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</si>
  <si>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</si>
  <si>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</si>
  <si>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</si>
  <si>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</si>
  <si>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</si>
  <si>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</si>
  <si>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</si>
  <si>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</si>
  <si>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</si>
  <si>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</si>
  <si>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</si>
  <si>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</si>
  <si>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</si>
  <si>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</si>
  <si>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</si>
  <si>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</si>
  <si>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</si>
  <si>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</si>
  <si>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</si>
  <si>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</si>
  <si>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</si>
  <si>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</si>
  <si>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</si>
  <si>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</si>
  <si>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</si>
  <si>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</si>
  <si>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</si>
  <si>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</si>
  <si>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</si>
  <si>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</si>
  <si>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</si>
  <si>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</si>
  <si>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</si>
  <si>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</si>
  <si>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</si>
  <si>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</si>
  <si>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</si>
  <si>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</si>
  <si>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</si>
  <si>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</si>
  <si>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</si>
  <si>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</si>
  <si>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</si>
  <si>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</si>
  <si>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</si>
  <si>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</si>
  <si>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</si>
  <si>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</si>
  <si>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</si>
  <si>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</si>
  <si>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</si>
  <si>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</si>
  <si>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</si>
  <si>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</si>
  <si>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</si>
  <si>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</si>
  <si>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</si>
  <si>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</si>
  <si>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</si>
  <si>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</si>
  <si>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</si>
  <si>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</si>
  <si>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</si>
  <si>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</si>
  <si>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</si>
  <si>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</si>
  <si>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</si>
  <si>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</si>
  <si>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</si>
  <si>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</si>
  <si>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</si>
  <si>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</si>
  <si>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</si>
  <si>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</si>
  <si>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</si>
  <si>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</si>
  <si>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</si>
  <si>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</si>
  <si>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</si>
  <si>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</si>
  <si>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</si>
  <si>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</si>
  <si>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</si>
  <si>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</si>
  <si>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</si>
  <si>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</si>
  <si>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</si>
  <si>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</si>
  <si>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</si>
  <si>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</si>
  <si>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</si>
  <si>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</si>
  <si>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</si>
  <si>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</si>
  <si>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</si>
  <si>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</si>
  <si>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</si>
  <si>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</si>
  <si>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</si>
  <si>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</si>
  <si>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</si>
  <si>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</si>
  <si>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</si>
  <si>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</si>
  <si>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</si>
  <si>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</si>
  <si>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</si>
  <si>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</si>
  <si>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</si>
  <si>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</si>
  <si>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</si>
  <si>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</si>
  <si>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</si>
  <si>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</si>
  <si>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</si>
  <si>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</si>
  <si>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</si>
  <si>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</si>
  <si>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</si>
  <si>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</si>
  <si>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</si>
  <si>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</si>
  <si>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</si>
  <si>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</si>
  <si>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</si>
  <si>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</si>
  <si>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</si>
  <si>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</si>
  <si>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</si>
  <si>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</si>
  <si>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</si>
  <si>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</si>
  <si>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</si>
  <si>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</si>
  <si>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</si>
  <si>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</si>
  <si>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</si>
  <si>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</si>
  <si>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</si>
  <si>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</si>
  <si>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</si>
  <si>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</si>
  <si>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</si>
  <si>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</si>
  <si>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</si>
  <si>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</si>
  <si>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</si>
  <si>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</si>
  <si>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</si>
  <si>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</si>
  <si>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</si>
  <si>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</si>
  <si>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</si>
  <si>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</si>
  <si>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</si>
  <si>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</si>
  <si>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</si>
  <si>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</si>
  <si>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</si>
  <si>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</si>
  <si>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</si>
  <si>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</si>
  <si>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</si>
  <si>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</si>
  <si>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</si>
  <si>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</si>
  <si>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</si>
  <si>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</si>
  <si>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</si>
  <si>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</si>
  <si>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</si>
  <si>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</si>
  <si>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</si>
  <si>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</si>
  <si>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</si>
  <si>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</si>
  <si>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</si>
  <si>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</si>
  <si>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</si>
  <si>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</si>
  <si>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</si>
  <si>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</si>
  <si>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</si>
  <si>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</si>
  <si>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</si>
  <si>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</si>
  <si>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</si>
  <si>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</si>
  <si>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</si>
  <si>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</si>
  <si>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</si>
  <si>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</si>
  <si>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</si>
  <si>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</si>
  <si>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</si>
  <si>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</si>
  <si>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</si>
  <si>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</si>
  <si>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</si>
  <si>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</si>
  <si>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</si>
  <si>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</si>
  <si>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</si>
  <si>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</si>
  <si>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</si>
  <si>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</si>
  <si>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</si>
  <si>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</si>
  <si>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</si>
  <si>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</si>
  <si>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</si>
  <si>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</si>
  <si>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</si>
  <si>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</si>
  <si>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</si>
  <si>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</si>
  <si>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</si>
  <si>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</si>
  <si>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</si>
  <si>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</si>
  <si>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</si>
  <si>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</si>
  <si>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</si>
  <si>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</si>
  <si>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</si>
  <si>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</si>
  <si>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</si>
  <si>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</si>
  <si>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</si>
  <si>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GROUPAMA LIFE EXPRESS</t>
  </si>
  <si>
    <t>*  Insurers with mixed activity carried out life, accident and sickness insurance activities.</t>
  </si>
  <si>
    <r>
      <t xml:space="preserve">AGGREGATED STATEMENT OF PROFIT OR LOSS AND OTHER COMPREHENSIVE INCOME  OF LIFE INSURERS AND INSURERS WITH MIXED ACTIVITY* AS AT 29.02.2020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</si>
  <si>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29.02.2020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</si>
  <si>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AS AT  29.02.2020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</si>
  <si>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CLAIMS PAID BY LIFE INSURERS AND INSURERS WITH MIXED ACTIVITY* AS AT 29.02.2020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</si>
  <si>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PREMIUMS WRITTEN BY LIFE INSURERS AND INSURERS WITH MIXED ACTIVITY* AS AT 29.02.2020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</si>
</sst>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5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2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5" borderId="0" applyNumberFormat="0" applyBorder="0" applyAlignment="0" applyProtection="0"/>
    <xf numFmtId="0" fontId="41" fillId="9" borderId="0" applyNumberFormat="0" applyBorder="0" applyAlignment="0" applyProtection="0"/>
    <xf numFmtId="0" fontId="42" fillId="13" borderId="29" applyNumberFormat="0" applyAlignment="0" applyProtection="0"/>
    <xf numFmtId="0" fontId="43" fillId="26" borderId="30" applyNumberFormat="0" applyAlignment="0" applyProtection="0"/>
    <xf numFmtId="0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49" fillId="13" borderId="29" applyNumberFormat="0" applyAlignment="0" applyProtection="0"/>
    <xf numFmtId="0" fontId="50" fillId="0" borderId="34" applyNumberFormat="0" applyFill="0" applyAlignment="0" applyProtection="0"/>
    <xf numFmtId="0" fontId="51" fillId="27" borderId="0" applyNumberFormat="0" applyBorder="0" applyAlignment="0" applyProtection="0"/>
    <xf numFmtId="0" fontId="1" fillId="0" borderId="0"/>
    <xf numFmtId="0" fontId="1" fillId="28" borderId="35" applyNumberFormat="0" applyFont="0" applyAlignment="0" applyProtection="0"/>
    <xf numFmtId="0" fontId="52" fillId="13" borderId="36" applyNumberFormat="0" applyAlignment="0" applyProtection="0"/>
    <xf numFmtId="0" fontId="53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5" fillId="0" borderId="0" applyNumberFormat="0" applyFill="0" applyBorder="0" applyAlignment="0" applyProtection="0"/>
    <xf numFmtId="0" fontId="1" fillId="0" borderId="0"/>
    <xf numFmtId="3" fontId="2" fillId="0" borderId="0">
      <alignment horizontal="right" vertical="center"/>
    </xf>
    <xf numFmtId="0" fontId="39" fillId="29" borderId="0" applyNumberFormat="0" applyBorder="0" applyAlignment="0" applyProtection="0"/>
    <xf numFmtId="3" fontId="15" fillId="0" borderId="0" applyFill="0" applyProtection="0">
      <alignment horizontal="right" vertical="center"/>
    </xf>
    <xf numFmtId="43" fontId="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49" fillId="29" borderId="29" applyNumberFormat="0" applyAlignment="0" applyProtection="0"/>
    <xf numFmtId="0" fontId="5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90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3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1" applyFont="1" applyFill="1" applyBorder="1" applyAlignment="1" applyProtection="1">
      <alignment horizontal="left" vertical="center" wrapText="1"/>
    </xf>
    <xf numFmtId="0" fontId="31" fillId="5" borderId="7" xfId="101" applyFont="1" applyFill="1" applyBorder="1" applyAlignment="1" applyProtection="1">
      <alignment horizontal="left" vertical="center" wrapText="1"/>
    </xf>
    <xf numFmtId="0" fontId="6" fillId="7" borderId="8" xfId="105" applyFont="1" applyFill="1" applyBorder="1" applyAlignment="1">
      <alignment horizontal="center" vertical="center"/>
    </xf>
    <xf numFmtId="0" fontId="7" fillId="5" borderId="8" xfId="105" applyFont="1" applyFill="1" applyBorder="1" applyAlignment="1" applyProtection="1">
      <alignment horizontal="left" vertical="center" wrapText="1"/>
    </xf>
    <xf numFmtId="0" fontId="35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36" fillId="7" borderId="0" xfId="94" applyFont="1" applyFill="1" applyProtection="1"/>
    <xf numFmtId="0" fontId="36" fillId="7" borderId="0" xfId="94" applyFont="1" applyFill="1" applyAlignment="1" applyProtection="1">
      <alignment horizontal="left"/>
    </xf>
    <xf numFmtId="3" fontId="7" fillId="7" borderId="8" xfId="54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right"/>
    </xf>
    <xf numFmtId="3" fontId="38" fillId="7" borderId="0" xfId="94" applyNumberFormat="1" applyFont="1" applyFill="1" applyProtection="1"/>
    <xf numFmtId="177" fontId="38" fillId="7" borderId="0" xfId="95" applyNumberFormat="1" applyFont="1" applyFill="1" applyProtection="1"/>
    <xf numFmtId="3" fontId="36" fillId="7" borderId="0" xfId="94" applyNumberFormat="1" applyFont="1" applyFill="1" applyAlignment="1" applyProtection="1">
      <alignment horizontal="left"/>
    </xf>
    <xf numFmtId="0" fontId="6" fillId="0" borderId="8" xfId="0" applyFont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57" applyNumberFormat="1" applyFont="1" applyFill="1" applyBorder="1" applyAlignment="1" applyProtection="1">
      <alignment horizontal="center" vertical="center" wrapText="1"/>
    </xf>
    <xf numFmtId="0" fontId="6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left"/>
    </xf>
    <xf numFmtId="0" fontId="6" fillId="0" borderId="8" xfId="57" applyNumberFormat="1" applyFont="1" applyFill="1" applyBorder="1" applyAlignment="1" applyProtection="1">
      <alignment horizontal="center"/>
    </xf>
    <xf numFmtId="0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wrapText="1"/>
    </xf>
    <xf numFmtId="0" fontId="7" fillId="0" borderId="8" xfId="57" applyNumberFormat="1" applyFont="1" applyFill="1" applyBorder="1" applyAlignment="1" applyProtection="1">
      <alignment horizontal="center" vertical="center" wrapText="1"/>
    </xf>
    <xf numFmtId="3" fontId="6" fillId="0" borderId="8" xfId="57" applyNumberFormat="1" applyFont="1" applyFill="1" applyBorder="1" applyProtection="1">
      <alignment horizontal="center" vertical="center" wrapText="1"/>
    </xf>
    <xf numFmtId="3" fontId="7" fillId="7" borderId="0" xfId="94" applyNumberFormat="1" applyFont="1" applyFill="1" applyAlignment="1" applyProtection="1">
      <alignment horizontal="left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96" applyFont="1" applyFill="1" applyBorder="1" applyAlignment="1">
      <alignment horizontal="center" vertical="center" wrapText="1"/>
    </xf>
    <xf numFmtId="0" fontId="6" fillId="7" borderId="0" xfId="94" applyFont="1" applyFill="1" applyAlignment="1" applyProtection="1">
      <alignment horizontal="center" vertical="center"/>
    </xf>
    <xf numFmtId="0" fontId="6" fillId="7" borderId="0" xfId="94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>
      <alignment wrapText="1"/>
    </xf>
    <xf numFmtId="0" fontId="6" fillId="7" borderId="0" xfId="94" applyFont="1" applyFill="1" applyAlignment="1" applyProtection="1">
      <alignment horizontal="center" vertical="center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Alignment="1" applyProtection="1">
      <alignment horizontal="left" wrapText="1"/>
    </xf>
  </cellXfs>
  <cellStyles count="162">
    <cellStyle name="20% - Accent1 2" xfId="106"/>
    <cellStyle name="20% - Accent2 2" xfId="107"/>
    <cellStyle name="20% - Accent3 2" xfId="108"/>
    <cellStyle name="20% - Accent4 2" xfId="109"/>
    <cellStyle name="20% - Accent5 2" xfId="110"/>
    <cellStyle name="20% - Accent6 2" xfId="151"/>
    <cellStyle name="20% - Accent6 3" xfId="111"/>
    <cellStyle name="40% - Accent1 2" xfId="112"/>
    <cellStyle name="40% - Accent2 2" xfId="113"/>
    <cellStyle name="40% - Accent3 2" xfId="114"/>
    <cellStyle name="40% - Accent4 2" xfId="115"/>
    <cellStyle name="40% - Accent5 2" xfId="116"/>
    <cellStyle name="40% - Accent6 2" xfId="117"/>
    <cellStyle name="60% - Accent1 2" xfId="118"/>
    <cellStyle name="60% - Accent2 2" xfId="119"/>
    <cellStyle name="60% - Accent3 2" xfId="120"/>
    <cellStyle name="60% - Accent4 2" xfId="121"/>
    <cellStyle name="60% - Accent5 2" xfId="122"/>
    <cellStyle name="60% - Accent6 2" xfId="123"/>
    <cellStyle name="Accent1 2" xfId="124"/>
    <cellStyle name="Accent2 2" xfId="125"/>
    <cellStyle name="Accent3 2" xfId="126"/>
    <cellStyle name="Accent4 2" xfId="127"/>
    <cellStyle name="Accent5 2" xfId="128"/>
    <cellStyle name="Accent6 2" xfId="129"/>
    <cellStyle name="Bad 2" xfId="130"/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 Right Indent 2" xfId="152"/>
    <cellStyle name="broj-tit" xfId="7"/>
    <cellStyle name="B-Time" xfId="8"/>
    <cellStyle name="B-UpLine" xfId="9"/>
    <cellStyle name="B-UpRight" xfId="10"/>
    <cellStyle name="Calculation 2" xfId="131"/>
    <cellStyle name="Center" xfId="11"/>
    <cellStyle name="CenterAcross" xfId="12"/>
    <cellStyle name="CenterText" xfId="13"/>
    <cellStyle name="Check Cell 2" xfId="132"/>
    <cellStyle name="Color" xfId="14"/>
    <cellStyle name="ColorGray" xfId="15"/>
    <cellStyle name="Comma 2" xfId="153"/>
    <cellStyle name="Comma 2 2" xfId="16"/>
    <cellStyle name="Comma 2 2 2" xfId="97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uro 2" xfId="154"/>
    <cellStyle name="Euro 3" xfId="133"/>
    <cellStyle name="Exchange" xfId="24"/>
    <cellStyle name="Explanatory Text 2" xfId="134"/>
    <cellStyle name="Good 2" xfId="135"/>
    <cellStyle name="Gray" xfId="25"/>
    <cellStyle name="Gray 2" xfId="98"/>
    <cellStyle name="Heading 1 2" xfId="136"/>
    <cellStyle name="Heading 2 2" xfId="137"/>
    <cellStyle name="Heading 3 2" xfId="138"/>
    <cellStyle name="Heading 4 2" xfId="13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99"/>
    <cellStyle name="InDate" xfId="34"/>
    <cellStyle name="Inflation" xfId="35"/>
    <cellStyle name="Input 2" xfId="155"/>
    <cellStyle name="Input 3" xfId="140"/>
    <cellStyle name="L-Bottom" xfId="36"/>
    <cellStyle name="LD-Border" xfId="37"/>
    <cellStyle name="Linked Cell 2" xfId="141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utral 2" xfId="142"/>
    <cellStyle name="NewForm" xfId="49"/>
    <cellStyle name="NewForm1" xfId="50"/>
    <cellStyle name="NewForm1 2" xfId="100"/>
    <cellStyle name="NoFormating" xfId="51"/>
    <cellStyle name="Normal" xfId="0" builtinId="0"/>
    <cellStyle name="Normal 2" xfId="52"/>
    <cellStyle name="Normal 2 2" xfId="156"/>
    <cellStyle name="Normal 2 2 2" xfId="161"/>
    <cellStyle name="Normal 2 3" xfId="149"/>
    <cellStyle name="Normal 2 4" xfId="143"/>
    <cellStyle name="Normal 2_Видове застраховки" xfId="157"/>
    <cellStyle name="Normal 3" xfId="53"/>
    <cellStyle name="Normal 3 2" xfId="101"/>
    <cellStyle name="Normal 4" xfId="94"/>
    <cellStyle name="Normal 5" xfId="105"/>
    <cellStyle name="Normal 6" xfId="158"/>
    <cellStyle name="Normal 7" xfId="159"/>
    <cellStyle name="Normal 8" xfId="150"/>
    <cellStyle name="Normal_AllianzLife_2004_4_01_L" xfId="54"/>
    <cellStyle name="Normal_Book1" xfId="55"/>
    <cellStyle name="Normal_FORMI" xfId="56"/>
    <cellStyle name="Normal_Reserves" xfId="96"/>
    <cellStyle name="Normal_Spravki_NonLIfe_New" xfId="57"/>
    <cellStyle name="Normal_Spravki_NonLIfe1999" xfId="58"/>
    <cellStyle name="Note 2" xfId="144"/>
    <cellStyle name="number" xfId="59"/>
    <cellStyle name="number-no border" xfId="60"/>
    <cellStyle name="Output 2" xfId="145"/>
    <cellStyle name="Percent 2" xfId="61"/>
    <cellStyle name="Percent 2 2" xfId="160"/>
    <cellStyle name="Percent 3" xfId="62"/>
    <cellStyle name="Percent 3 2" xfId="102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3"/>
    <cellStyle name="TBI" xfId="78"/>
    <cellStyle name="T-Border" xfId="79"/>
    <cellStyle name="TDL-Border" xfId="80"/>
    <cellStyle name="TDR-Border" xfId="81"/>
    <cellStyle name="Text" xfId="82"/>
    <cellStyle name="TextRight" xfId="83"/>
    <cellStyle name="Title 2" xfId="146"/>
    <cellStyle name="Total 2" xfId="147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arning Text 2" xfId="148"/>
    <cellStyle name="Wrap" xfId="91"/>
    <cellStyle name="Wrap 2" xfId="104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29.02.2020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Premiums!$C$24:$C$30</c:f>
              <c:numCache>
                <c:formatCode>0.0%</c:formatCode>
                <c:ptCount val="7"/>
                <c:pt idx="0">
                  <c:v>0.50218854257073076</c:v>
                </c:pt>
                <c:pt idx="1">
                  <c:v>1.3707260598863392E-2</c:v>
                </c:pt>
                <c:pt idx="2">
                  <c:v>0.23566475641108067</c:v>
                </c:pt>
                <c:pt idx="3">
                  <c:v>0</c:v>
                </c:pt>
                <c:pt idx="4">
                  <c:v>5.3328286578468741E-2</c:v>
                </c:pt>
                <c:pt idx="5">
                  <c:v>3.6516056989705378E-2</c:v>
                </c:pt>
                <c:pt idx="6">
                  <c:v>0.15859509685115086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29.02.2020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8.5130978116775488E-2"/>
                  <c:y val="-0.1762809917659940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Payments!$C$24:$C$30</c:f>
              <c:numCache>
                <c:formatCode>0.0%</c:formatCode>
                <c:ptCount val="7"/>
                <c:pt idx="0">
                  <c:v>0.59489431355620581</c:v>
                </c:pt>
                <c:pt idx="1">
                  <c:v>2.871149212863798E-2</c:v>
                </c:pt>
                <c:pt idx="2">
                  <c:v>0.18107432489787667</c:v>
                </c:pt>
                <c:pt idx="3">
                  <c:v>0</c:v>
                </c:pt>
                <c:pt idx="4">
                  <c:v>3.0779080025837426E-2</c:v>
                </c:pt>
                <c:pt idx="5">
                  <c:v>1.484925630788137E-2</c:v>
                </c:pt>
                <c:pt idx="6">
                  <c:v>0.1496915330835607</c:v>
                </c:pt>
              </c:numCache>
            </c:numRef>
          </c:cat>
          <c:val>
            <c:numRef>
              <c:f>Payments!$C$24:$C$30</c:f>
              <c:numCache>
                <c:formatCode>0.0%</c:formatCode>
                <c:ptCount val="7"/>
                <c:pt idx="0">
                  <c:v>0.59489431355620581</c:v>
                </c:pt>
                <c:pt idx="1">
                  <c:v>2.871149212863798E-2</c:v>
                </c:pt>
                <c:pt idx="2">
                  <c:v>0.18107432489787667</c:v>
                </c:pt>
                <c:pt idx="3">
                  <c:v>0</c:v>
                </c:pt>
                <c:pt idx="4">
                  <c:v>3.0779080025837426E-2</c:v>
                </c:pt>
                <c:pt idx="5">
                  <c:v>1.484925630788137E-2</c:v>
                </c:pt>
                <c:pt idx="6">
                  <c:v>0.1496915330835607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47625</xdr:rowOff>
    </xdr:from>
    <xdr:to>
      <xdr:col>9</xdr:col>
      <xdr:colOff>1027340</xdr:colOff>
      <xdr:row>47</xdr:row>
      <xdr:rowOff>38101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166487</xdr:rowOff>
    </xdr:from>
    <xdr:to>
      <xdr:col>10</xdr:col>
      <xdr:colOff>862852</xdr:colOff>
      <xdr:row>47</xdr:row>
      <xdr:rowOff>147434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view="pageBreakPreview" zoomScaleNormal="70" zoomScaleSheetLayoutView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sqref="A1:O1"/>
    </sheetView>
  </sheetViews>
  <sheetFormatPr defaultColWidth="9.140625" defaultRowHeight="15.75"/>
  <cols>
    <col min="1" max="1" width="8.7109375" style="80" customWidth="1"/>
    <col min="2" max="2" width="36.7109375" style="74" customWidth="1"/>
    <col min="3" max="6" width="15.5703125" style="74" customWidth="1"/>
    <col min="7" max="8" width="15.5703125" style="80" customWidth="1"/>
    <col min="9" max="9" width="15.5703125" style="74" customWidth="1"/>
    <col min="10" max="10" width="15.5703125" style="80" customWidth="1"/>
    <col min="11" max="11" width="15.5703125" style="74" customWidth="1"/>
    <col min="12" max="13" width="15.5703125" style="80" customWidth="1"/>
    <col min="14" max="14" width="15.5703125" style="74" customWidth="1"/>
    <col min="15" max="15" width="15.5703125" style="80" customWidth="1"/>
    <col min="16" max="16" width="9.140625" style="80"/>
    <col min="17" max="17" width="9.28515625" style="80" bestFit="1" customWidth="1"/>
    <col min="18" max="16384" width="9.140625" style="80"/>
  </cols>
  <sheetData>
    <row r="1" spans="1:18" ht="18.75">
      <c r="A1" s="163" t="s">
        <v>654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82"/>
      <c r="Q1" s="82"/>
      <c r="R1" s="82"/>
    </row>
    <row r="2" spans="1:18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81" t="s">
        <v>83</v>
      </c>
      <c r="O2" s="154"/>
      <c r="P2" s="82"/>
      <c r="Q2" s="82"/>
      <c r="R2" s="82"/>
    </row>
    <row r="3" spans="1:18">
      <c r="A3" s="157"/>
      <c r="B3" s="157"/>
      <c r="C3" s="80"/>
      <c r="D3" s="157"/>
      <c r="E3" s="157"/>
      <c r="F3" s="157"/>
      <c r="G3" s="157"/>
      <c r="I3" s="157"/>
      <c r="J3" s="157"/>
      <c r="K3" s="80"/>
      <c r="L3" s="157"/>
      <c r="M3" s="157"/>
      <c r="N3" s="157"/>
      <c r="O3" s="157"/>
      <c r="P3" s="82"/>
      <c r="Q3" s="82"/>
      <c r="R3" s="82"/>
    </row>
    <row r="4" spans="1:18" s="70" customFormat="1" ht="63">
      <c r="A4" s="68" t="s">
        <v>374</v>
      </c>
      <c r="B4" s="68" t="s">
        <v>375</v>
      </c>
      <c r="C4" s="152" t="s">
        <v>394</v>
      </c>
      <c r="D4" s="153" t="s">
        <v>391</v>
      </c>
      <c r="E4" s="152" t="s">
        <v>392</v>
      </c>
      <c r="F4" s="152" t="s">
        <v>393</v>
      </c>
      <c r="G4" s="152" t="s">
        <v>395</v>
      </c>
      <c r="H4" s="152" t="s">
        <v>648</v>
      </c>
      <c r="I4" s="152" t="s">
        <v>396</v>
      </c>
      <c r="J4" s="152" t="s">
        <v>400</v>
      </c>
      <c r="K4" s="152" t="s">
        <v>397</v>
      </c>
      <c r="L4" s="152" t="s">
        <v>398</v>
      </c>
      <c r="M4" s="152" t="s">
        <v>399</v>
      </c>
      <c r="N4" s="152" t="s">
        <v>389</v>
      </c>
    </row>
    <row r="5" spans="1:18" ht="15.75" customHeight="1">
      <c r="A5" s="91" t="s">
        <v>1</v>
      </c>
      <c r="B5" s="92" t="s">
        <v>377</v>
      </c>
      <c r="C5" s="85">
        <v>11351922.8215</v>
      </c>
      <c r="D5" s="85">
        <v>13764812.859999999</v>
      </c>
      <c r="E5" s="85">
        <v>6503594.4376433538</v>
      </c>
      <c r="F5" s="85">
        <v>7836022.1299999999</v>
      </c>
      <c r="G5" s="85">
        <v>2370587.0300000003</v>
      </c>
      <c r="H5" s="85">
        <v>1837479.6399999994</v>
      </c>
      <c r="I5" s="85">
        <v>1278947.4200000002</v>
      </c>
      <c r="J5" s="85">
        <v>607660</v>
      </c>
      <c r="K5" s="85">
        <v>583395.32999999996</v>
      </c>
      <c r="L5" s="85">
        <v>12440.89</v>
      </c>
      <c r="M5" s="85">
        <v>293259.73213599995</v>
      </c>
      <c r="N5" s="86">
        <v>46440122.291279361</v>
      </c>
      <c r="O5" s="71"/>
      <c r="P5" s="72"/>
    </row>
    <row r="6" spans="1:18" ht="15.75" customHeight="1">
      <c r="A6" s="91"/>
      <c r="B6" s="93" t="s">
        <v>378</v>
      </c>
      <c r="C6" s="85">
        <v>11350175.8115</v>
      </c>
      <c r="D6" s="85">
        <v>6792309.4800000004</v>
      </c>
      <c r="E6" s="85">
        <v>4392864.4839847228</v>
      </c>
      <c r="F6" s="85">
        <v>7835891.1299999999</v>
      </c>
      <c r="G6" s="85">
        <v>2370587.0300000003</v>
      </c>
      <c r="H6" s="85">
        <v>1837479.6399999994</v>
      </c>
      <c r="I6" s="85">
        <v>1278947.4200000002</v>
      </c>
      <c r="J6" s="85">
        <v>607660</v>
      </c>
      <c r="K6" s="85">
        <v>583395.21</v>
      </c>
      <c r="L6" s="85">
        <v>12440.89</v>
      </c>
      <c r="M6" s="85">
        <v>293259.73213599995</v>
      </c>
      <c r="N6" s="86">
        <v>37355010.82762073</v>
      </c>
      <c r="P6" s="72"/>
    </row>
    <row r="7" spans="1:18" ht="15.75" customHeight="1">
      <c r="A7" s="91"/>
      <c r="B7" s="93" t="s">
        <v>379</v>
      </c>
      <c r="C7" s="85">
        <v>8668613.2594999988</v>
      </c>
      <c r="D7" s="85">
        <v>3099424.48</v>
      </c>
      <c r="E7" s="85">
        <v>3533635.3363416572</v>
      </c>
      <c r="F7" s="85">
        <v>2512765.0200000005</v>
      </c>
      <c r="G7" s="85">
        <v>2370587.0300000003</v>
      </c>
      <c r="H7" s="85">
        <v>106838.63999999998</v>
      </c>
      <c r="I7" s="85">
        <v>56711.340000000004</v>
      </c>
      <c r="J7" s="85">
        <v>223746</v>
      </c>
      <c r="K7" s="85">
        <v>498517.39</v>
      </c>
      <c r="L7" s="85">
        <v>12440.89</v>
      </c>
      <c r="M7" s="85">
        <v>71650.73</v>
      </c>
      <c r="N7" s="86">
        <v>21154930.115841661</v>
      </c>
      <c r="P7" s="72"/>
    </row>
    <row r="8" spans="1:18">
      <c r="A8" s="91"/>
      <c r="B8" s="93" t="s">
        <v>380</v>
      </c>
      <c r="C8" s="85">
        <v>2681562.5520000006</v>
      </c>
      <c r="D8" s="85">
        <v>3692885</v>
      </c>
      <c r="E8" s="85">
        <v>859229.1476430652</v>
      </c>
      <c r="F8" s="85">
        <v>5323126.1099999994</v>
      </c>
      <c r="G8" s="85">
        <v>0</v>
      </c>
      <c r="H8" s="85">
        <v>1730640.9999999995</v>
      </c>
      <c r="I8" s="85">
        <v>1222236.08</v>
      </c>
      <c r="J8" s="85">
        <v>383914</v>
      </c>
      <c r="K8" s="85">
        <v>84877.82</v>
      </c>
      <c r="L8" s="85">
        <v>0</v>
      </c>
      <c r="M8" s="85">
        <v>221609.00213599997</v>
      </c>
      <c r="N8" s="86">
        <v>16200080.711779065</v>
      </c>
      <c r="P8" s="72"/>
    </row>
    <row r="9" spans="1:18" ht="15.75" customHeight="1">
      <c r="A9" s="91"/>
      <c r="B9" s="93" t="s">
        <v>381</v>
      </c>
      <c r="C9" s="85">
        <v>1747.01</v>
      </c>
      <c r="D9" s="85">
        <v>6972503.3799999999</v>
      </c>
      <c r="E9" s="85">
        <v>2110729.9536586311</v>
      </c>
      <c r="F9" s="85">
        <v>131</v>
      </c>
      <c r="G9" s="85">
        <v>0</v>
      </c>
      <c r="H9" s="85">
        <v>0</v>
      </c>
      <c r="I9" s="85">
        <v>0</v>
      </c>
      <c r="J9" s="85">
        <v>0</v>
      </c>
      <c r="K9" s="85">
        <v>0.12</v>
      </c>
      <c r="L9" s="85">
        <v>0</v>
      </c>
      <c r="M9" s="85">
        <v>0</v>
      </c>
      <c r="N9" s="86">
        <v>9085111.463658629</v>
      </c>
      <c r="P9" s="72"/>
    </row>
    <row r="10" spans="1:18" ht="15.75" customHeight="1">
      <c r="A10" s="91" t="s">
        <v>2</v>
      </c>
      <c r="B10" s="92" t="s">
        <v>382</v>
      </c>
      <c r="C10" s="85">
        <v>43423.056000000004</v>
      </c>
      <c r="D10" s="85">
        <v>125298</v>
      </c>
      <c r="E10" s="85">
        <v>728921.60181277303</v>
      </c>
      <c r="F10" s="85">
        <v>267242.06000000011</v>
      </c>
      <c r="G10" s="85">
        <v>0</v>
      </c>
      <c r="H10" s="85">
        <v>0</v>
      </c>
      <c r="I10" s="85">
        <v>24661.64</v>
      </c>
      <c r="J10" s="85">
        <v>0</v>
      </c>
      <c r="K10" s="85">
        <v>78039.03</v>
      </c>
      <c r="L10" s="85">
        <v>0</v>
      </c>
      <c r="M10" s="85">
        <v>0</v>
      </c>
      <c r="N10" s="86">
        <v>1267585.387812773</v>
      </c>
      <c r="O10" s="71"/>
      <c r="P10" s="72"/>
    </row>
    <row r="11" spans="1:18" ht="28.5" customHeight="1">
      <c r="A11" s="91" t="s">
        <v>3</v>
      </c>
      <c r="B11" s="92" t="s">
        <v>383</v>
      </c>
      <c r="C11" s="85">
        <v>9568238.4309999999</v>
      </c>
      <c r="D11" s="85">
        <v>852910.17</v>
      </c>
      <c r="E11" s="85">
        <v>10415975.320543874</v>
      </c>
      <c r="F11" s="85">
        <v>553990.31000000006</v>
      </c>
      <c r="G11" s="85">
        <v>317442.40000000002</v>
      </c>
      <c r="H11" s="85">
        <v>0</v>
      </c>
      <c r="I11" s="85">
        <v>0</v>
      </c>
      <c r="J11" s="85">
        <v>0</v>
      </c>
      <c r="K11" s="85">
        <v>82998.850000000006</v>
      </c>
      <c r="L11" s="85">
        <v>0</v>
      </c>
      <c r="M11" s="85">
        <v>1654</v>
      </c>
      <c r="N11" s="86">
        <v>21793209.481543873</v>
      </c>
      <c r="O11" s="71"/>
      <c r="P11" s="72"/>
    </row>
    <row r="12" spans="1:18" ht="15.75" customHeight="1">
      <c r="A12" s="91" t="s">
        <v>4</v>
      </c>
      <c r="B12" s="94" t="s">
        <v>384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6">
        <v>0</v>
      </c>
      <c r="O12" s="71"/>
      <c r="P12" s="72"/>
    </row>
    <row r="13" spans="1:18" ht="15.75" customHeight="1">
      <c r="A13" s="91" t="s">
        <v>5</v>
      </c>
      <c r="B13" s="95" t="s">
        <v>385</v>
      </c>
      <c r="C13" s="85">
        <v>836985.28150000016</v>
      </c>
      <c r="D13" s="85">
        <v>3278642.22</v>
      </c>
      <c r="E13" s="85">
        <v>0</v>
      </c>
      <c r="F13" s="85">
        <v>0</v>
      </c>
      <c r="G13" s="85">
        <v>149631.51999999999</v>
      </c>
      <c r="H13" s="85">
        <v>0</v>
      </c>
      <c r="I13" s="85">
        <v>0</v>
      </c>
      <c r="J13" s="85">
        <v>0</v>
      </c>
      <c r="K13" s="85">
        <v>31729.360000000001</v>
      </c>
      <c r="L13" s="85">
        <v>469442.63</v>
      </c>
      <c r="M13" s="85">
        <v>165127.43786400001</v>
      </c>
      <c r="N13" s="86">
        <v>4931558.449364</v>
      </c>
      <c r="O13" s="71"/>
      <c r="P13" s="72"/>
    </row>
    <row r="14" spans="1:18" ht="15.75" customHeight="1">
      <c r="A14" s="96" t="s">
        <v>6</v>
      </c>
      <c r="B14" s="95" t="s">
        <v>386</v>
      </c>
      <c r="C14" s="85">
        <v>1204187.29</v>
      </c>
      <c r="D14" s="85">
        <v>423771.05</v>
      </c>
      <c r="E14" s="85">
        <v>183410.3</v>
      </c>
      <c r="F14" s="85">
        <v>785068.99000000011</v>
      </c>
      <c r="G14" s="85">
        <v>0</v>
      </c>
      <c r="H14" s="85">
        <v>258203.69</v>
      </c>
      <c r="I14" s="85">
        <v>70167.749999999985</v>
      </c>
      <c r="J14" s="85">
        <v>425420</v>
      </c>
      <c r="K14" s="85">
        <v>26610.52</v>
      </c>
      <c r="L14" s="85">
        <v>0</v>
      </c>
      <c r="M14" s="85" t="s">
        <v>373</v>
      </c>
      <c r="N14" s="86">
        <v>3376839.5900000003</v>
      </c>
      <c r="O14" s="71"/>
      <c r="P14" s="72"/>
    </row>
    <row r="15" spans="1:18" ht="31.5">
      <c r="A15" s="96" t="s">
        <v>373</v>
      </c>
      <c r="B15" s="97" t="s">
        <v>387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 t="s">
        <v>373</v>
      </c>
      <c r="N15" s="86">
        <v>0</v>
      </c>
      <c r="O15" s="71"/>
      <c r="P15" s="72"/>
    </row>
    <row r="16" spans="1:18" ht="15.75" customHeight="1">
      <c r="A16" s="96" t="s">
        <v>7</v>
      </c>
      <c r="B16" s="95" t="s">
        <v>388</v>
      </c>
      <c r="C16" s="85">
        <v>3283504.55</v>
      </c>
      <c r="D16" s="85">
        <v>7293489</v>
      </c>
      <c r="E16" s="85">
        <v>765926.73</v>
      </c>
      <c r="F16" s="85">
        <v>3022293.0999999996</v>
      </c>
      <c r="G16" s="85">
        <v>20045.739999999998</v>
      </c>
      <c r="H16" s="85">
        <v>0</v>
      </c>
      <c r="I16" s="85">
        <v>0</v>
      </c>
      <c r="J16" s="85">
        <v>274346</v>
      </c>
      <c r="K16" s="85">
        <v>0</v>
      </c>
      <c r="L16" s="85">
        <v>6551.25</v>
      </c>
      <c r="M16" s="85" t="s">
        <v>373</v>
      </c>
      <c r="N16" s="86">
        <v>14666156.370000001</v>
      </c>
      <c r="O16" s="71"/>
      <c r="P16" s="72"/>
    </row>
    <row r="17" spans="1:16" s="70" customFormat="1" ht="16.5" customHeight="1">
      <c r="A17" s="159" t="s">
        <v>389</v>
      </c>
      <c r="B17" s="160"/>
      <c r="C17" s="87">
        <v>26288261.43</v>
      </c>
      <c r="D17" s="87">
        <v>25738923.300000001</v>
      </c>
      <c r="E17" s="87">
        <v>18597828.390000001</v>
      </c>
      <c r="F17" s="87">
        <v>12464616.59</v>
      </c>
      <c r="G17" s="87">
        <v>2857706.6900000004</v>
      </c>
      <c r="H17" s="87">
        <v>2095683.3299999994</v>
      </c>
      <c r="I17" s="87">
        <v>1373776.81</v>
      </c>
      <c r="J17" s="87">
        <v>1307426</v>
      </c>
      <c r="K17" s="87">
        <v>802773.09</v>
      </c>
      <c r="L17" s="87">
        <v>488434.77</v>
      </c>
      <c r="M17" s="87">
        <v>460041.16999999993</v>
      </c>
      <c r="N17" s="86">
        <v>92475471.570000008</v>
      </c>
      <c r="P17" s="73"/>
    </row>
    <row r="18" spans="1:16" ht="30" customHeight="1">
      <c r="A18" s="161" t="s">
        <v>390</v>
      </c>
      <c r="B18" s="162"/>
      <c r="C18" s="88">
        <v>0.28427280211381134</v>
      </c>
      <c r="D18" s="88">
        <v>0.27833243629924859</v>
      </c>
      <c r="E18" s="88">
        <v>0.2011109332480909</v>
      </c>
      <c r="F18" s="88">
        <v>0.1347883539103103</v>
      </c>
      <c r="G18" s="88">
        <v>3.0902320815275192E-2</v>
      </c>
      <c r="H18" s="88">
        <v>2.2662045344788061E-2</v>
      </c>
      <c r="I18" s="88">
        <v>1.4855580476387291E-2</v>
      </c>
      <c r="J18" s="88">
        <v>1.4138084162245488E-2</v>
      </c>
      <c r="K18" s="88">
        <v>8.6809299414313864E-3</v>
      </c>
      <c r="L18" s="88">
        <v>5.2817764722646009E-3</v>
      </c>
      <c r="M18" s="88">
        <v>4.9747372161467514E-3</v>
      </c>
      <c r="N18" s="88">
        <v>1</v>
      </c>
      <c r="P18" s="72"/>
    </row>
    <row r="19" spans="1:16">
      <c r="A19" s="90" t="s">
        <v>649</v>
      </c>
      <c r="G19" s="75"/>
      <c r="H19" s="75"/>
      <c r="J19" s="75"/>
      <c r="L19" s="75"/>
      <c r="M19" s="75"/>
      <c r="P19" s="75"/>
    </row>
    <row r="20" spans="1:16" ht="15.75" customHeight="1">
      <c r="A20" s="90" t="s">
        <v>376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5"/>
    </row>
    <row r="21" spans="1:16">
      <c r="C21" s="134"/>
      <c r="D21" s="134"/>
      <c r="E21" s="134"/>
      <c r="F21" s="134"/>
    </row>
    <row r="22" spans="1:16">
      <c r="C22" s="133"/>
      <c r="D22" s="134"/>
      <c r="E22" s="134"/>
      <c r="F22" s="134"/>
    </row>
    <row r="23" spans="1:16">
      <c r="C23" s="133"/>
      <c r="D23" s="134"/>
      <c r="E23" s="134"/>
      <c r="F23" s="134"/>
    </row>
    <row r="24" spans="1:16">
      <c r="C24" s="138">
        <f t="shared" ref="C24:C30" si="0">E24/$E$31</f>
        <v>0.50218854257073076</v>
      </c>
      <c r="D24" s="133" t="s">
        <v>377</v>
      </c>
      <c r="E24" s="137">
        <f>N5</f>
        <v>46440122.291279361</v>
      </c>
      <c r="F24" s="134"/>
    </row>
    <row r="25" spans="1:16">
      <c r="C25" s="138">
        <f t="shared" si="0"/>
        <v>1.3707260598863392E-2</v>
      </c>
      <c r="D25" s="133" t="s">
        <v>382</v>
      </c>
      <c r="E25" s="137">
        <f>N10</f>
        <v>1267585.387812773</v>
      </c>
      <c r="F25" s="134"/>
    </row>
    <row r="26" spans="1:16">
      <c r="C26" s="138">
        <f t="shared" si="0"/>
        <v>0.23566475641108067</v>
      </c>
      <c r="D26" s="133" t="s">
        <v>383</v>
      </c>
      <c r="E26" s="137">
        <f>N11</f>
        <v>21793209.481543873</v>
      </c>
      <c r="F26" s="134"/>
    </row>
    <row r="27" spans="1:16">
      <c r="C27" s="138">
        <f t="shared" si="0"/>
        <v>0</v>
      </c>
      <c r="D27" s="133" t="s">
        <v>384</v>
      </c>
      <c r="E27" s="137">
        <f>N12</f>
        <v>0</v>
      </c>
      <c r="F27" s="134"/>
    </row>
    <row r="28" spans="1:16">
      <c r="C28" s="138">
        <f t="shared" si="0"/>
        <v>5.3328286578468741E-2</v>
      </c>
      <c r="D28" s="133" t="s">
        <v>385</v>
      </c>
      <c r="E28" s="137">
        <f>N13</f>
        <v>4931558.449364</v>
      </c>
      <c r="F28" s="134"/>
    </row>
    <row r="29" spans="1:16">
      <c r="C29" s="138">
        <f t="shared" si="0"/>
        <v>3.6516056989705378E-2</v>
      </c>
      <c r="D29" s="134" t="s">
        <v>386</v>
      </c>
      <c r="E29" s="137">
        <f>N14</f>
        <v>3376839.5900000003</v>
      </c>
      <c r="F29" s="134"/>
    </row>
    <row r="30" spans="1:16">
      <c r="C30" s="138">
        <f t="shared" si="0"/>
        <v>0.15859509685115086</v>
      </c>
      <c r="D30" s="134" t="s">
        <v>388</v>
      </c>
      <c r="E30" s="137">
        <f>N16</f>
        <v>14666156.370000001</v>
      </c>
      <c r="F30" s="134"/>
    </row>
    <row r="31" spans="1:16">
      <c r="C31" s="133"/>
      <c r="D31" s="134"/>
      <c r="E31" s="139">
        <f>SUM(E24:E30)</f>
        <v>92475471.570000023</v>
      </c>
      <c r="F31" s="134"/>
    </row>
    <row r="34" spans="11:14">
      <c r="K34" s="80"/>
      <c r="N34" s="80"/>
    </row>
    <row r="35" spans="11:14">
      <c r="K35" s="73"/>
      <c r="N35" s="83"/>
    </row>
    <row r="36" spans="11:14">
      <c r="K36" s="73"/>
      <c r="N36" s="83"/>
    </row>
    <row r="64" spans="1:6">
      <c r="A64" s="133"/>
      <c r="B64" s="134"/>
      <c r="C64" s="134"/>
      <c r="D64" s="134"/>
      <c r="E64" s="134"/>
      <c r="F64" s="134"/>
    </row>
    <row r="65" spans="1:6">
      <c r="A65" s="133"/>
      <c r="B65" s="134"/>
      <c r="C65" s="134"/>
      <c r="D65" s="134"/>
      <c r="E65" s="134"/>
      <c r="F65" s="134"/>
    </row>
    <row r="66" spans="1:6">
      <c r="E66" s="134"/>
      <c r="F66" s="134"/>
    </row>
    <row r="67" spans="1:6">
      <c r="E67" s="134"/>
      <c r="F67" s="134"/>
    </row>
    <row r="68" spans="1:6">
      <c r="E68" s="134"/>
      <c r="F68" s="134"/>
    </row>
    <row r="69" spans="1:6">
      <c r="E69" s="134"/>
      <c r="F69" s="134"/>
    </row>
    <row r="70" spans="1:6">
      <c r="E70" s="134"/>
      <c r="F70" s="134"/>
    </row>
    <row r="71" spans="1:6">
      <c r="E71" s="134"/>
      <c r="F71" s="134"/>
    </row>
    <row r="72" spans="1:6">
      <c r="E72" s="134"/>
      <c r="F72" s="134"/>
    </row>
    <row r="73" spans="1:6">
      <c r="E73" s="134"/>
      <c r="F73" s="134"/>
    </row>
    <row r="74" spans="1:6">
      <c r="E74" s="134"/>
      <c r="F74" s="134"/>
    </row>
    <row r="75" spans="1:6">
      <c r="E75" s="134"/>
      <c r="F75" s="134"/>
    </row>
    <row r="76" spans="1:6">
      <c r="E76" s="134"/>
      <c r="F76" s="134"/>
    </row>
    <row r="77" spans="1:6">
      <c r="E77" s="134"/>
      <c r="F77" s="134"/>
    </row>
    <row r="78" spans="1:6">
      <c r="C78" s="151">
        <f>E31-N17</f>
        <v>0</v>
      </c>
      <c r="E78" s="134"/>
      <c r="F78" s="134"/>
    </row>
    <row r="79" spans="1:6">
      <c r="B79" s="80"/>
      <c r="C79" s="80"/>
      <c r="E79" s="134"/>
      <c r="F79" s="134"/>
    </row>
    <row r="80" spans="1:6">
      <c r="E80" s="134"/>
      <c r="F80" s="134"/>
    </row>
    <row r="81" spans="5:6">
      <c r="E81" s="134"/>
      <c r="F81" s="134"/>
    </row>
    <row r="82" spans="5:6">
      <c r="E82" s="134"/>
      <c r="F82" s="134"/>
    </row>
    <row r="83" spans="5:6">
      <c r="E83" s="134"/>
      <c r="F83" s="134"/>
    </row>
    <row r="84" spans="5:6">
      <c r="E84" s="134"/>
      <c r="F84" s="134"/>
    </row>
  </sheetData>
  <sortState columnSort="1" ref="C4:M18">
    <sortCondition descending="1" ref="C18:M18"/>
  </sortState>
  <mergeCells count="3">
    <mergeCell ref="A17:B17"/>
    <mergeCell ref="A18:B18"/>
    <mergeCell ref="A1:O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view="pageBreakPreview" zoomScale="85" zoomScaleNormal="70" zoomScaleSheetLayoutView="85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sqref="A1:O1"/>
    </sheetView>
  </sheetViews>
  <sheetFormatPr defaultColWidth="9.140625" defaultRowHeight="15.75"/>
  <cols>
    <col min="1" max="1" width="8.7109375" style="80" customWidth="1"/>
    <col min="2" max="2" width="36.5703125" style="74" customWidth="1"/>
    <col min="3" max="3" width="19.140625" style="74" customWidth="1"/>
    <col min="4" max="4" width="18.140625" style="80" customWidth="1"/>
    <col min="5" max="5" width="17.28515625" style="80" customWidth="1"/>
    <col min="6" max="6" width="20.140625" style="80" customWidth="1"/>
    <col min="7" max="7" width="18.5703125" style="80" customWidth="1"/>
    <col min="8" max="8" width="18.7109375" style="80" customWidth="1"/>
    <col min="9" max="10" width="17.28515625" style="80" customWidth="1"/>
    <col min="11" max="11" width="18.7109375" style="80" customWidth="1"/>
    <col min="12" max="13" width="15.7109375" style="80" customWidth="1"/>
    <col min="14" max="14" width="20.140625" style="80" customWidth="1"/>
    <col min="15" max="15" width="15.28515625" style="70" customWidth="1"/>
    <col min="16" max="16384" width="9.140625" style="80"/>
  </cols>
  <sheetData>
    <row r="1" spans="1:16" ht="15.75" customHeight="1">
      <c r="A1" s="166" t="s">
        <v>653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6" ht="15.75" customHeight="1">
      <c r="A2" s="155"/>
      <c r="B2" s="155"/>
      <c r="C2" s="155"/>
      <c r="E2" s="155"/>
      <c r="F2" s="155"/>
      <c r="G2" s="155"/>
      <c r="H2" s="155"/>
      <c r="I2" s="155"/>
      <c r="J2" s="155"/>
      <c r="K2" s="155"/>
      <c r="L2" s="155"/>
      <c r="M2" s="155"/>
      <c r="N2" s="136" t="s">
        <v>83</v>
      </c>
      <c r="O2" s="155"/>
    </row>
    <row r="3" spans="1:16" ht="15.75" customHeight="1">
      <c r="A3" s="158"/>
      <c r="B3" s="158"/>
      <c r="C3" s="158"/>
      <c r="E3" s="158"/>
      <c r="F3" s="158"/>
      <c r="G3" s="158"/>
      <c r="H3" s="158"/>
      <c r="J3" s="158"/>
      <c r="L3" s="158"/>
      <c r="M3" s="158"/>
      <c r="N3" s="136"/>
      <c r="O3" s="158"/>
    </row>
    <row r="4" spans="1:16" s="84" customFormat="1" ht="63">
      <c r="A4" s="68" t="s">
        <v>374</v>
      </c>
      <c r="B4" s="68" t="s">
        <v>375</v>
      </c>
      <c r="C4" s="132" t="s">
        <v>392</v>
      </c>
      <c r="D4" s="132" t="s">
        <v>391</v>
      </c>
      <c r="E4" s="132" t="s">
        <v>394</v>
      </c>
      <c r="F4" s="132" t="s">
        <v>393</v>
      </c>
      <c r="G4" s="132" t="s">
        <v>395</v>
      </c>
      <c r="H4" s="132" t="s">
        <v>396</v>
      </c>
      <c r="I4" s="132" t="s">
        <v>397</v>
      </c>
      <c r="J4" s="132" t="s">
        <v>648</v>
      </c>
      <c r="K4" s="132" t="s">
        <v>400</v>
      </c>
      <c r="L4" s="132" t="s">
        <v>399</v>
      </c>
      <c r="M4" s="132" t="s">
        <v>398</v>
      </c>
      <c r="N4" s="69" t="s">
        <v>389</v>
      </c>
    </row>
    <row r="5" spans="1:16" ht="15.75" customHeight="1">
      <c r="A5" s="91" t="s">
        <v>1</v>
      </c>
      <c r="B5" s="92" t="s">
        <v>377</v>
      </c>
      <c r="C5" s="78">
        <v>5888003.6999999937</v>
      </c>
      <c r="D5" s="78">
        <v>3668925</v>
      </c>
      <c r="E5" s="78">
        <v>4391572.4940017695</v>
      </c>
      <c r="F5" s="78">
        <v>1640943.1399999985</v>
      </c>
      <c r="G5" s="78">
        <v>1658891.01</v>
      </c>
      <c r="H5" s="78">
        <v>799801.87</v>
      </c>
      <c r="I5" s="78">
        <v>560346.89</v>
      </c>
      <c r="J5" s="78">
        <v>612857.38542920002</v>
      </c>
      <c r="K5" s="78">
        <v>77338</v>
      </c>
      <c r="L5" s="78">
        <v>94878.427914300002</v>
      </c>
      <c r="M5" s="78">
        <v>3000</v>
      </c>
      <c r="N5" s="79">
        <v>19396557.917345263</v>
      </c>
      <c r="O5" s="80"/>
    </row>
    <row r="6" spans="1:16" ht="15.75" customHeight="1">
      <c r="A6" s="91"/>
      <c r="B6" s="93" t="s">
        <v>378</v>
      </c>
      <c r="C6" s="78">
        <v>3842041.9499999983</v>
      </c>
      <c r="D6" s="78">
        <v>2180865</v>
      </c>
      <c r="E6" s="78">
        <v>4378717.9781478662</v>
      </c>
      <c r="F6" s="78">
        <v>1640943.1399999985</v>
      </c>
      <c r="G6" s="78">
        <v>1658891.01</v>
      </c>
      <c r="H6" s="78">
        <v>799801.87</v>
      </c>
      <c r="I6" s="78">
        <v>560346.89</v>
      </c>
      <c r="J6" s="78">
        <v>612857.38542920002</v>
      </c>
      <c r="K6" s="78">
        <v>77338</v>
      </c>
      <c r="L6" s="78">
        <v>94878.427914300002</v>
      </c>
      <c r="M6" s="78">
        <v>3000</v>
      </c>
      <c r="N6" s="79">
        <v>15849681.651491363</v>
      </c>
      <c r="O6" s="72"/>
    </row>
    <row r="7" spans="1:16" ht="15.75" customHeight="1">
      <c r="A7" s="91"/>
      <c r="B7" s="93" t="s">
        <v>379</v>
      </c>
      <c r="C7" s="78">
        <v>3613694.8299999982</v>
      </c>
      <c r="D7" s="78">
        <v>1700404</v>
      </c>
      <c r="E7" s="78">
        <v>4100912.0397639056</v>
      </c>
      <c r="F7" s="78">
        <v>1112101.1499999985</v>
      </c>
      <c r="G7" s="78">
        <v>1658891.01</v>
      </c>
      <c r="H7" s="78">
        <v>73048</v>
      </c>
      <c r="I7" s="78">
        <v>462526.35</v>
      </c>
      <c r="J7" s="78">
        <v>64394.440660899993</v>
      </c>
      <c r="K7" s="78">
        <v>25213</v>
      </c>
      <c r="L7" s="78">
        <v>59559.527914300001</v>
      </c>
      <c r="M7" s="78">
        <v>3000</v>
      </c>
      <c r="N7" s="79">
        <v>12873744.348339101</v>
      </c>
      <c r="O7" s="72"/>
    </row>
    <row r="8" spans="1:16">
      <c r="A8" s="91"/>
      <c r="B8" s="93" t="s">
        <v>380</v>
      </c>
      <c r="C8" s="78">
        <v>228347.12000000005</v>
      </c>
      <c r="D8" s="78">
        <v>480461</v>
      </c>
      <c r="E8" s="78">
        <v>277805.93838396081</v>
      </c>
      <c r="F8" s="78">
        <v>528841.99</v>
      </c>
      <c r="G8" s="78">
        <v>0</v>
      </c>
      <c r="H8" s="78">
        <v>726753.87</v>
      </c>
      <c r="I8" s="78">
        <v>97820.54</v>
      </c>
      <c r="J8" s="78">
        <v>548462.94476830005</v>
      </c>
      <c r="K8" s="78">
        <v>52125</v>
      </c>
      <c r="L8" s="78">
        <v>35318.9</v>
      </c>
      <c r="M8" s="78">
        <v>0</v>
      </c>
      <c r="N8" s="79">
        <v>2975937.3031522608</v>
      </c>
      <c r="O8" s="72"/>
    </row>
    <row r="9" spans="1:16" ht="16.5" customHeight="1">
      <c r="A9" s="91"/>
      <c r="B9" s="93" t="s">
        <v>381</v>
      </c>
      <c r="C9" s="78">
        <v>2045961.7499999958</v>
      </c>
      <c r="D9" s="78">
        <v>1488060</v>
      </c>
      <c r="E9" s="78">
        <v>12854.515853903215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9">
        <v>3546876.2658538991</v>
      </c>
      <c r="O9" s="72"/>
    </row>
    <row r="10" spans="1:16" ht="16.5" customHeight="1">
      <c r="A10" s="91" t="s">
        <v>2</v>
      </c>
      <c r="B10" s="92" t="s">
        <v>382</v>
      </c>
      <c r="C10" s="78">
        <v>553071.93000000005</v>
      </c>
      <c r="D10" s="78">
        <v>49516</v>
      </c>
      <c r="E10" s="78">
        <v>143722.88198470743</v>
      </c>
      <c r="F10" s="78">
        <v>70548.290000000008</v>
      </c>
      <c r="G10" s="78">
        <v>0</v>
      </c>
      <c r="H10" s="78">
        <v>51333.189999999995</v>
      </c>
      <c r="I10" s="78">
        <v>67947.3</v>
      </c>
      <c r="J10" s="78">
        <v>0</v>
      </c>
      <c r="K10" s="78">
        <v>0</v>
      </c>
      <c r="L10" s="78">
        <v>0</v>
      </c>
      <c r="M10" s="78">
        <v>0</v>
      </c>
      <c r="N10" s="79">
        <v>936139.59198470751</v>
      </c>
      <c r="O10" s="72"/>
    </row>
    <row r="11" spans="1:16" ht="28.5" customHeight="1">
      <c r="A11" s="91" t="s">
        <v>3</v>
      </c>
      <c r="B11" s="92" t="s">
        <v>383</v>
      </c>
      <c r="C11" s="78">
        <v>5324771.5899999989</v>
      </c>
      <c r="D11" s="78">
        <v>52339</v>
      </c>
      <c r="E11" s="78">
        <v>260453.47671634087</v>
      </c>
      <c r="F11" s="78">
        <v>46107.62</v>
      </c>
      <c r="G11" s="78">
        <v>50463.76</v>
      </c>
      <c r="H11" s="78">
        <v>0</v>
      </c>
      <c r="I11" s="78">
        <v>169801.69</v>
      </c>
      <c r="J11" s="78">
        <v>0</v>
      </c>
      <c r="K11" s="78">
        <v>0</v>
      </c>
      <c r="L11" s="78">
        <v>0</v>
      </c>
      <c r="M11" s="78">
        <v>0</v>
      </c>
      <c r="N11" s="79">
        <v>5903937.1367163397</v>
      </c>
      <c r="O11" s="72"/>
    </row>
    <row r="12" spans="1:16" ht="15.75" customHeight="1">
      <c r="A12" s="91" t="s">
        <v>4</v>
      </c>
      <c r="B12" s="94" t="s">
        <v>384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9">
        <v>0</v>
      </c>
      <c r="O12" s="72"/>
    </row>
    <row r="13" spans="1:16" ht="15.75" customHeight="1">
      <c r="A13" s="91" t="s">
        <v>5</v>
      </c>
      <c r="B13" s="95" t="s">
        <v>385</v>
      </c>
      <c r="C13" s="78">
        <v>0</v>
      </c>
      <c r="D13" s="78">
        <v>403879</v>
      </c>
      <c r="E13" s="78">
        <v>538627.22385175433</v>
      </c>
      <c r="F13" s="78">
        <v>0</v>
      </c>
      <c r="G13" s="78">
        <v>6152.58</v>
      </c>
      <c r="H13" s="78">
        <v>0</v>
      </c>
      <c r="I13" s="78">
        <v>5110</v>
      </c>
      <c r="J13" s="78">
        <v>0</v>
      </c>
      <c r="K13" s="78">
        <v>0</v>
      </c>
      <c r="L13" s="78">
        <v>26694.521699999998</v>
      </c>
      <c r="M13" s="78">
        <v>23090.07</v>
      </c>
      <c r="N13" s="79">
        <v>1003553.3955517543</v>
      </c>
      <c r="O13" s="72"/>
    </row>
    <row r="14" spans="1:16" ht="15.75" customHeight="1">
      <c r="A14" s="96" t="s">
        <v>6</v>
      </c>
      <c r="B14" s="95" t="s">
        <v>386</v>
      </c>
      <c r="C14" s="85">
        <v>27956.619999999995</v>
      </c>
      <c r="D14" s="85">
        <v>215591</v>
      </c>
      <c r="E14" s="85">
        <v>16535.991395285015</v>
      </c>
      <c r="F14" s="85">
        <v>115393.51000000001</v>
      </c>
      <c r="G14" s="85">
        <v>0</v>
      </c>
      <c r="H14" s="85">
        <v>0</v>
      </c>
      <c r="I14" s="85">
        <v>810</v>
      </c>
      <c r="J14" s="85">
        <v>5932.6</v>
      </c>
      <c r="K14" s="85">
        <v>101941</v>
      </c>
      <c r="L14" s="85" t="s">
        <v>373</v>
      </c>
      <c r="M14" s="85">
        <v>0</v>
      </c>
      <c r="N14" s="86">
        <v>484160.72139528499</v>
      </c>
      <c r="O14" s="71"/>
      <c r="P14" s="72"/>
    </row>
    <row r="15" spans="1:16" ht="47.25">
      <c r="A15" s="96" t="s">
        <v>373</v>
      </c>
      <c r="B15" s="97" t="s">
        <v>387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 t="s">
        <v>373</v>
      </c>
      <c r="M15" s="85">
        <v>0</v>
      </c>
      <c r="N15" s="86">
        <v>0</v>
      </c>
      <c r="O15" s="71"/>
      <c r="P15" s="72"/>
    </row>
    <row r="16" spans="1:16" ht="15.75" customHeight="1">
      <c r="A16" s="96" t="s">
        <v>7</v>
      </c>
      <c r="B16" s="95" t="s">
        <v>388</v>
      </c>
      <c r="C16" s="85">
        <v>0</v>
      </c>
      <c r="D16" s="85">
        <v>2557233</v>
      </c>
      <c r="E16" s="85">
        <v>1131480.6090501731</v>
      </c>
      <c r="F16" s="85">
        <v>900337.42999999947</v>
      </c>
      <c r="G16" s="85">
        <v>8622.0500000000011</v>
      </c>
      <c r="H16" s="85">
        <v>0</v>
      </c>
      <c r="I16" s="85">
        <v>0</v>
      </c>
      <c r="J16" s="85">
        <v>0</v>
      </c>
      <c r="K16" s="85">
        <v>256223</v>
      </c>
      <c r="L16" s="85" t="s">
        <v>373</v>
      </c>
      <c r="M16" s="85">
        <v>26803.599999999999</v>
      </c>
      <c r="N16" s="86">
        <v>4880699.6890501725</v>
      </c>
      <c r="O16" s="71"/>
      <c r="P16" s="72"/>
    </row>
    <row r="17" spans="1:17" s="70" customFormat="1" ht="15.75" customHeight="1">
      <c r="A17" s="159" t="s">
        <v>389</v>
      </c>
      <c r="B17" s="160"/>
      <c r="C17" s="87">
        <v>11793803.839999991</v>
      </c>
      <c r="D17" s="87">
        <v>6947483</v>
      </c>
      <c r="E17" s="87">
        <v>6482392.6770000309</v>
      </c>
      <c r="F17" s="87">
        <v>2773329.9899999984</v>
      </c>
      <c r="G17" s="87">
        <v>1724129.4000000001</v>
      </c>
      <c r="H17" s="87">
        <v>851135.05999999994</v>
      </c>
      <c r="I17" s="87">
        <v>804015.88000000012</v>
      </c>
      <c r="J17" s="87">
        <v>618789.98542919999</v>
      </c>
      <c r="K17" s="87">
        <v>435502</v>
      </c>
      <c r="L17" s="87">
        <v>121572.9496143</v>
      </c>
      <c r="M17" s="87">
        <v>52893.67</v>
      </c>
      <c r="N17" s="79">
        <v>32605048.452043518</v>
      </c>
      <c r="O17" s="73"/>
    </row>
    <row r="18" spans="1:17" ht="30" customHeight="1">
      <c r="A18" s="164" t="s">
        <v>402</v>
      </c>
      <c r="B18" s="165"/>
      <c r="C18" s="88">
        <v>0.36171710823698577</v>
      </c>
      <c r="D18" s="88">
        <v>0.21307997778989857</v>
      </c>
      <c r="E18" s="88">
        <v>0.19881561245138243</v>
      </c>
      <c r="F18" s="88">
        <v>8.5058299915704627E-2</v>
      </c>
      <c r="G18" s="88">
        <v>5.2879216006561112E-2</v>
      </c>
      <c r="H18" s="88">
        <v>2.6104394883874345E-2</v>
      </c>
      <c r="I18" s="88">
        <v>2.4659245060855248E-2</v>
      </c>
      <c r="J18" s="88">
        <v>1.8978348900150689E-2</v>
      </c>
      <c r="K18" s="88">
        <v>1.3356888600872634E-2</v>
      </c>
      <c r="L18" s="88">
        <v>3.7286541620422105E-3</v>
      </c>
      <c r="M18" s="88">
        <v>1.6222539916724121E-3</v>
      </c>
      <c r="N18" s="88">
        <v>0.99999999999999989</v>
      </c>
      <c r="O18" s="80"/>
      <c r="Q18" s="72"/>
    </row>
    <row r="19" spans="1:17">
      <c r="A19" s="90" t="s">
        <v>649</v>
      </c>
      <c r="B19" s="80"/>
      <c r="C19" s="80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spans="1:17">
      <c r="A20" s="90" t="s">
        <v>376</v>
      </c>
      <c r="B20" s="80"/>
    </row>
    <row r="22" spans="1:17">
      <c r="B22" s="134"/>
      <c r="C22" s="133"/>
      <c r="D22" s="134"/>
      <c r="E22" s="134"/>
      <c r="F22" s="133"/>
    </row>
    <row r="23" spans="1:17">
      <c r="B23" s="134"/>
      <c r="C23" s="133"/>
      <c r="D23" s="134"/>
      <c r="E23" s="137"/>
      <c r="F23" s="133"/>
    </row>
    <row r="24" spans="1:17">
      <c r="B24" s="134"/>
      <c r="C24" s="138">
        <f t="shared" ref="C24:C30" si="0">E24/$E$31</f>
        <v>0.59489431355620581</v>
      </c>
      <c r="D24" s="133" t="s">
        <v>377</v>
      </c>
      <c r="E24" s="137">
        <f>N5</f>
        <v>19396557.917345263</v>
      </c>
      <c r="F24" s="133"/>
    </row>
    <row r="25" spans="1:17">
      <c r="B25" s="134"/>
      <c r="C25" s="138">
        <f t="shared" si="0"/>
        <v>2.871149212863798E-2</v>
      </c>
      <c r="D25" s="133" t="s">
        <v>382</v>
      </c>
      <c r="E25" s="137">
        <f>N10</f>
        <v>936139.59198470751</v>
      </c>
      <c r="F25" s="133"/>
    </row>
    <row r="26" spans="1:17">
      <c r="B26" s="134"/>
      <c r="C26" s="138">
        <f t="shared" si="0"/>
        <v>0.18107432489787667</v>
      </c>
      <c r="D26" s="133" t="s">
        <v>383</v>
      </c>
      <c r="E26" s="137">
        <f>N11</f>
        <v>5903937.1367163397</v>
      </c>
      <c r="F26" s="133"/>
    </row>
    <row r="27" spans="1:17">
      <c r="B27" s="134"/>
      <c r="C27" s="138">
        <f t="shared" si="0"/>
        <v>0</v>
      </c>
      <c r="D27" s="133" t="s">
        <v>384</v>
      </c>
      <c r="E27" s="137">
        <f>N12</f>
        <v>0</v>
      </c>
      <c r="F27" s="133"/>
    </row>
    <row r="28" spans="1:17">
      <c r="B28" s="134"/>
      <c r="C28" s="138">
        <f t="shared" si="0"/>
        <v>3.0779080025837426E-2</v>
      </c>
      <c r="D28" s="133" t="s">
        <v>385</v>
      </c>
      <c r="E28" s="137">
        <f>N13</f>
        <v>1003553.3955517543</v>
      </c>
      <c r="F28" s="133"/>
    </row>
    <row r="29" spans="1:17">
      <c r="B29" s="134"/>
      <c r="C29" s="138">
        <f t="shared" si="0"/>
        <v>1.484925630788137E-2</v>
      </c>
      <c r="D29" s="134" t="s">
        <v>386</v>
      </c>
      <c r="E29" s="137">
        <f>N14</f>
        <v>484160.72139528499</v>
      </c>
      <c r="F29" s="133"/>
    </row>
    <row r="30" spans="1:17">
      <c r="B30" s="134"/>
      <c r="C30" s="138">
        <f t="shared" si="0"/>
        <v>0.1496915330835607</v>
      </c>
      <c r="D30" s="134" t="s">
        <v>388</v>
      </c>
      <c r="E30" s="137">
        <f>N16</f>
        <v>4880699.6890501725</v>
      </c>
      <c r="F30" s="133"/>
    </row>
    <row r="31" spans="1:17">
      <c r="B31" s="134"/>
      <c r="C31" s="133"/>
      <c r="D31" s="134"/>
      <c r="E31" s="139">
        <f>SUM(E24:E30)</f>
        <v>32605048.452043522</v>
      </c>
      <c r="F31" s="133"/>
    </row>
    <row r="32" spans="1:17">
      <c r="B32" s="134"/>
      <c r="C32" s="133"/>
      <c r="D32" s="134"/>
      <c r="E32" s="139">
        <f>E31-N17</f>
        <v>0</v>
      </c>
      <c r="F32" s="133"/>
    </row>
    <row r="64" spans="1:6">
      <c r="A64" s="133"/>
      <c r="B64" s="134"/>
      <c r="C64" s="134"/>
      <c r="D64" s="133"/>
      <c r="E64" s="133"/>
      <c r="F64" s="133"/>
    </row>
    <row r="65" spans="1:6">
      <c r="A65" s="133"/>
      <c r="B65" s="134"/>
      <c r="C65" s="134"/>
      <c r="D65" s="133"/>
      <c r="E65" s="133"/>
      <c r="F65" s="133"/>
    </row>
    <row r="66" spans="1:6">
      <c r="F66" s="133"/>
    </row>
    <row r="67" spans="1:6">
      <c r="F67" s="133"/>
    </row>
    <row r="68" spans="1:6">
      <c r="F68" s="133"/>
    </row>
    <row r="69" spans="1:6">
      <c r="F69" s="133"/>
    </row>
    <row r="70" spans="1:6">
      <c r="F70" s="133"/>
    </row>
    <row r="71" spans="1:6">
      <c r="F71" s="133"/>
    </row>
    <row r="72" spans="1:6">
      <c r="F72" s="133"/>
    </row>
    <row r="73" spans="1:6">
      <c r="F73" s="133"/>
    </row>
    <row r="74" spans="1:6">
      <c r="F74" s="133"/>
    </row>
    <row r="75" spans="1:6">
      <c r="F75" s="133"/>
    </row>
    <row r="76" spans="1:6">
      <c r="F76" s="133"/>
    </row>
    <row r="77" spans="1:6">
      <c r="F77" s="133"/>
    </row>
    <row r="78" spans="1:6">
      <c r="F78" s="133"/>
    </row>
    <row r="79" spans="1:6">
      <c r="F79" s="133"/>
    </row>
    <row r="80" spans="1:6">
      <c r="F80" s="133"/>
    </row>
    <row r="81" spans="6:6">
      <c r="F81" s="133"/>
    </row>
    <row r="82" spans="6:6">
      <c r="F82" s="133"/>
    </row>
  </sheetData>
  <sortState columnSort="1" ref="C4:M18">
    <sortCondition descending="1" ref="C18:M18"/>
  </sortState>
  <mergeCells count="3">
    <mergeCell ref="A17:B17"/>
    <mergeCell ref="A18:B18"/>
    <mergeCell ref="A1:O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rowBreaks count="1" manualBreakCount="1">
    <brk id="6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4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72" t="s">
        <v>652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1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71" t="s">
        <v>375</v>
      </c>
      <c r="B3" s="171" t="s">
        <v>409</v>
      </c>
      <c r="C3" s="171" t="s">
        <v>410</v>
      </c>
      <c r="D3" s="171"/>
      <c r="E3" s="171"/>
      <c r="F3" s="171"/>
      <c r="G3" s="171"/>
      <c r="H3" s="171" t="s">
        <v>417</v>
      </c>
      <c r="I3" s="176" t="s">
        <v>418</v>
      </c>
      <c r="J3" s="176"/>
      <c r="K3" s="176"/>
      <c r="L3" s="176"/>
      <c r="M3" s="176"/>
      <c r="N3" s="176"/>
      <c r="O3" s="176"/>
      <c r="P3" s="176"/>
      <c r="Q3" s="176"/>
      <c r="R3" s="175" t="s">
        <v>428</v>
      </c>
      <c r="S3" s="175"/>
      <c r="T3" s="175"/>
      <c r="U3" s="175"/>
      <c r="V3" s="175"/>
      <c r="W3" s="175"/>
      <c r="X3" s="175"/>
    </row>
    <row r="4" spans="1:41" ht="15.6" customHeight="1">
      <c r="A4" s="171"/>
      <c r="B4" s="171"/>
      <c r="C4" s="170" t="s">
        <v>411</v>
      </c>
      <c r="D4" s="170" t="s">
        <v>412</v>
      </c>
      <c r="E4" s="171" t="s">
        <v>413</v>
      </c>
      <c r="F4" s="171" t="s">
        <v>414</v>
      </c>
      <c r="G4" s="173"/>
      <c r="H4" s="171"/>
      <c r="I4" s="169" t="s">
        <v>421</v>
      </c>
      <c r="J4" s="169" t="s">
        <v>422</v>
      </c>
      <c r="K4" s="169" t="s">
        <v>423</v>
      </c>
      <c r="L4" s="169" t="s">
        <v>424</v>
      </c>
      <c r="M4" s="169" t="s">
        <v>419</v>
      </c>
      <c r="N4" s="169"/>
      <c r="O4" s="169"/>
      <c r="P4" s="174" t="s">
        <v>420</v>
      </c>
      <c r="Q4" s="174"/>
      <c r="R4" s="171" t="s">
        <v>429</v>
      </c>
      <c r="S4" s="171" t="s">
        <v>430</v>
      </c>
      <c r="T4" s="171"/>
      <c r="U4" s="171"/>
      <c r="V4" s="171" t="s">
        <v>434</v>
      </c>
      <c r="W4" s="171" t="s">
        <v>435</v>
      </c>
      <c r="X4" s="167" t="s">
        <v>408</v>
      </c>
    </row>
    <row r="5" spans="1:41" s="43" customFormat="1" ht="108" customHeight="1">
      <c r="A5" s="171"/>
      <c r="B5" s="171"/>
      <c r="C5" s="170"/>
      <c r="D5" s="170"/>
      <c r="E5" s="171"/>
      <c r="F5" s="89" t="s">
        <v>415</v>
      </c>
      <c r="G5" s="66" t="s">
        <v>416</v>
      </c>
      <c r="H5" s="171"/>
      <c r="I5" s="169"/>
      <c r="J5" s="169"/>
      <c r="K5" s="169"/>
      <c r="L5" s="169"/>
      <c r="M5" s="100" t="s">
        <v>425</v>
      </c>
      <c r="N5" s="100" t="s">
        <v>426</v>
      </c>
      <c r="O5" s="67" t="s">
        <v>427</v>
      </c>
      <c r="P5" s="100" t="s">
        <v>425</v>
      </c>
      <c r="Q5" s="100" t="s">
        <v>426</v>
      </c>
      <c r="R5" s="171"/>
      <c r="S5" s="66" t="s">
        <v>431</v>
      </c>
      <c r="T5" s="66" t="s">
        <v>432</v>
      </c>
      <c r="U5" s="66" t="s">
        <v>433</v>
      </c>
      <c r="V5" s="171"/>
      <c r="W5" s="171"/>
      <c r="X5" s="168"/>
    </row>
    <row r="6" spans="1:41" s="46" customFormat="1">
      <c r="A6" s="92" t="s">
        <v>403</v>
      </c>
      <c r="B6" s="44">
        <v>1482019.3378858236</v>
      </c>
      <c r="C6" s="44">
        <v>46440122.291279346</v>
      </c>
      <c r="D6" s="44">
        <v>46440122.291279346</v>
      </c>
      <c r="E6" s="44">
        <v>1207397.8799999999</v>
      </c>
      <c r="F6" s="44">
        <v>6725179.3662999999</v>
      </c>
      <c r="G6" s="44">
        <v>17727504.557899997</v>
      </c>
      <c r="H6" s="44">
        <v>38629468.075084515</v>
      </c>
      <c r="I6" s="44">
        <v>10713550.015301095</v>
      </c>
      <c r="J6" s="44">
        <v>4751183.0732740993</v>
      </c>
      <c r="K6" s="44">
        <v>2820423.7547682999</v>
      </c>
      <c r="L6" s="44">
        <v>1019885.3999999989</v>
      </c>
      <c r="M6" s="44">
        <v>7976</v>
      </c>
      <c r="N6" s="44">
        <v>19308683.80334349</v>
      </c>
      <c r="O6" s="44">
        <v>120000</v>
      </c>
      <c r="P6" s="44">
        <v>1730</v>
      </c>
      <c r="Q6" s="44">
        <v>4707791.8057683017</v>
      </c>
      <c r="R6" s="44">
        <v>87874.114001770533</v>
      </c>
      <c r="S6" s="44">
        <v>7380383.5663813101</v>
      </c>
      <c r="T6" s="44">
        <v>1474467.9183666797</v>
      </c>
      <c r="U6" s="44">
        <v>16252687.81686355</v>
      </c>
      <c r="V6" s="44">
        <v>3777973.2925263108</v>
      </c>
      <c r="W6" s="44">
        <v>2907053.3399739731</v>
      </c>
      <c r="X6" s="44">
        <v>14153284.312883362</v>
      </c>
    </row>
    <row r="7" spans="1:41" s="46" customFormat="1">
      <c r="A7" s="93" t="s">
        <v>378</v>
      </c>
      <c r="B7" s="47">
        <v>1429317.3378858236</v>
      </c>
      <c r="C7" s="47">
        <v>37355010.82762073</v>
      </c>
      <c r="D7" s="47">
        <v>37355010.82762073</v>
      </c>
      <c r="E7" s="47">
        <v>1207397.8799999999</v>
      </c>
      <c r="F7" s="47">
        <v>6606256.3863000004</v>
      </c>
      <c r="G7" s="47">
        <v>16956884.437899996</v>
      </c>
      <c r="H7" s="47">
        <v>34950572.001425885</v>
      </c>
      <c r="I7" s="47">
        <v>7761291.645301098</v>
      </c>
      <c r="J7" s="47">
        <v>4192238.0032740994</v>
      </c>
      <c r="K7" s="47">
        <v>2810061.1447683</v>
      </c>
      <c r="L7" s="47">
        <v>996597.01999999874</v>
      </c>
      <c r="M7" s="47">
        <v>6068</v>
      </c>
      <c r="N7" s="47">
        <v>15763829.463343496</v>
      </c>
      <c r="O7" s="47">
        <v>120000</v>
      </c>
      <c r="P7" s="47">
        <v>565</v>
      </c>
      <c r="Q7" s="47">
        <v>3532883.1457682997</v>
      </c>
      <c r="R7" s="47">
        <v>85852.188147867331</v>
      </c>
      <c r="S7" s="47">
        <v>7166405.0145015959</v>
      </c>
      <c r="T7" s="47">
        <v>1406843.7398456796</v>
      </c>
      <c r="U7" s="47">
        <v>16252632.928123349</v>
      </c>
      <c r="V7" s="47">
        <v>3431085.8569353074</v>
      </c>
      <c r="W7" s="47">
        <v>2907053.3399739731</v>
      </c>
      <c r="X7" s="47">
        <v>13590396.399558743</v>
      </c>
    </row>
    <row r="8" spans="1:41" s="46" customFormat="1">
      <c r="A8" s="93" t="s">
        <v>379</v>
      </c>
      <c r="B8" s="47">
        <v>156524.33788582354</v>
      </c>
      <c r="C8" s="47">
        <v>21154930.115841657</v>
      </c>
      <c r="D8" s="47">
        <v>21154930.115841657</v>
      </c>
      <c r="E8" s="47">
        <v>8751.9</v>
      </c>
      <c r="F8" s="47">
        <v>177263.70310000001</v>
      </c>
      <c r="G8" s="47">
        <v>9827664.8241000008</v>
      </c>
      <c r="H8" s="47">
        <v>18972482.240882821</v>
      </c>
      <c r="I8" s="47">
        <v>7761291.645301098</v>
      </c>
      <c r="J8" s="47">
        <v>4192238.0032740994</v>
      </c>
      <c r="K8" s="47">
        <v>316944.42999999993</v>
      </c>
      <c r="L8" s="47">
        <v>564534.11999999871</v>
      </c>
      <c r="M8" s="47">
        <v>5408</v>
      </c>
      <c r="N8" s="47">
        <v>12835008.638575196</v>
      </c>
      <c r="O8" s="47">
        <v>0</v>
      </c>
      <c r="P8" s="47">
        <v>321</v>
      </c>
      <c r="Q8" s="47">
        <v>1751556.84</v>
      </c>
      <c r="R8" s="47">
        <v>38735.709763906525</v>
      </c>
      <c r="S8" s="47">
        <v>1574857.1810282324</v>
      </c>
      <c r="T8" s="47">
        <v>509936.32007429475</v>
      </c>
      <c r="U8" s="47">
        <v>7202007.4922986347</v>
      </c>
      <c r="V8" s="47">
        <v>2059875.5161113944</v>
      </c>
      <c r="W8" s="47">
        <v>47408.730607870064</v>
      </c>
      <c r="X8" s="47">
        <v>3720877.1375114033</v>
      </c>
    </row>
    <row r="9" spans="1:41" s="46" customFormat="1">
      <c r="A9" s="93" t="s">
        <v>380</v>
      </c>
      <c r="B9" s="47">
        <v>1272793</v>
      </c>
      <c r="C9" s="47">
        <v>16200080.711779065</v>
      </c>
      <c r="D9" s="47">
        <v>16200080.711779065</v>
      </c>
      <c r="E9" s="47">
        <v>1198645.9799999997</v>
      </c>
      <c r="F9" s="47">
        <v>6428992.6832000008</v>
      </c>
      <c r="G9" s="47">
        <v>7129219.6137999995</v>
      </c>
      <c r="H9" s="47">
        <v>15978089.760543065</v>
      </c>
      <c r="I9" s="47">
        <v>0</v>
      </c>
      <c r="J9" s="47">
        <v>0</v>
      </c>
      <c r="K9" s="47">
        <v>2493116.7147682998</v>
      </c>
      <c r="L9" s="47">
        <v>432062.9</v>
      </c>
      <c r="M9" s="47">
        <v>660</v>
      </c>
      <c r="N9" s="47">
        <v>2928820.8247683002</v>
      </c>
      <c r="O9" s="47">
        <v>120000</v>
      </c>
      <c r="P9" s="47">
        <v>244</v>
      </c>
      <c r="Q9" s="47">
        <v>1781326.3057683001</v>
      </c>
      <c r="R9" s="47">
        <v>47116.478383960814</v>
      </c>
      <c r="S9" s="47">
        <v>5591547.8334733639</v>
      </c>
      <c r="T9" s="47">
        <v>896907.4197713848</v>
      </c>
      <c r="U9" s="47">
        <v>9050625.4358247127</v>
      </c>
      <c r="V9" s="47">
        <v>1371210.340823913</v>
      </c>
      <c r="W9" s="47">
        <v>2859644.6093661031</v>
      </c>
      <c r="X9" s="47">
        <v>9869519.2620473411</v>
      </c>
    </row>
    <row r="10" spans="1:41" s="46" customFormat="1">
      <c r="A10" s="93" t="s">
        <v>381</v>
      </c>
      <c r="B10" s="47">
        <v>52702</v>
      </c>
      <c r="C10" s="47">
        <v>9085111.4636586308</v>
      </c>
      <c r="D10" s="47">
        <v>9085111.4636586308</v>
      </c>
      <c r="E10" s="47">
        <v>0</v>
      </c>
      <c r="F10" s="47">
        <v>118922.98</v>
      </c>
      <c r="G10" s="47">
        <v>770620.12</v>
      </c>
      <c r="H10" s="47">
        <v>3678896.0736586312</v>
      </c>
      <c r="I10" s="47">
        <v>2952258.3699999959</v>
      </c>
      <c r="J10" s="47">
        <v>558945.06999999995</v>
      </c>
      <c r="K10" s="47">
        <v>10362.609999999999</v>
      </c>
      <c r="L10" s="47">
        <v>23288.38</v>
      </c>
      <c r="M10" s="47">
        <v>1908</v>
      </c>
      <c r="N10" s="47">
        <v>3544854.3399999957</v>
      </c>
      <c r="O10" s="47">
        <v>0</v>
      </c>
      <c r="P10" s="47">
        <v>1165</v>
      </c>
      <c r="Q10" s="47">
        <v>1174908.6600000006</v>
      </c>
      <c r="R10" s="47">
        <v>2021.9258539032101</v>
      </c>
      <c r="S10" s="47">
        <v>213978.55187971296</v>
      </c>
      <c r="T10" s="47">
        <v>67624.178521000038</v>
      </c>
      <c r="U10" s="47">
        <v>54.888740200000008</v>
      </c>
      <c r="V10" s="47">
        <v>346887.43559100298</v>
      </c>
      <c r="W10" s="47">
        <v>0</v>
      </c>
      <c r="X10" s="47">
        <v>562887.91332461918</v>
      </c>
    </row>
    <row r="11" spans="1:41" s="46" customFormat="1">
      <c r="A11" s="92" t="s">
        <v>404</v>
      </c>
      <c r="B11" s="44">
        <v>22326</v>
      </c>
      <c r="C11" s="44">
        <v>1267585.3878127732</v>
      </c>
      <c r="D11" s="44">
        <v>1267585.3878127732</v>
      </c>
      <c r="E11" s="44">
        <v>0</v>
      </c>
      <c r="F11" s="44">
        <v>0</v>
      </c>
      <c r="G11" s="44">
        <v>425071.60740000004</v>
      </c>
      <c r="H11" s="44">
        <v>1305300.7818127731</v>
      </c>
      <c r="I11" s="44">
        <v>683787.6100000001</v>
      </c>
      <c r="J11" s="44">
        <v>240086.55999999997</v>
      </c>
      <c r="K11" s="44">
        <v>1255.46</v>
      </c>
      <c r="L11" s="44">
        <v>10506.359999999993</v>
      </c>
      <c r="M11" s="44">
        <v>272</v>
      </c>
      <c r="N11" s="44">
        <v>935635.75</v>
      </c>
      <c r="O11" s="44">
        <v>0</v>
      </c>
      <c r="P11" s="44">
        <v>41</v>
      </c>
      <c r="Q11" s="44">
        <v>149491.28</v>
      </c>
      <c r="R11" s="44">
        <v>503.84198470738107</v>
      </c>
      <c r="S11" s="44">
        <v>84705.278132303982</v>
      </c>
      <c r="T11" s="44">
        <v>50672.382729999008</v>
      </c>
      <c r="U11" s="44">
        <v>272698.50014357019</v>
      </c>
      <c r="V11" s="44">
        <v>217358.60224457303</v>
      </c>
      <c r="W11" s="44">
        <v>4446.941170594162</v>
      </c>
      <c r="X11" s="44">
        <v>307014.66353217862</v>
      </c>
    </row>
    <row r="12" spans="1:41" s="46" customFormat="1">
      <c r="A12" s="92" t="s">
        <v>405</v>
      </c>
      <c r="B12" s="44">
        <v>31967.294871794871</v>
      </c>
      <c r="C12" s="44">
        <v>21793209.481543876</v>
      </c>
      <c r="D12" s="44">
        <v>2023098.8415438756</v>
      </c>
      <c r="E12" s="44">
        <v>0</v>
      </c>
      <c r="F12" s="44">
        <v>16883296.5101</v>
      </c>
      <c r="G12" s="44">
        <v>3393375.4824999999</v>
      </c>
      <c r="H12" s="44">
        <v>22365519.966386888</v>
      </c>
      <c r="I12" s="44">
        <v>411466.95999999996</v>
      </c>
      <c r="J12" s="44">
        <v>5295848.6499999994</v>
      </c>
      <c r="K12" s="44">
        <v>156703.87</v>
      </c>
      <c r="L12" s="44">
        <v>9184.130000000001</v>
      </c>
      <c r="M12" s="44">
        <v>310</v>
      </c>
      <c r="N12" s="44">
        <v>5873203.7599999988</v>
      </c>
      <c r="O12" s="44">
        <v>0</v>
      </c>
      <c r="P12" s="44">
        <v>35</v>
      </c>
      <c r="Q12" s="44">
        <v>310677.31</v>
      </c>
      <c r="R12" s="44">
        <v>30733.37671634087</v>
      </c>
      <c r="S12" s="44">
        <v>1065088.4715649025</v>
      </c>
      <c r="T12" s="44">
        <v>117664.69279359908</v>
      </c>
      <c r="U12" s="44">
        <v>2145513.9674299145</v>
      </c>
      <c r="V12" s="44">
        <v>350366.27095717686</v>
      </c>
      <c r="W12" s="44">
        <v>15156.084192891254</v>
      </c>
      <c r="X12" s="44">
        <v>1461344.2034313115</v>
      </c>
    </row>
    <row r="13" spans="1:41" s="46" customFormat="1">
      <c r="A13" s="94" t="s">
        <v>406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5" t="s">
        <v>407</v>
      </c>
      <c r="B14" s="44">
        <v>540457.89316907234</v>
      </c>
      <c r="C14" s="44">
        <v>4931558.4493640009</v>
      </c>
      <c r="D14" s="44">
        <v>4931558.4493640009</v>
      </c>
      <c r="E14" s="44">
        <v>828483.6</v>
      </c>
      <c r="F14" s="44">
        <v>84602.483699999982</v>
      </c>
      <c r="G14" s="44">
        <v>981092.72589999996</v>
      </c>
      <c r="H14" s="44">
        <v>3894766.8885255684</v>
      </c>
      <c r="I14" s="44">
        <v>0</v>
      </c>
      <c r="J14" s="44">
        <v>0</v>
      </c>
      <c r="K14" s="44">
        <v>39948.639999999999</v>
      </c>
      <c r="L14" s="44">
        <v>961443.35169999988</v>
      </c>
      <c r="M14" s="44">
        <v>1501</v>
      </c>
      <c r="N14" s="44">
        <v>997750.10169999988</v>
      </c>
      <c r="O14" s="44">
        <v>59416.86</v>
      </c>
      <c r="P14" s="44">
        <v>289</v>
      </c>
      <c r="Q14" s="44">
        <v>192036.87680000003</v>
      </c>
      <c r="R14" s="44">
        <v>5803.2938517544717</v>
      </c>
      <c r="S14" s="44">
        <v>1592203.1475100373</v>
      </c>
      <c r="T14" s="44">
        <v>687003.33382966649</v>
      </c>
      <c r="U14" s="44">
        <v>4289206.9742851285</v>
      </c>
      <c r="V14" s="44">
        <v>459922.99996059196</v>
      </c>
      <c r="W14" s="44">
        <v>290.45</v>
      </c>
      <c r="X14" s="44">
        <v>2058219.8913223839</v>
      </c>
    </row>
    <row r="15" spans="1:41" s="46" customFormat="1">
      <c r="A15" s="99" t="s">
        <v>389</v>
      </c>
      <c r="B15" s="44">
        <v>2076770.5259266908</v>
      </c>
      <c r="C15" s="44">
        <v>74432475.609999999</v>
      </c>
      <c r="D15" s="44">
        <v>54662364.970000006</v>
      </c>
      <c r="E15" s="44">
        <v>2035881.4799999997</v>
      </c>
      <c r="F15" s="44">
        <v>23693078.360100001</v>
      </c>
      <c r="G15" s="44">
        <v>22527044.3737</v>
      </c>
      <c r="H15" s="44">
        <v>66195055.711809739</v>
      </c>
      <c r="I15" s="44">
        <v>11808804.585301094</v>
      </c>
      <c r="J15" s="44">
        <v>10287118.283274099</v>
      </c>
      <c r="K15" s="44">
        <v>3018331.7247682996</v>
      </c>
      <c r="L15" s="44">
        <v>2001019.241699999</v>
      </c>
      <c r="M15" s="44">
        <v>10059</v>
      </c>
      <c r="N15" s="44">
        <v>27115273.415043484</v>
      </c>
      <c r="O15" s="44">
        <v>179416.86</v>
      </c>
      <c r="P15" s="44">
        <v>2095</v>
      </c>
      <c r="Q15" s="44">
        <v>5359997.2725683013</v>
      </c>
      <c r="R15" s="44">
        <v>124914.62655457327</v>
      </c>
      <c r="S15" s="44">
        <v>10122380.463588551</v>
      </c>
      <c r="T15" s="44">
        <v>2329808.3277199441</v>
      </c>
      <c r="U15" s="44">
        <v>22960107.258722164</v>
      </c>
      <c r="V15" s="44">
        <v>4805621.1656886516</v>
      </c>
      <c r="W15" s="44">
        <v>2926946.8153374586</v>
      </c>
      <c r="X15" s="44">
        <v>17979863.071169239</v>
      </c>
    </row>
    <row r="16" spans="1:41" ht="11.25" customHeight="1">
      <c r="A16" s="90" t="s">
        <v>376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Normal="10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8" t="s">
        <v>651</v>
      </c>
      <c r="B1" s="178"/>
      <c r="C1" s="178"/>
    </row>
    <row r="2" spans="1:5">
      <c r="A2" s="49"/>
      <c r="B2" s="50"/>
      <c r="C2" s="50"/>
    </row>
    <row r="3" spans="1:5" ht="21" customHeight="1">
      <c r="A3" s="179" t="s">
        <v>436</v>
      </c>
      <c r="B3" s="179"/>
      <c r="C3" s="181" t="s">
        <v>556</v>
      </c>
    </row>
    <row r="4" spans="1:5">
      <c r="A4" s="179"/>
      <c r="B4" s="179"/>
      <c r="C4" s="182"/>
    </row>
    <row r="5" spans="1:5">
      <c r="A5" s="179"/>
      <c r="B5" s="179"/>
      <c r="C5" s="183"/>
    </row>
    <row r="6" spans="1:5">
      <c r="A6" s="180">
        <v>1</v>
      </c>
      <c r="B6" s="180"/>
      <c r="C6" s="52">
        <v>2</v>
      </c>
    </row>
    <row r="7" spans="1:5">
      <c r="A7" s="140" t="s">
        <v>18</v>
      </c>
      <c r="B7" s="141" t="s">
        <v>437</v>
      </c>
      <c r="C7" s="47">
        <v>22054.329030000001</v>
      </c>
      <c r="D7" s="45"/>
      <c r="E7" s="45"/>
    </row>
    <row r="8" spans="1:5">
      <c r="A8" s="140" t="s">
        <v>11</v>
      </c>
      <c r="B8" s="142" t="s">
        <v>438</v>
      </c>
      <c r="C8" s="47">
        <v>3945.2518799999998</v>
      </c>
    </row>
    <row r="9" spans="1:5">
      <c r="A9" s="140" t="s">
        <v>11</v>
      </c>
      <c r="B9" s="142" t="s">
        <v>439</v>
      </c>
      <c r="C9" s="47">
        <v>2023.02583</v>
      </c>
    </row>
    <row r="10" spans="1:5">
      <c r="A10" s="140" t="s">
        <v>11</v>
      </c>
      <c r="B10" s="142" t="s">
        <v>440</v>
      </c>
      <c r="C10" s="47">
        <v>16086.051319999999</v>
      </c>
    </row>
    <row r="11" spans="1:5">
      <c r="A11" s="143" t="s">
        <v>441</v>
      </c>
      <c r="B11" s="144" t="s">
        <v>442</v>
      </c>
      <c r="C11" s="47">
        <v>0</v>
      </c>
    </row>
    <row r="12" spans="1:5">
      <c r="A12" s="140" t="s">
        <v>0</v>
      </c>
      <c r="B12" s="142" t="s">
        <v>443</v>
      </c>
      <c r="C12" s="47">
        <v>51641.805070000002</v>
      </c>
    </row>
    <row r="13" spans="1:5">
      <c r="A13" s="101">
        <v>1</v>
      </c>
      <c r="B13" s="102" t="s">
        <v>444</v>
      </c>
      <c r="C13" s="47">
        <v>13521.323560000001</v>
      </c>
    </row>
    <row r="14" spans="1:5" ht="31.5">
      <c r="A14" s="140" t="s">
        <v>8</v>
      </c>
      <c r="B14" s="142" t="s">
        <v>445</v>
      </c>
      <c r="C14" s="47">
        <v>133593.10926</v>
      </c>
      <c r="D14" s="45"/>
      <c r="E14" s="45"/>
    </row>
    <row r="15" spans="1:5">
      <c r="A15" s="140" t="s">
        <v>1</v>
      </c>
      <c r="B15" s="142" t="s">
        <v>446</v>
      </c>
      <c r="C15" s="47">
        <v>133374.86099000002</v>
      </c>
    </row>
    <row r="16" spans="1:5" ht="31.5">
      <c r="A16" s="140" t="s">
        <v>2</v>
      </c>
      <c r="B16" s="142" t="s">
        <v>447</v>
      </c>
      <c r="C16" s="47">
        <v>0</v>
      </c>
    </row>
    <row r="17" spans="1:5">
      <c r="A17" s="140" t="s">
        <v>3</v>
      </c>
      <c r="B17" s="142" t="s">
        <v>448</v>
      </c>
      <c r="C17" s="47">
        <v>218.24826999999999</v>
      </c>
    </row>
    <row r="18" spans="1:5" ht="31.5">
      <c r="A18" s="140" t="s">
        <v>4</v>
      </c>
      <c r="B18" s="142" t="s">
        <v>449</v>
      </c>
      <c r="C18" s="47">
        <v>0</v>
      </c>
    </row>
    <row r="19" spans="1:5">
      <c r="A19" s="140" t="s">
        <v>9</v>
      </c>
      <c r="B19" s="142" t="s">
        <v>450</v>
      </c>
      <c r="C19" s="47">
        <v>1225562.6269518863</v>
      </c>
      <c r="D19" s="45"/>
      <c r="E19" s="45"/>
    </row>
    <row r="20" spans="1:5">
      <c r="A20" s="140" t="s">
        <v>1</v>
      </c>
      <c r="B20" s="142" t="s">
        <v>451</v>
      </c>
      <c r="C20" s="47">
        <v>169818.66836000001</v>
      </c>
    </row>
    <row r="21" spans="1:5">
      <c r="A21" s="140" t="s">
        <v>2</v>
      </c>
      <c r="B21" s="142" t="s">
        <v>452</v>
      </c>
      <c r="C21" s="47">
        <v>1033735.9555618862</v>
      </c>
    </row>
    <row r="22" spans="1:5">
      <c r="A22" s="140"/>
      <c r="B22" s="142" t="s">
        <v>453</v>
      </c>
      <c r="C22" s="47">
        <v>848036.07145188632</v>
      </c>
    </row>
    <row r="23" spans="1:5">
      <c r="A23" s="140" t="s">
        <v>3</v>
      </c>
      <c r="B23" s="142" t="s">
        <v>454</v>
      </c>
      <c r="C23" s="47">
        <v>0</v>
      </c>
    </row>
    <row r="24" spans="1:5">
      <c r="A24" s="140" t="s">
        <v>4</v>
      </c>
      <c r="B24" s="142" t="s">
        <v>455</v>
      </c>
      <c r="C24" s="47">
        <v>0</v>
      </c>
    </row>
    <row r="25" spans="1:5">
      <c r="A25" s="140" t="s">
        <v>5</v>
      </c>
      <c r="B25" s="142" t="s">
        <v>456</v>
      </c>
      <c r="C25" s="47">
        <v>3997.9819999999995</v>
      </c>
    </row>
    <row r="26" spans="1:5">
      <c r="A26" s="140" t="s">
        <v>6</v>
      </c>
      <c r="B26" s="142" t="s">
        <v>457</v>
      </c>
      <c r="C26" s="47">
        <v>17110.75203</v>
      </c>
    </row>
    <row r="27" spans="1:5">
      <c r="A27" s="140" t="s">
        <v>7</v>
      </c>
      <c r="B27" s="142" t="s">
        <v>440</v>
      </c>
      <c r="C27" s="47">
        <v>899.26900000000001</v>
      </c>
    </row>
    <row r="28" spans="1:5">
      <c r="A28" s="140" t="s">
        <v>10</v>
      </c>
      <c r="B28" s="142" t="s">
        <v>458</v>
      </c>
      <c r="C28" s="47">
        <v>0</v>
      </c>
    </row>
    <row r="29" spans="1:5">
      <c r="A29" s="140"/>
      <c r="B29" s="144" t="s">
        <v>459</v>
      </c>
      <c r="C29" s="47">
        <v>1410797.5412818862</v>
      </c>
      <c r="D29" s="45"/>
      <c r="E29" s="45"/>
    </row>
    <row r="30" spans="1:5">
      <c r="A30" s="143" t="s">
        <v>460</v>
      </c>
      <c r="B30" s="144" t="s">
        <v>461</v>
      </c>
      <c r="C30" s="47">
        <v>343447.4160877355</v>
      </c>
    </row>
    <row r="31" spans="1:5" s="53" customFormat="1">
      <c r="A31" s="143" t="s">
        <v>462</v>
      </c>
      <c r="B31" s="144" t="s">
        <v>463</v>
      </c>
      <c r="C31" s="47">
        <v>63656.573596200004</v>
      </c>
      <c r="D31" s="45"/>
      <c r="E31" s="45"/>
    </row>
    <row r="32" spans="1:5" s="53" customFormat="1">
      <c r="A32" s="143" t="s">
        <v>0</v>
      </c>
      <c r="B32" s="142" t="s">
        <v>464</v>
      </c>
      <c r="C32" s="47">
        <v>0</v>
      </c>
    </row>
    <row r="33" spans="1:5" s="53" customFormat="1">
      <c r="A33" s="143" t="s">
        <v>1</v>
      </c>
      <c r="B33" s="142" t="s">
        <v>465</v>
      </c>
      <c r="C33" s="47">
        <v>52133.219786199996</v>
      </c>
      <c r="D33" s="45"/>
      <c r="E33" s="45"/>
    </row>
    <row r="34" spans="1:5" s="53" customFormat="1">
      <c r="A34" s="143" t="s">
        <v>11</v>
      </c>
      <c r="B34" s="142" t="s">
        <v>466</v>
      </c>
      <c r="C34" s="47">
        <v>0</v>
      </c>
    </row>
    <row r="35" spans="1:5" s="53" customFormat="1">
      <c r="A35" s="143" t="s">
        <v>11</v>
      </c>
      <c r="B35" s="142" t="s">
        <v>467</v>
      </c>
      <c r="C35" s="47">
        <v>0</v>
      </c>
    </row>
    <row r="36" spans="1:5">
      <c r="A36" s="143" t="s">
        <v>2</v>
      </c>
      <c r="B36" s="142" t="s">
        <v>468</v>
      </c>
      <c r="C36" s="47">
        <v>444</v>
      </c>
    </row>
    <row r="37" spans="1:5">
      <c r="A37" s="143" t="s">
        <v>11</v>
      </c>
      <c r="B37" s="142" t="s">
        <v>466</v>
      </c>
      <c r="C37" s="47">
        <v>0</v>
      </c>
    </row>
    <row r="38" spans="1:5">
      <c r="A38" s="143" t="s">
        <v>11</v>
      </c>
      <c r="B38" s="142" t="s">
        <v>467</v>
      </c>
      <c r="C38" s="47">
        <v>0</v>
      </c>
    </row>
    <row r="39" spans="1:5">
      <c r="A39" s="143" t="s">
        <v>231</v>
      </c>
      <c r="B39" s="144" t="s">
        <v>469</v>
      </c>
      <c r="C39" s="47">
        <v>52577.219786199996</v>
      </c>
      <c r="D39" s="45"/>
      <c r="E39" s="45"/>
    </row>
    <row r="40" spans="1:5">
      <c r="A40" s="140" t="s">
        <v>8</v>
      </c>
      <c r="B40" s="142" t="s">
        <v>470</v>
      </c>
      <c r="C40" s="47">
        <v>2584.89176</v>
      </c>
    </row>
    <row r="41" spans="1:5">
      <c r="A41" s="140" t="s">
        <v>11</v>
      </c>
      <c r="B41" s="142" t="s">
        <v>466</v>
      </c>
      <c r="C41" s="47">
        <v>0</v>
      </c>
    </row>
    <row r="42" spans="1:5">
      <c r="A42" s="140" t="s">
        <v>11</v>
      </c>
      <c r="B42" s="142" t="s">
        <v>467</v>
      </c>
      <c r="C42" s="47">
        <v>0</v>
      </c>
    </row>
    <row r="43" spans="1:5">
      <c r="A43" s="140" t="s">
        <v>9</v>
      </c>
      <c r="B43" s="142" t="s">
        <v>471</v>
      </c>
      <c r="C43" s="47">
        <v>8494.4620500000001</v>
      </c>
    </row>
    <row r="44" spans="1:5">
      <c r="A44" s="140" t="s">
        <v>11</v>
      </c>
      <c r="B44" s="142" t="s">
        <v>466</v>
      </c>
      <c r="C44" s="47">
        <v>40</v>
      </c>
    </row>
    <row r="45" spans="1:5">
      <c r="A45" s="140" t="s">
        <v>11</v>
      </c>
      <c r="B45" s="142" t="s">
        <v>467</v>
      </c>
      <c r="C45" s="47">
        <v>0</v>
      </c>
    </row>
    <row r="46" spans="1:5">
      <c r="A46" s="140" t="s">
        <v>472</v>
      </c>
      <c r="B46" s="103" t="s">
        <v>473</v>
      </c>
      <c r="C46" s="47">
        <v>0</v>
      </c>
    </row>
    <row r="47" spans="1:5">
      <c r="A47" s="140" t="s">
        <v>1</v>
      </c>
      <c r="B47" s="104" t="s">
        <v>474</v>
      </c>
      <c r="C47" s="47">
        <v>12483.510650979562</v>
      </c>
    </row>
    <row r="48" spans="1:5">
      <c r="A48" s="140">
        <v>2</v>
      </c>
      <c r="B48" s="104" t="s">
        <v>475</v>
      </c>
      <c r="C48" s="47">
        <v>0</v>
      </c>
    </row>
    <row r="49" spans="1:5">
      <c r="A49" s="140">
        <v>3</v>
      </c>
      <c r="B49" s="104" t="s">
        <v>476</v>
      </c>
      <c r="C49" s="47">
        <v>262.1212097496807</v>
      </c>
    </row>
    <row r="50" spans="1:5">
      <c r="A50" s="140">
        <v>4</v>
      </c>
      <c r="B50" s="104" t="s">
        <v>477</v>
      </c>
      <c r="C50" s="47">
        <v>7705.4218602151241</v>
      </c>
    </row>
    <row r="51" spans="1:5">
      <c r="A51" s="140">
        <v>5</v>
      </c>
      <c r="B51" s="104" t="s">
        <v>478</v>
      </c>
      <c r="C51" s="47">
        <v>0</v>
      </c>
    </row>
    <row r="52" spans="1:5">
      <c r="A52" s="140">
        <v>6</v>
      </c>
      <c r="B52" s="104" t="s">
        <v>479</v>
      </c>
      <c r="C52" s="47">
        <v>0</v>
      </c>
    </row>
    <row r="53" spans="1:5" ht="31.5">
      <c r="A53" s="140">
        <v>7</v>
      </c>
      <c r="B53" s="104" t="s">
        <v>480</v>
      </c>
      <c r="C53" s="47">
        <v>0</v>
      </c>
    </row>
    <row r="54" spans="1:5">
      <c r="A54" s="140">
        <v>8</v>
      </c>
      <c r="B54" s="104" t="s">
        <v>481</v>
      </c>
      <c r="C54" s="47">
        <v>0</v>
      </c>
    </row>
    <row r="55" spans="1:5">
      <c r="A55" s="140"/>
      <c r="B55" s="105" t="s">
        <v>482</v>
      </c>
      <c r="C55" s="47">
        <v>20451.053720944368</v>
      </c>
      <c r="D55" s="45"/>
      <c r="E55" s="45"/>
    </row>
    <row r="56" spans="1:5">
      <c r="A56" s="143" t="s">
        <v>483</v>
      </c>
      <c r="B56" s="144" t="s">
        <v>484</v>
      </c>
      <c r="C56" s="47">
        <v>0</v>
      </c>
    </row>
    <row r="57" spans="1:5">
      <c r="A57" s="143" t="s">
        <v>0</v>
      </c>
      <c r="B57" s="142" t="s">
        <v>485</v>
      </c>
      <c r="C57" s="47">
        <v>7010.1562899999999</v>
      </c>
      <c r="D57" s="45"/>
      <c r="E57" s="45"/>
    </row>
    <row r="58" spans="1:5">
      <c r="A58" s="143" t="s">
        <v>1</v>
      </c>
      <c r="B58" s="142" t="s">
        <v>486</v>
      </c>
      <c r="C58" s="47">
        <v>2133.8761700000005</v>
      </c>
    </row>
    <row r="59" spans="1:5">
      <c r="A59" s="143" t="s">
        <v>2</v>
      </c>
      <c r="B59" s="142" t="s">
        <v>440</v>
      </c>
      <c r="C59" s="47">
        <v>4876.2801200000004</v>
      </c>
    </row>
    <row r="60" spans="1:5">
      <c r="A60" s="143" t="s">
        <v>8</v>
      </c>
      <c r="B60" s="142" t="s">
        <v>487</v>
      </c>
      <c r="C60" s="47">
        <v>0</v>
      </c>
    </row>
    <row r="61" spans="1:5">
      <c r="A61" s="143" t="s">
        <v>1</v>
      </c>
      <c r="B61" s="142" t="s">
        <v>488</v>
      </c>
      <c r="C61" s="47">
        <v>48615.725263446591</v>
      </c>
    </row>
    <row r="62" spans="1:5">
      <c r="A62" s="143" t="s">
        <v>2</v>
      </c>
      <c r="B62" s="142" t="s">
        <v>489</v>
      </c>
      <c r="C62" s="47">
        <v>422.07146999999998</v>
      </c>
    </row>
    <row r="63" spans="1:5">
      <c r="A63" s="143" t="s">
        <v>3</v>
      </c>
      <c r="B63" s="142" t="s">
        <v>490</v>
      </c>
      <c r="C63" s="47">
        <v>1</v>
      </c>
    </row>
    <row r="64" spans="1:5">
      <c r="A64" s="140"/>
      <c r="B64" s="144" t="s">
        <v>491</v>
      </c>
      <c r="C64" s="47">
        <v>49038.796733446587</v>
      </c>
      <c r="D64" s="45"/>
      <c r="E64" s="45"/>
    </row>
    <row r="65" spans="1:6">
      <c r="A65" s="140" t="s">
        <v>232</v>
      </c>
      <c r="B65" s="142" t="s">
        <v>440</v>
      </c>
      <c r="C65" s="47">
        <v>384.98214999999999</v>
      </c>
    </row>
    <row r="66" spans="1:6">
      <c r="A66" s="140"/>
      <c r="B66" s="144" t="s">
        <v>492</v>
      </c>
      <c r="C66" s="47">
        <v>56433.935173446589</v>
      </c>
      <c r="D66" s="45"/>
      <c r="E66" s="45"/>
    </row>
    <row r="67" spans="1:6">
      <c r="A67" s="143" t="s">
        <v>493</v>
      </c>
      <c r="B67" s="144" t="s">
        <v>494</v>
      </c>
      <c r="C67" s="47">
        <v>0</v>
      </c>
    </row>
    <row r="68" spans="1:6">
      <c r="A68" s="143" t="s">
        <v>0</v>
      </c>
      <c r="B68" s="142" t="s">
        <v>495</v>
      </c>
      <c r="C68" s="47">
        <v>0</v>
      </c>
    </row>
    <row r="69" spans="1:6">
      <c r="A69" s="143" t="s">
        <v>8</v>
      </c>
      <c r="B69" s="142" t="s">
        <v>496</v>
      </c>
      <c r="C69" s="47">
        <v>43946.031884297023</v>
      </c>
    </row>
    <row r="70" spans="1:6">
      <c r="A70" s="143" t="s">
        <v>9</v>
      </c>
      <c r="B70" s="142" t="s">
        <v>497</v>
      </c>
      <c r="C70" s="47">
        <v>1629.24306</v>
      </c>
    </row>
    <row r="71" spans="1:6">
      <c r="A71" s="143"/>
      <c r="B71" s="144" t="s">
        <v>498</v>
      </c>
      <c r="C71" s="47">
        <v>45575.274944297023</v>
      </c>
      <c r="D71" s="45"/>
      <c r="E71" s="45"/>
      <c r="F71" s="53"/>
    </row>
    <row r="72" spans="1:6">
      <c r="A72" s="143"/>
      <c r="B72" s="145" t="s">
        <v>499</v>
      </c>
      <c r="C72" s="47">
        <v>1962416.1238345099</v>
      </c>
      <c r="D72" s="45"/>
      <c r="E72" s="45"/>
      <c r="F72" s="54"/>
    </row>
    <row r="73" spans="1:6">
      <c r="A73" s="143" t="s">
        <v>500</v>
      </c>
      <c r="B73" s="144" t="s">
        <v>501</v>
      </c>
      <c r="C73" s="47">
        <v>380.62520000000001</v>
      </c>
      <c r="F73" s="53"/>
    </row>
    <row r="74" spans="1:6">
      <c r="A74" s="177" t="s">
        <v>502</v>
      </c>
      <c r="B74" s="177"/>
      <c r="C74" s="47">
        <v>0</v>
      </c>
    </row>
    <row r="75" spans="1:6">
      <c r="A75" s="146" t="s">
        <v>503</v>
      </c>
      <c r="B75" s="147" t="s">
        <v>504</v>
      </c>
      <c r="C75" s="47">
        <v>0</v>
      </c>
    </row>
    <row r="76" spans="1:6">
      <c r="A76" s="143" t="s">
        <v>0</v>
      </c>
      <c r="B76" s="148" t="s">
        <v>505</v>
      </c>
      <c r="C76" s="47">
        <v>167371.755</v>
      </c>
    </row>
    <row r="77" spans="1:6">
      <c r="A77" s="149" t="s">
        <v>11</v>
      </c>
      <c r="B77" s="142" t="s">
        <v>506</v>
      </c>
      <c r="C77" s="47">
        <v>0</v>
      </c>
    </row>
    <row r="78" spans="1:6">
      <c r="A78" s="149" t="s">
        <v>11</v>
      </c>
      <c r="B78" s="142" t="s">
        <v>507</v>
      </c>
      <c r="C78" s="47">
        <v>0</v>
      </c>
    </row>
    <row r="79" spans="1:6">
      <c r="A79" s="143" t="s">
        <v>8</v>
      </c>
      <c r="B79" s="142" t="s">
        <v>508</v>
      </c>
      <c r="C79" s="47">
        <v>766</v>
      </c>
    </row>
    <row r="80" spans="1:6">
      <c r="A80" s="143" t="s">
        <v>9</v>
      </c>
      <c r="B80" s="142" t="s">
        <v>509</v>
      </c>
      <c r="C80" s="47">
        <v>123200.54727999998</v>
      </c>
    </row>
    <row r="81" spans="1:5">
      <c r="A81" s="143" t="s">
        <v>10</v>
      </c>
      <c r="B81" s="142" t="s">
        <v>510</v>
      </c>
      <c r="C81" s="47">
        <v>78984.704639999996</v>
      </c>
    </row>
    <row r="82" spans="1:5">
      <c r="A82" s="143" t="s">
        <v>12</v>
      </c>
      <c r="B82" s="142" t="s">
        <v>511</v>
      </c>
      <c r="C82" s="47">
        <v>174501.71298000001</v>
      </c>
    </row>
    <row r="83" spans="1:5">
      <c r="A83" s="143" t="s">
        <v>15</v>
      </c>
      <c r="B83" s="142" t="s">
        <v>512</v>
      </c>
      <c r="C83" s="47">
        <v>-5379.32168</v>
      </c>
    </row>
    <row r="84" spans="1:5">
      <c r="A84" s="143" t="s">
        <v>16</v>
      </c>
      <c r="B84" s="142" t="s">
        <v>513</v>
      </c>
      <c r="C84" s="47">
        <v>4183.1304176464018</v>
      </c>
    </row>
    <row r="85" spans="1:5">
      <c r="A85" s="149"/>
      <c r="B85" s="144" t="s">
        <v>514</v>
      </c>
      <c r="C85" s="47">
        <v>543628.52863764646</v>
      </c>
      <c r="D85" s="45"/>
      <c r="E85" s="45"/>
    </row>
    <row r="86" spans="1:5">
      <c r="A86" s="143" t="s">
        <v>441</v>
      </c>
      <c r="B86" s="144" t="s">
        <v>515</v>
      </c>
      <c r="C86" s="47">
        <v>700</v>
      </c>
    </row>
    <row r="87" spans="1:5">
      <c r="A87" s="140" t="s">
        <v>516</v>
      </c>
      <c r="B87" s="103" t="s">
        <v>517</v>
      </c>
      <c r="C87" s="47">
        <v>0</v>
      </c>
    </row>
    <row r="88" spans="1:5">
      <c r="A88" s="140" t="s">
        <v>460</v>
      </c>
      <c r="B88" s="144" t="s">
        <v>518</v>
      </c>
      <c r="C88" s="47">
        <v>0</v>
      </c>
    </row>
    <row r="89" spans="1:5">
      <c r="A89" s="140" t="s">
        <v>1</v>
      </c>
      <c r="B89" s="104" t="s">
        <v>519</v>
      </c>
      <c r="C89" s="47">
        <v>105243.54722652803</v>
      </c>
    </row>
    <row r="90" spans="1:5">
      <c r="A90" s="140" t="s">
        <v>2</v>
      </c>
      <c r="B90" s="104" t="s">
        <v>520</v>
      </c>
      <c r="C90" s="47">
        <v>0</v>
      </c>
    </row>
    <row r="91" spans="1:5">
      <c r="A91" s="140" t="s">
        <v>3</v>
      </c>
      <c r="B91" s="104" t="s">
        <v>521</v>
      </c>
      <c r="C91" s="47">
        <v>737669.22680294269</v>
      </c>
    </row>
    <row r="92" spans="1:5">
      <c r="A92" s="140" t="s">
        <v>4</v>
      </c>
      <c r="B92" s="104" t="s">
        <v>522</v>
      </c>
      <c r="C92" s="47">
        <v>55469.629378972211</v>
      </c>
    </row>
    <row r="93" spans="1:5">
      <c r="A93" s="140" t="s">
        <v>5</v>
      </c>
      <c r="B93" s="104" t="s">
        <v>523</v>
      </c>
      <c r="C93" s="47">
        <v>173.79198000000002</v>
      </c>
    </row>
    <row r="94" spans="1:5">
      <c r="A94" s="140" t="s">
        <v>6</v>
      </c>
      <c r="B94" s="104" t="s">
        <v>524</v>
      </c>
      <c r="C94" s="47">
        <v>87002.936305001596</v>
      </c>
    </row>
    <row r="95" spans="1:5">
      <c r="A95" s="140" t="s">
        <v>7</v>
      </c>
      <c r="B95" s="104" t="s">
        <v>525</v>
      </c>
      <c r="C95" s="47">
        <v>3314.0528702531192</v>
      </c>
    </row>
    <row r="96" spans="1:5">
      <c r="A96" s="140" t="s">
        <v>19</v>
      </c>
      <c r="B96" s="104" t="s">
        <v>526</v>
      </c>
      <c r="C96" s="47">
        <v>707.14019407159333</v>
      </c>
    </row>
    <row r="97" spans="1:5">
      <c r="A97" s="140" t="s">
        <v>17</v>
      </c>
      <c r="B97" s="104" t="s">
        <v>527</v>
      </c>
      <c r="C97" s="47">
        <v>8533.4837927730914</v>
      </c>
    </row>
    <row r="98" spans="1:5">
      <c r="A98" s="106"/>
      <c r="B98" s="103" t="s">
        <v>528</v>
      </c>
      <c r="C98" s="47">
        <v>998113.80855054222</v>
      </c>
      <c r="D98" s="45"/>
      <c r="E98" s="45"/>
    </row>
    <row r="99" spans="1:5">
      <c r="A99" s="140" t="s">
        <v>462</v>
      </c>
      <c r="B99" s="103" t="s">
        <v>529</v>
      </c>
      <c r="C99" s="47">
        <v>342771.05236679519</v>
      </c>
    </row>
    <row r="100" spans="1:5">
      <c r="A100" s="101" t="s">
        <v>530</v>
      </c>
      <c r="B100" s="105" t="s">
        <v>531</v>
      </c>
      <c r="C100" s="47">
        <v>193.83008999999998</v>
      </c>
      <c r="D100" s="45"/>
      <c r="E100" s="45"/>
    </row>
    <row r="101" spans="1:5">
      <c r="A101" s="107" t="s">
        <v>1</v>
      </c>
      <c r="B101" s="102" t="s">
        <v>532</v>
      </c>
      <c r="C101" s="47">
        <v>193.83008999999998</v>
      </c>
    </row>
    <row r="102" spans="1:5">
      <c r="A102" s="107" t="s">
        <v>2</v>
      </c>
      <c r="B102" s="102" t="s">
        <v>533</v>
      </c>
      <c r="C102" s="47">
        <v>0</v>
      </c>
    </row>
    <row r="103" spans="1:5">
      <c r="A103" s="107" t="s">
        <v>3</v>
      </c>
      <c r="B103" s="102" t="s">
        <v>534</v>
      </c>
      <c r="C103" s="47">
        <v>0</v>
      </c>
    </row>
    <row r="104" spans="1:5">
      <c r="A104" s="143" t="s">
        <v>483</v>
      </c>
      <c r="B104" s="144" t="s">
        <v>535</v>
      </c>
      <c r="C104" s="47">
        <v>1353.75693</v>
      </c>
    </row>
    <row r="105" spans="1:5">
      <c r="A105" s="143" t="s">
        <v>493</v>
      </c>
      <c r="B105" s="144" t="s">
        <v>536</v>
      </c>
      <c r="C105" s="47">
        <v>75241.046399999992</v>
      </c>
      <c r="D105" s="45"/>
      <c r="E105" s="45"/>
    </row>
    <row r="106" spans="1:5">
      <c r="A106" s="143" t="s">
        <v>0</v>
      </c>
      <c r="B106" s="142" t="s">
        <v>537</v>
      </c>
      <c r="C106" s="47">
        <v>34641.04034</v>
      </c>
    </row>
    <row r="107" spans="1:5">
      <c r="A107" s="143" t="s">
        <v>11</v>
      </c>
      <c r="B107" s="142" t="s">
        <v>538</v>
      </c>
      <c r="C107" s="47">
        <v>0</v>
      </c>
    </row>
    <row r="108" spans="1:5">
      <c r="A108" s="143" t="s">
        <v>11</v>
      </c>
      <c r="B108" s="142" t="s">
        <v>539</v>
      </c>
      <c r="C108" s="47">
        <v>0</v>
      </c>
    </row>
    <row r="109" spans="1:5">
      <c r="A109" s="143" t="s">
        <v>8</v>
      </c>
      <c r="B109" s="142" t="s">
        <v>540</v>
      </c>
      <c r="C109" s="47">
        <v>6564.478079999999</v>
      </c>
    </row>
    <row r="110" spans="1:5">
      <c r="A110" s="143" t="s">
        <v>11</v>
      </c>
      <c r="B110" s="142" t="s">
        <v>538</v>
      </c>
      <c r="C110" s="47">
        <v>0</v>
      </c>
    </row>
    <row r="111" spans="1:5">
      <c r="A111" s="143" t="s">
        <v>11</v>
      </c>
      <c r="B111" s="142" t="s">
        <v>539</v>
      </c>
      <c r="C111" s="47">
        <v>0</v>
      </c>
    </row>
    <row r="112" spans="1:5">
      <c r="A112" s="143" t="s">
        <v>9</v>
      </c>
      <c r="B112" s="142" t="s">
        <v>541</v>
      </c>
      <c r="C112" s="47">
        <v>0</v>
      </c>
      <c r="D112" s="45"/>
      <c r="E112" s="45"/>
    </row>
    <row r="113" spans="1:3">
      <c r="A113" s="143" t="s">
        <v>1</v>
      </c>
      <c r="B113" s="142" t="s">
        <v>542</v>
      </c>
      <c r="C113" s="47">
        <v>0</v>
      </c>
    </row>
    <row r="114" spans="1:3">
      <c r="A114" s="143" t="s">
        <v>11</v>
      </c>
      <c r="B114" s="142" t="s">
        <v>538</v>
      </c>
      <c r="C114" s="47">
        <v>0</v>
      </c>
    </row>
    <row r="115" spans="1:3">
      <c r="A115" s="143" t="s">
        <v>11</v>
      </c>
      <c r="B115" s="142" t="s">
        <v>539</v>
      </c>
      <c r="C115" s="47">
        <v>0</v>
      </c>
    </row>
    <row r="116" spans="1:3">
      <c r="A116" s="143" t="s">
        <v>2</v>
      </c>
      <c r="B116" s="142" t="s">
        <v>543</v>
      </c>
      <c r="C116" s="47">
        <v>0</v>
      </c>
    </row>
    <row r="117" spans="1:3">
      <c r="A117" s="143" t="s">
        <v>11</v>
      </c>
      <c r="B117" s="142" t="s">
        <v>538</v>
      </c>
      <c r="C117" s="47">
        <v>0</v>
      </c>
    </row>
    <row r="118" spans="1:3">
      <c r="A118" s="143" t="s">
        <v>11</v>
      </c>
      <c r="B118" s="142" t="s">
        <v>539</v>
      </c>
      <c r="C118" s="47">
        <v>0</v>
      </c>
    </row>
    <row r="119" spans="1:3">
      <c r="A119" s="143" t="s">
        <v>10</v>
      </c>
      <c r="B119" s="142" t="s">
        <v>544</v>
      </c>
      <c r="C119" s="47">
        <v>0</v>
      </c>
    </row>
    <row r="120" spans="1:3">
      <c r="A120" s="143" t="s">
        <v>11</v>
      </c>
      <c r="B120" s="142" t="s">
        <v>538</v>
      </c>
      <c r="C120" s="47">
        <v>0</v>
      </c>
    </row>
    <row r="121" spans="1:3">
      <c r="A121" s="143" t="s">
        <v>11</v>
      </c>
      <c r="B121" s="142" t="s">
        <v>539</v>
      </c>
      <c r="C121" s="47">
        <v>0</v>
      </c>
    </row>
    <row r="122" spans="1:3">
      <c r="A122" s="143" t="s">
        <v>12</v>
      </c>
      <c r="B122" s="142" t="s">
        <v>545</v>
      </c>
      <c r="C122" s="47">
        <v>34035.527979999999</v>
      </c>
    </row>
    <row r="123" spans="1:3">
      <c r="A123" s="143" t="s">
        <v>11</v>
      </c>
      <c r="B123" s="142" t="s">
        <v>538</v>
      </c>
      <c r="C123" s="47">
        <v>8</v>
      </c>
    </row>
    <row r="124" spans="1:3">
      <c r="A124" s="143" t="s">
        <v>11</v>
      </c>
      <c r="B124" s="142" t="s">
        <v>539</v>
      </c>
      <c r="C124" s="47">
        <v>0</v>
      </c>
    </row>
    <row r="125" spans="1:3">
      <c r="A125" s="143" t="s">
        <v>11</v>
      </c>
      <c r="B125" s="142" t="s">
        <v>546</v>
      </c>
      <c r="C125" s="47">
        <v>4199.46875</v>
      </c>
    </row>
    <row r="126" spans="1:3">
      <c r="A126" s="143" t="s">
        <v>11</v>
      </c>
      <c r="B126" s="142" t="s">
        <v>547</v>
      </c>
      <c r="C126" s="47">
        <v>3418.0454399999999</v>
      </c>
    </row>
    <row r="127" spans="1:3">
      <c r="A127" s="143" t="s">
        <v>11</v>
      </c>
      <c r="B127" s="142" t="s">
        <v>548</v>
      </c>
      <c r="C127" s="47">
        <v>446.27838000000003</v>
      </c>
    </row>
    <row r="128" spans="1:3">
      <c r="A128" s="143" t="s">
        <v>500</v>
      </c>
      <c r="B128" s="119" t="s">
        <v>549</v>
      </c>
      <c r="C128" s="47">
        <v>0</v>
      </c>
    </row>
    <row r="129" spans="1:5">
      <c r="A129" s="143" t="s">
        <v>0</v>
      </c>
      <c r="B129" s="142" t="s">
        <v>550</v>
      </c>
      <c r="C129" s="47">
        <v>413.96052699551234</v>
      </c>
    </row>
    <row r="130" spans="1:5">
      <c r="A130" s="143" t="s">
        <v>8</v>
      </c>
      <c r="B130" s="142" t="s">
        <v>551</v>
      </c>
      <c r="C130" s="47">
        <v>0</v>
      </c>
    </row>
    <row r="131" spans="1:5">
      <c r="A131" s="143"/>
      <c r="B131" s="144" t="s">
        <v>552</v>
      </c>
      <c r="C131" s="47">
        <v>413.96052699551234</v>
      </c>
      <c r="D131" s="45"/>
      <c r="E131" s="45"/>
    </row>
    <row r="132" spans="1:5">
      <c r="A132" s="117"/>
      <c r="B132" s="119" t="s">
        <v>553</v>
      </c>
      <c r="C132" s="47">
        <v>1962415.9835019796</v>
      </c>
      <c r="D132" s="45"/>
      <c r="E132" s="45"/>
    </row>
    <row r="133" spans="1:5">
      <c r="A133" s="150" t="s">
        <v>554</v>
      </c>
      <c r="B133" s="119" t="s">
        <v>555</v>
      </c>
      <c r="C133" s="47">
        <v>380.62520000000001</v>
      </c>
    </row>
    <row r="134" spans="1:5">
      <c r="A134" s="76" t="s">
        <v>649</v>
      </c>
      <c r="B134" s="56"/>
      <c r="C134" s="53"/>
    </row>
    <row r="135" spans="1:5">
      <c r="A135" s="76" t="s">
        <v>401</v>
      </c>
      <c r="B135" s="98"/>
      <c r="C135" s="98"/>
    </row>
    <row r="136" spans="1:5">
      <c r="A136" s="55"/>
      <c r="B136" s="56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activeCell="G7" sqref="G7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84" t="s">
        <v>650</v>
      </c>
      <c r="B1" s="184"/>
      <c r="C1" s="184"/>
    </row>
    <row r="2" spans="1:5" ht="15.75">
      <c r="A2" s="49"/>
      <c r="B2" s="49"/>
      <c r="C2" s="49"/>
    </row>
    <row r="3" spans="1:5" ht="15.75">
      <c r="A3" s="185"/>
      <c r="B3" s="186"/>
      <c r="C3" s="59" t="s">
        <v>556</v>
      </c>
    </row>
    <row r="4" spans="1:5" ht="15.75">
      <c r="A4" s="187">
        <v>1</v>
      </c>
      <c r="B4" s="188"/>
      <c r="C4" s="60">
        <v>2</v>
      </c>
    </row>
    <row r="5" spans="1:5" ht="15.75">
      <c r="A5" s="108" t="s">
        <v>233</v>
      </c>
      <c r="B5" s="109" t="s">
        <v>557</v>
      </c>
      <c r="C5" s="61"/>
    </row>
    <row r="6" spans="1:5" ht="15.75">
      <c r="A6" s="110" t="s">
        <v>1</v>
      </c>
      <c r="B6" s="111" t="s">
        <v>558</v>
      </c>
      <c r="C6" s="62"/>
    </row>
    <row r="7" spans="1:5" ht="15.75">
      <c r="A7" s="112" t="s">
        <v>234</v>
      </c>
      <c r="B7" s="111" t="s">
        <v>559</v>
      </c>
      <c r="C7" s="135">
        <v>18041.456620000001</v>
      </c>
      <c r="D7" s="45"/>
      <c r="E7" s="45"/>
    </row>
    <row r="8" spans="1:5" ht="31.5">
      <c r="A8" s="112"/>
      <c r="B8" s="111" t="s">
        <v>560</v>
      </c>
      <c r="C8" s="135">
        <v>-79.872889999999998</v>
      </c>
    </row>
    <row r="9" spans="1:5" ht="15.75">
      <c r="A9" s="112" t="s">
        <v>561</v>
      </c>
      <c r="B9" s="111" t="s">
        <v>562</v>
      </c>
      <c r="C9" s="135">
        <v>-1392.5482400000001</v>
      </c>
    </row>
    <row r="10" spans="1:5" ht="15.75">
      <c r="A10" s="112" t="s">
        <v>563</v>
      </c>
      <c r="B10" s="111" t="s">
        <v>564</v>
      </c>
      <c r="C10" s="135">
        <v>-2985.5789398439056</v>
      </c>
    </row>
    <row r="11" spans="1:5" ht="15.75">
      <c r="A11" s="112"/>
      <c r="B11" s="111" t="s">
        <v>565</v>
      </c>
      <c r="C11" s="135">
        <v>0</v>
      </c>
    </row>
    <row r="12" spans="1:5" ht="15.75">
      <c r="A12" s="112" t="s">
        <v>566</v>
      </c>
      <c r="B12" s="111" t="s">
        <v>567</v>
      </c>
      <c r="C12" s="135">
        <v>-1914.0658430368019</v>
      </c>
    </row>
    <row r="13" spans="1:5" ht="15.75">
      <c r="A13" s="113"/>
      <c r="B13" s="114" t="s">
        <v>568</v>
      </c>
      <c r="C13" s="135">
        <v>11749.263597119292</v>
      </c>
      <c r="D13" s="45"/>
      <c r="E13" s="45"/>
    </row>
    <row r="14" spans="1:5" ht="15.75">
      <c r="A14" s="115" t="s">
        <v>2</v>
      </c>
      <c r="B14" s="111" t="s">
        <v>569</v>
      </c>
      <c r="C14" s="135">
        <v>32.064572021612506</v>
      </c>
      <c r="D14" s="45"/>
      <c r="E14" s="45"/>
    </row>
    <row r="15" spans="1:5" ht="15.75">
      <c r="A15" s="115" t="s">
        <v>3</v>
      </c>
      <c r="B15" s="111" t="s">
        <v>570</v>
      </c>
      <c r="C15" s="135">
        <v>37.474589999999999</v>
      </c>
    </row>
    <row r="16" spans="1:5" ht="15.75">
      <c r="A16" s="110" t="s">
        <v>4</v>
      </c>
      <c r="B16" s="111" t="s">
        <v>571</v>
      </c>
      <c r="C16" s="63">
        <v>0</v>
      </c>
    </row>
    <row r="17" spans="1:5" ht="15.75">
      <c r="A17" s="112" t="s">
        <v>234</v>
      </c>
      <c r="B17" s="111" t="s">
        <v>572</v>
      </c>
      <c r="C17" s="63">
        <v>0</v>
      </c>
    </row>
    <row r="18" spans="1:5" ht="15.75">
      <c r="A18" s="112" t="s">
        <v>235</v>
      </c>
      <c r="B18" s="111" t="s">
        <v>573</v>
      </c>
      <c r="C18" s="135">
        <v>-5365.2212204454581</v>
      </c>
    </row>
    <row r="19" spans="1:5" ht="15.75">
      <c r="A19" s="112" t="s">
        <v>574</v>
      </c>
      <c r="B19" s="111" t="s">
        <v>575</v>
      </c>
      <c r="C19" s="135">
        <v>93.974999999999994</v>
      </c>
    </row>
    <row r="20" spans="1:5" ht="15.75">
      <c r="A20" s="113"/>
      <c r="B20" s="116" t="s">
        <v>576</v>
      </c>
      <c r="C20" s="135">
        <v>-5271.2462204454587</v>
      </c>
      <c r="D20" s="45"/>
      <c r="E20" s="45"/>
    </row>
    <row r="21" spans="1:5" ht="15.75">
      <c r="A21" s="112" t="s">
        <v>561</v>
      </c>
      <c r="B21" s="111" t="s">
        <v>577</v>
      </c>
      <c r="C21" s="135">
        <v>-35.071898924246</v>
      </c>
    </row>
    <row r="22" spans="1:5" ht="15.75">
      <c r="A22" s="112" t="s">
        <v>563</v>
      </c>
      <c r="B22" s="111" t="s">
        <v>578</v>
      </c>
      <c r="C22" s="135">
        <v>-103</v>
      </c>
    </row>
    <row r="23" spans="1:5" ht="15.75">
      <c r="A23" s="113"/>
      <c r="B23" s="114" t="s">
        <v>579</v>
      </c>
      <c r="C23" s="135">
        <v>-5409.3181193697037</v>
      </c>
      <c r="D23" s="45"/>
      <c r="E23" s="45"/>
    </row>
    <row r="24" spans="1:5" ht="15.75" customHeight="1">
      <c r="A24" s="110" t="s">
        <v>5</v>
      </c>
      <c r="B24" s="111" t="s">
        <v>580</v>
      </c>
      <c r="C24" s="63">
        <v>0</v>
      </c>
    </row>
    <row r="25" spans="1:5" ht="15.75">
      <c r="A25" s="112" t="s">
        <v>234</v>
      </c>
      <c r="B25" s="111" t="s">
        <v>581</v>
      </c>
      <c r="C25" s="135">
        <v>-0.71990814012289051</v>
      </c>
    </row>
    <row r="26" spans="1:5" ht="15.75">
      <c r="A26" s="112" t="s">
        <v>561</v>
      </c>
      <c r="B26" s="111" t="s">
        <v>582</v>
      </c>
      <c r="C26" s="135">
        <v>0</v>
      </c>
    </row>
    <row r="27" spans="1:5" ht="15.75">
      <c r="A27" s="110"/>
      <c r="B27" s="114" t="s">
        <v>583</v>
      </c>
      <c r="C27" s="135">
        <v>-0.71990814012289051</v>
      </c>
      <c r="D27" s="45"/>
      <c r="E27" s="45"/>
    </row>
    <row r="28" spans="1:5" ht="15.75">
      <c r="A28" s="110" t="s">
        <v>6</v>
      </c>
      <c r="B28" s="111" t="s">
        <v>584</v>
      </c>
      <c r="C28" s="135">
        <v>44</v>
      </c>
    </row>
    <row r="29" spans="1:5" ht="15.75">
      <c r="A29" s="110" t="s">
        <v>7</v>
      </c>
      <c r="B29" s="111" t="s">
        <v>585</v>
      </c>
      <c r="C29" s="63">
        <v>0</v>
      </c>
    </row>
    <row r="30" spans="1:5" ht="15.75">
      <c r="A30" s="112" t="s">
        <v>234</v>
      </c>
      <c r="B30" s="111" t="s">
        <v>586</v>
      </c>
      <c r="C30" s="135">
        <v>-3190.8729072771748</v>
      </c>
    </row>
    <row r="31" spans="1:5" ht="15.75">
      <c r="A31" s="112" t="s">
        <v>561</v>
      </c>
      <c r="B31" s="111" t="s">
        <v>587</v>
      </c>
      <c r="C31" s="135">
        <v>323.44943388058459</v>
      </c>
    </row>
    <row r="32" spans="1:5" ht="15.75">
      <c r="A32" s="112" t="s">
        <v>563</v>
      </c>
      <c r="B32" s="111" t="s">
        <v>588</v>
      </c>
      <c r="C32" s="135">
        <v>-1860.3438604168384</v>
      </c>
    </row>
    <row r="33" spans="1:5" ht="15.75">
      <c r="A33" s="112" t="s">
        <v>566</v>
      </c>
      <c r="B33" s="111" t="s">
        <v>589</v>
      </c>
      <c r="C33" s="135">
        <v>87.911509999999993</v>
      </c>
    </row>
    <row r="34" spans="1:5" ht="15.75">
      <c r="A34" s="117"/>
      <c r="B34" s="114" t="s">
        <v>590</v>
      </c>
      <c r="C34" s="135">
        <v>-4639.8558238134283</v>
      </c>
      <c r="D34" s="45"/>
      <c r="E34" s="45"/>
    </row>
    <row r="35" spans="1:5" ht="15.75">
      <c r="A35" s="110" t="s">
        <v>19</v>
      </c>
      <c r="B35" s="111" t="s">
        <v>591</v>
      </c>
      <c r="C35" s="135">
        <v>-635.79352137003525</v>
      </c>
    </row>
    <row r="36" spans="1:5" ht="15.75" customHeight="1">
      <c r="A36" s="110"/>
      <c r="B36" s="111" t="s">
        <v>592</v>
      </c>
      <c r="C36" s="135">
        <v>-536.94769999999994</v>
      </c>
    </row>
    <row r="37" spans="1:5" ht="15.75">
      <c r="A37" s="110" t="s">
        <v>17</v>
      </c>
      <c r="B37" s="111" t="s">
        <v>593</v>
      </c>
      <c r="C37" s="135">
        <v>0</v>
      </c>
    </row>
    <row r="38" spans="1:5" ht="15.75">
      <c r="A38" s="110" t="s">
        <v>20</v>
      </c>
      <c r="B38" s="111" t="s">
        <v>594</v>
      </c>
      <c r="C38" s="135">
        <v>1177.1153864476141</v>
      </c>
      <c r="D38" s="45"/>
      <c r="E38" s="45"/>
    </row>
    <row r="39" spans="1:5" ht="15.75">
      <c r="A39" s="118" t="s">
        <v>8</v>
      </c>
      <c r="B39" s="119" t="s">
        <v>595</v>
      </c>
      <c r="C39" s="63">
        <v>0</v>
      </c>
    </row>
    <row r="40" spans="1:5" ht="15.75">
      <c r="A40" s="110" t="s">
        <v>1</v>
      </c>
      <c r="B40" s="111" t="s">
        <v>558</v>
      </c>
      <c r="C40" s="63">
        <v>0</v>
      </c>
    </row>
    <row r="41" spans="1:5" ht="15.75">
      <c r="A41" s="120" t="s">
        <v>234</v>
      </c>
      <c r="B41" s="121" t="s">
        <v>559</v>
      </c>
      <c r="C41" s="135">
        <v>54769.179100000008</v>
      </c>
    </row>
    <row r="42" spans="1:5" ht="31.5">
      <c r="A42" s="116"/>
      <c r="B42" s="111" t="s">
        <v>560</v>
      </c>
      <c r="C42" s="135">
        <v>-248.59537999999998</v>
      </c>
    </row>
    <row r="43" spans="1:5" ht="15.75">
      <c r="A43" s="120" t="s">
        <v>561</v>
      </c>
      <c r="B43" s="121" t="s">
        <v>562</v>
      </c>
      <c r="C43" s="135">
        <v>-2035.7270000000001</v>
      </c>
    </row>
    <row r="44" spans="1:5" ht="15.75">
      <c r="A44" s="120" t="s">
        <v>563</v>
      </c>
      <c r="B44" s="111" t="s">
        <v>596</v>
      </c>
      <c r="C44" s="135">
        <v>3173.4370169590065</v>
      </c>
    </row>
    <row r="45" spans="1:5" ht="15.75">
      <c r="A45" s="120" t="s">
        <v>566</v>
      </c>
      <c r="B45" s="121" t="s">
        <v>567</v>
      </c>
      <c r="C45" s="135">
        <v>-123.19153237358192</v>
      </c>
    </row>
    <row r="46" spans="1:5" ht="15.75">
      <c r="A46" s="113"/>
      <c r="B46" s="114" t="s">
        <v>597</v>
      </c>
      <c r="C46" s="135">
        <v>55783.697584585418</v>
      </c>
      <c r="D46" s="45"/>
      <c r="E46" s="45"/>
    </row>
    <row r="47" spans="1:5" ht="15.75">
      <c r="A47" s="117" t="s">
        <v>2</v>
      </c>
      <c r="B47" s="111" t="s">
        <v>598</v>
      </c>
      <c r="C47" s="63">
        <v>0</v>
      </c>
    </row>
    <row r="48" spans="1:5" ht="15.75">
      <c r="A48" s="120" t="s">
        <v>234</v>
      </c>
      <c r="B48" s="122" t="s">
        <v>599</v>
      </c>
      <c r="C48" s="135">
        <v>33.698</v>
      </c>
    </row>
    <row r="49" spans="1:5" ht="15.75">
      <c r="A49" s="123"/>
      <c r="B49" s="122" t="s">
        <v>600</v>
      </c>
      <c r="C49" s="135">
        <v>0</v>
      </c>
    </row>
    <row r="50" spans="1:5" ht="15.75">
      <c r="A50" s="123" t="s">
        <v>561</v>
      </c>
      <c r="B50" s="122" t="s">
        <v>601</v>
      </c>
      <c r="C50" s="63">
        <v>0</v>
      </c>
    </row>
    <row r="51" spans="1:5" ht="15.75">
      <c r="A51" s="123"/>
      <c r="B51" s="122" t="s">
        <v>600</v>
      </c>
      <c r="C51" s="135">
        <v>0</v>
      </c>
    </row>
    <row r="52" spans="1:5" ht="15.75">
      <c r="A52" s="124" t="s">
        <v>602</v>
      </c>
      <c r="B52" s="111" t="s">
        <v>603</v>
      </c>
      <c r="C52" s="135">
        <v>250.01201</v>
      </c>
    </row>
    <row r="53" spans="1:5" ht="15.75">
      <c r="A53" s="124" t="s">
        <v>604</v>
      </c>
      <c r="B53" s="111" t="s">
        <v>605</v>
      </c>
      <c r="C53" s="135">
        <v>2952.5450299999998</v>
      </c>
    </row>
    <row r="54" spans="1:5" ht="15.75">
      <c r="A54" s="125"/>
      <c r="B54" s="116" t="s">
        <v>606</v>
      </c>
      <c r="C54" s="135">
        <v>3202.5570399999997</v>
      </c>
      <c r="D54" s="45"/>
      <c r="E54" s="45"/>
    </row>
    <row r="55" spans="1:5" ht="15.75">
      <c r="A55" s="123" t="s">
        <v>563</v>
      </c>
      <c r="B55" s="111" t="s">
        <v>607</v>
      </c>
      <c r="C55" s="135">
        <v>5976.5388599999997</v>
      </c>
    </row>
    <row r="56" spans="1:5" ht="15.75">
      <c r="A56" s="123" t="s">
        <v>566</v>
      </c>
      <c r="B56" s="111" t="s">
        <v>608</v>
      </c>
      <c r="C56" s="135">
        <v>60.604040000000005</v>
      </c>
    </row>
    <row r="57" spans="1:5" ht="15.75">
      <c r="A57" s="108"/>
      <c r="B57" s="114" t="s">
        <v>609</v>
      </c>
      <c r="C57" s="135">
        <v>9273.3979400000007</v>
      </c>
      <c r="D57" s="45"/>
      <c r="E57" s="45"/>
    </row>
    <row r="58" spans="1:5" ht="15.75">
      <c r="A58" s="117" t="s">
        <v>3</v>
      </c>
      <c r="B58" s="125" t="s">
        <v>570</v>
      </c>
      <c r="C58" s="135">
        <v>1706.3602260813007</v>
      </c>
    </row>
    <row r="59" spans="1:5" ht="15.75">
      <c r="A59" s="117" t="s">
        <v>4</v>
      </c>
      <c r="B59" s="111" t="s">
        <v>571</v>
      </c>
      <c r="C59" s="63">
        <v>0</v>
      </c>
    </row>
    <row r="60" spans="1:5" ht="15.75">
      <c r="A60" s="120" t="s">
        <v>234</v>
      </c>
      <c r="B60" s="121" t="s">
        <v>610</v>
      </c>
      <c r="C60" s="63">
        <v>0</v>
      </c>
    </row>
    <row r="61" spans="1:5" ht="15.75">
      <c r="A61" s="120" t="s">
        <v>235</v>
      </c>
      <c r="B61" s="121" t="s">
        <v>573</v>
      </c>
      <c r="C61" s="135">
        <v>-21862.704956554575</v>
      </c>
    </row>
    <row r="62" spans="1:5" ht="15.75">
      <c r="A62" s="120" t="s">
        <v>574</v>
      </c>
      <c r="B62" s="122" t="s">
        <v>575</v>
      </c>
      <c r="C62" s="135">
        <v>179.416</v>
      </c>
    </row>
    <row r="63" spans="1:5" ht="15.75">
      <c r="A63" s="113"/>
      <c r="B63" s="116" t="s">
        <v>611</v>
      </c>
      <c r="C63" s="135">
        <v>-21683.288956554574</v>
      </c>
      <c r="D63" s="45"/>
      <c r="E63" s="45"/>
    </row>
    <row r="64" spans="1:5" ht="15.75">
      <c r="A64" s="123" t="s">
        <v>561</v>
      </c>
      <c r="B64" s="122" t="s">
        <v>612</v>
      </c>
      <c r="C64" s="63">
        <v>0</v>
      </c>
    </row>
    <row r="65" spans="1:5" ht="15.75">
      <c r="A65" s="124" t="s">
        <v>602</v>
      </c>
      <c r="B65" s="121" t="s">
        <v>573</v>
      </c>
      <c r="C65" s="135">
        <v>-143.83733671792811</v>
      </c>
    </row>
    <row r="66" spans="1:5" ht="15.75">
      <c r="A66" s="124" t="s">
        <v>604</v>
      </c>
      <c r="B66" s="122" t="s">
        <v>575</v>
      </c>
      <c r="C66" s="135">
        <v>554.78734411724099</v>
      </c>
    </row>
    <row r="67" spans="1:5" ht="15.75">
      <c r="A67" s="113"/>
      <c r="B67" s="116" t="s">
        <v>613</v>
      </c>
      <c r="C67" s="135">
        <v>410.95000739931288</v>
      </c>
      <c r="D67" s="45"/>
      <c r="E67" s="45"/>
    </row>
    <row r="68" spans="1:5" ht="15.75">
      <c r="A68" s="117"/>
      <c r="B68" s="126" t="s">
        <v>579</v>
      </c>
      <c r="C68" s="135">
        <v>-21272.338949155263</v>
      </c>
      <c r="D68" s="45"/>
      <c r="E68" s="45"/>
    </row>
    <row r="69" spans="1:5" ht="15.75">
      <c r="A69" s="110">
        <v>5</v>
      </c>
      <c r="B69" s="111" t="s">
        <v>614</v>
      </c>
      <c r="C69" s="63">
        <v>0</v>
      </c>
    </row>
    <row r="70" spans="1:5" ht="15.75">
      <c r="A70" s="120" t="s">
        <v>234</v>
      </c>
      <c r="B70" s="127" t="s">
        <v>615</v>
      </c>
      <c r="C70" s="64">
        <v>0</v>
      </c>
    </row>
    <row r="71" spans="1:5" ht="15.75">
      <c r="A71" s="120" t="s">
        <v>235</v>
      </c>
      <c r="B71" s="121" t="s">
        <v>573</v>
      </c>
      <c r="C71" s="135">
        <v>-17086.214446081307</v>
      </c>
    </row>
    <row r="72" spans="1:5" ht="15.75">
      <c r="A72" s="120" t="s">
        <v>574</v>
      </c>
      <c r="B72" s="122" t="s">
        <v>575</v>
      </c>
      <c r="C72" s="135">
        <v>-2.4241015751620507</v>
      </c>
    </row>
    <row r="73" spans="1:5" ht="15.75">
      <c r="A73" s="113"/>
      <c r="B73" s="116" t="s">
        <v>611</v>
      </c>
      <c r="C73" s="135">
        <v>-17088.638547656468</v>
      </c>
      <c r="D73" s="45"/>
      <c r="E73" s="45"/>
    </row>
    <row r="74" spans="1:5" ht="15.75">
      <c r="A74" s="123" t="s">
        <v>561</v>
      </c>
      <c r="B74" s="122" t="s">
        <v>616</v>
      </c>
      <c r="C74" s="135">
        <v>829.84110764641025</v>
      </c>
    </row>
    <row r="75" spans="1:5" ht="15.75">
      <c r="A75" s="113"/>
      <c r="B75" s="114" t="s">
        <v>617</v>
      </c>
      <c r="C75" s="135">
        <v>-16258.797440010057</v>
      </c>
      <c r="D75" s="45"/>
      <c r="E75" s="45"/>
    </row>
    <row r="76" spans="1:5" ht="15.75">
      <c r="A76" s="110">
        <v>6</v>
      </c>
      <c r="B76" s="111" t="s">
        <v>584</v>
      </c>
      <c r="C76" s="135">
        <v>-124.75210171800374</v>
      </c>
    </row>
    <row r="77" spans="1:5" ht="15.75">
      <c r="A77" s="110">
        <v>7</v>
      </c>
      <c r="B77" s="111" t="s">
        <v>585</v>
      </c>
      <c r="C77" s="64">
        <v>0</v>
      </c>
    </row>
    <row r="78" spans="1:5" ht="15.75">
      <c r="A78" s="120" t="s">
        <v>234</v>
      </c>
      <c r="B78" s="111" t="s">
        <v>618</v>
      </c>
      <c r="C78" s="135">
        <v>-10122.838625235869</v>
      </c>
    </row>
    <row r="79" spans="1:5" ht="15.75">
      <c r="A79" s="120" t="s">
        <v>561</v>
      </c>
      <c r="B79" s="111" t="s">
        <v>587</v>
      </c>
      <c r="C79" s="135">
        <v>-502.27810796634606</v>
      </c>
    </row>
    <row r="80" spans="1:5" ht="15.75">
      <c r="A80" s="120" t="s">
        <v>563</v>
      </c>
      <c r="B80" s="111" t="s">
        <v>588</v>
      </c>
      <c r="C80" s="135">
        <v>-4805.6232300700867</v>
      </c>
    </row>
    <row r="81" spans="1:5" ht="15.75">
      <c r="A81" s="120" t="s">
        <v>566</v>
      </c>
      <c r="B81" s="111" t="s">
        <v>619</v>
      </c>
      <c r="C81" s="135">
        <v>52.341000000000001</v>
      </c>
    </row>
    <row r="82" spans="1:5" ht="15.75">
      <c r="A82" s="117"/>
      <c r="B82" s="114" t="s">
        <v>590</v>
      </c>
      <c r="C82" s="135">
        <v>-15378.398963272301</v>
      </c>
      <c r="D82" s="45"/>
      <c r="E82" s="45"/>
    </row>
    <row r="83" spans="1:5" ht="15.75">
      <c r="A83" s="110">
        <v>8</v>
      </c>
      <c r="B83" s="111" t="s">
        <v>620</v>
      </c>
      <c r="C83" s="64">
        <v>0</v>
      </c>
    </row>
    <row r="84" spans="1:5" ht="15.75">
      <c r="A84" s="120" t="s">
        <v>234</v>
      </c>
      <c r="B84" s="111" t="s">
        <v>621</v>
      </c>
      <c r="C84" s="135">
        <v>-92.835209999999989</v>
      </c>
    </row>
    <row r="85" spans="1:5" ht="15.75">
      <c r="A85" s="120" t="s">
        <v>561</v>
      </c>
      <c r="B85" s="111" t="s">
        <v>622</v>
      </c>
      <c r="C85" s="135">
        <v>-4586.1517999999996</v>
      </c>
    </row>
    <row r="86" spans="1:5" ht="15.75">
      <c r="A86" s="120" t="s">
        <v>563</v>
      </c>
      <c r="B86" s="111" t="s">
        <v>623</v>
      </c>
      <c r="C86" s="135">
        <v>-204.99354000000002</v>
      </c>
    </row>
    <row r="87" spans="1:5" ht="15.75">
      <c r="A87" s="116"/>
      <c r="B87" s="114" t="s">
        <v>624</v>
      </c>
      <c r="C87" s="135">
        <v>-4883.9805500000002</v>
      </c>
      <c r="D87" s="45"/>
      <c r="E87" s="45"/>
    </row>
    <row r="88" spans="1:5" ht="15.75">
      <c r="A88" s="110">
        <v>9</v>
      </c>
      <c r="B88" s="122" t="s">
        <v>625</v>
      </c>
      <c r="C88" s="135">
        <v>-5748.9123186299639</v>
      </c>
    </row>
    <row r="89" spans="1:5" ht="15.75" customHeight="1">
      <c r="A89" s="110"/>
      <c r="B89" s="111" t="s">
        <v>592</v>
      </c>
      <c r="C89" s="135">
        <v>-5256.6802600000001</v>
      </c>
    </row>
    <row r="90" spans="1:5" ht="15.75">
      <c r="A90" s="110" t="s">
        <v>20</v>
      </c>
      <c r="B90" s="111" t="s">
        <v>626</v>
      </c>
      <c r="C90" s="135">
        <v>-37.064572021612506</v>
      </c>
    </row>
    <row r="91" spans="1:5" ht="15.75">
      <c r="A91" s="110" t="s">
        <v>627</v>
      </c>
      <c r="B91" s="111" t="s">
        <v>628</v>
      </c>
      <c r="C91" s="135">
        <v>0</v>
      </c>
    </row>
    <row r="92" spans="1:5" ht="15.75">
      <c r="A92" s="110" t="s">
        <v>21</v>
      </c>
      <c r="B92" s="111" t="s">
        <v>629</v>
      </c>
      <c r="C92" s="135">
        <v>3059.2108558595146</v>
      </c>
      <c r="D92" s="65"/>
      <c r="E92" s="65"/>
    </row>
    <row r="93" spans="1:5" ht="15.75">
      <c r="A93" s="108" t="s">
        <v>236</v>
      </c>
      <c r="B93" s="119" t="s">
        <v>630</v>
      </c>
      <c r="C93" s="64">
        <v>0</v>
      </c>
    </row>
    <row r="94" spans="1:5" ht="15.75">
      <c r="A94" s="110" t="s">
        <v>1</v>
      </c>
      <c r="B94" s="111" t="s">
        <v>631</v>
      </c>
      <c r="C94" s="135">
        <v>1177.1153864476141</v>
      </c>
      <c r="D94" s="45"/>
      <c r="E94" s="45"/>
    </row>
    <row r="95" spans="1:5" ht="15.75">
      <c r="A95" s="110" t="s">
        <v>2</v>
      </c>
      <c r="B95" s="111" t="s">
        <v>632</v>
      </c>
      <c r="C95" s="135">
        <v>3059.2108558595146</v>
      </c>
      <c r="D95" s="45"/>
      <c r="E95" s="45"/>
    </row>
    <row r="96" spans="1:5" ht="15.75">
      <c r="A96" s="128" t="s">
        <v>3</v>
      </c>
      <c r="B96" s="111" t="s">
        <v>633</v>
      </c>
      <c r="C96" s="135">
        <v>0</v>
      </c>
    </row>
    <row r="97" spans="1:5" ht="15.75">
      <c r="A97" s="112" t="s">
        <v>234</v>
      </c>
      <c r="B97" s="111" t="s">
        <v>599</v>
      </c>
      <c r="C97" s="135">
        <v>13.481999999999999</v>
      </c>
    </row>
    <row r="98" spans="1:5" ht="15.75">
      <c r="A98" s="129"/>
      <c r="B98" s="111" t="s">
        <v>600</v>
      </c>
      <c r="C98" s="135">
        <v>0</v>
      </c>
    </row>
    <row r="99" spans="1:5" ht="15.75">
      <c r="A99" s="129" t="s">
        <v>561</v>
      </c>
      <c r="B99" s="111" t="s">
        <v>601</v>
      </c>
      <c r="C99" s="135">
        <v>0</v>
      </c>
    </row>
    <row r="100" spans="1:5" ht="15.75">
      <c r="A100" s="129"/>
      <c r="B100" s="111" t="s">
        <v>600</v>
      </c>
      <c r="C100" s="135">
        <v>0</v>
      </c>
    </row>
    <row r="101" spans="1:5" ht="15.75">
      <c r="A101" s="130" t="s">
        <v>602</v>
      </c>
      <c r="B101" s="111" t="s">
        <v>603</v>
      </c>
      <c r="C101" s="135">
        <v>0</v>
      </c>
    </row>
    <row r="102" spans="1:5" ht="15.75">
      <c r="A102" s="130" t="s">
        <v>604</v>
      </c>
      <c r="B102" s="111" t="s">
        <v>605</v>
      </c>
      <c r="C102" s="135">
        <v>821.06952999999999</v>
      </c>
    </row>
    <row r="103" spans="1:5" ht="15.75">
      <c r="A103" s="125"/>
      <c r="B103" s="116" t="s">
        <v>606</v>
      </c>
      <c r="C103" s="135">
        <v>821.06952999999999</v>
      </c>
    </row>
    <row r="104" spans="1:5" ht="15.75">
      <c r="A104" s="129" t="s">
        <v>563</v>
      </c>
      <c r="B104" s="111" t="s">
        <v>607</v>
      </c>
      <c r="C104" s="135">
        <v>26.937999999999999</v>
      </c>
    </row>
    <row r="105" spans="1:5" ht="15.75">
      <c r="A105" s="129" t="s">
        <v>566</v>
      </c>
      <c r="B105" s="111" t="s">
        <v>608</v>
      </c>
      <c r="C105" s="135">
        <v>3.9814999999999996</v>
      </c>
    </row>
    <row r="106" spans="1:5" ht="15.75">
      <c r="A106" s="108"/>
      <c r="B106" s="114" t="s">
        <v>634</v>
      </c>
      <c r="C106" s="135">
        <v>865.47102999999993</v>
      </c>
    </row>
    <row r="107" spans="1:5" ht="15.75" customHeight="1">
      <c r="A107" s="117" t="s">
        <v>4</v>
      </c>
      <c r="B107" s="111" t="s">
        <v>635</v>
      </c>
      <c r="C107" s="135">
        <v>42.064572021612506</v>
      </c>
      <c r="D107" s="45"/>
      <c r="E107" s="45"/>
    </row>
    <row r="108" spans="1:5" ht="15.75">
      <c r="A108" s="131" t="s">
        <v>5</v>
      </c>
      <c r="B108" s="111" t="s">
        <v>636</v>
      </c>
      <c r="C108" s="63">
        <v>0</v>
      </c>
    </row>
    <row r="109" spans="1:5" ht="15.75">
      <c r="A109" s="112" t="s">
        <v>234</v>
      </c>
      <c r="B109" s="111" t="s">
        <v>637</v>
      </c>
      <c r="C109" s="135">
        <v>-705.63251000000002</v>
      </c>
    </row>
    <row r="110" spans="1:5" ht="15.75">
      <c r="A110" s="112" t="s">
        <v>561</v>
      </c>
      <c r="B110" s="111" t="s">
        <v>622</v>
      </c>
      <c r="C110" s="135">
        <v>0.54056999999999988</v>
      </c>
    </row>
    <row r="111" spans="1:5" ht="15.75">
      <c r="A111" s="112" t="s">
        <v>563</v>
      </c>
      <c r="B111" s="111" t="s">
        <v>623</v>
      </c>
      <c r="C111" s="135">
        <v>-111.0017</v>
      </c>
    </row>
    <row r="112" spans="1:5" ht="15.75">
      <c r="A112" s="116"/>
      <c r="B112" s="114" t="s">
        <v>617</v>
      </c>
      <c r="C112" s="135">
        <v>-816.09364000000005</v>
      </c>
      <c r="D112" s="45"/>
      <c r="E112" s="45"/>
    </row>
    <row r="113" spans="1:5" ht="15.75">
      <c r="A113" s="117" t="s">
        <v>6</v>
      </c>
      <c r="B113" s="111" t="s">
        <v>638</v>
      </c>
      <c r="C113" s="135">
        <v>-37.064572021612506</v>
      </c>
      <c r="D113" s="45"/>
      <c r="E113" s="45"/>
    </row>
    <row r="114" spans="1:5" ht="15.75">
      <c r="A114" s="117" t="s">
        <v>7</v>
      </c>
      <c r="B114" s="111" t="s">
        <v>639</v>
      </c>
      <c r="C114" s="135">
        <v>136.94001</v>
      </c>
    </row>
    <row r="115" spans="1:5" ht="15.75">
      <c r="A115" s="117" t="s">
        <v>19</v>
      </c>
      <c r="B115" s="111" t="s">
        <v>640</v>
      </c>
      <c r="C115" s="135">
        <v>-46.94652</v>
      </c>
    </row>
    <row r="116" spans="1:5" ht="15.75">
      <c r="A116" s="117" t="s">
        <v>17</v>
      </c>
      <c r="B116" s="111" t="s">
        <v>641</v>
      </c>
      <c r="C116" s="135">
        <v>4380.6971223071287</v>
      </c>
      <c r="D116" s="45"/>
      <c r="E116" s="45"/>
    </row>
    <row r="117" spans="1:5" ht="15.75">
      <c r="A117" s="117" t="s">
        <v>20</v>
      </c>
      <c r="B117" s="111" t="s">
        <v>642</v>
      </c>
      <c r="C117" s="135">
        <v>2.4375499999999999</v>
      </c>
    </row>
    <row r="118" spans="1:5" ht="15.75">
      <c r="A118" s="117" t="s">
        <v>21</v>
      </c>
      <c r="B118" s="111" t="s">
        <v>643</v>
      </c>
      <c r="C118" s="135">
        <v>-15.19168</v>
      </c>
    </row>
    <row r="119" spans="1:5" ht="15.75">
      <c r="A119" s="117" t="s">
        <v>237</v>
      </c>
      <c r="B119" s="111" t="s">
        <v>644</v>
      </c>
      <c r="C119" s="135">
        <v>-12.75413</v>
      </c>
      <c r="D119" s="45"/>
      <c r="E119" s="45"/>
    </row>
    <row r="120" spans="1:5" ht="15.75">
      <c r="A120" s="117" t="s">
        <v>238</v>
      </c>
      <c r="B120" s="111" t="s">
        <v>645</v>
      </c>
      <c r="C120" s="135">
        <v>-184.85613999999998</v>
      </c>
    </row>
    <row r="121" spans="1:5" ht="15.75">
      <c r="A121" s="117" t="s">
        <v>239</v>
      </c>
      <c r="B121" s="111" t="s">
        <v>646</v>
      </c>
      <c r="C121" s="135">
        <v>0</v>
      </c>
    </row>
    <row r="122" spans="1:5" ht="15.75">
      <c r="A122" s="117" t="s">
        <v>240</v>
      </c>
      <c r="B122" s="111" t="s">
        <v>647</v>
      </c>
      <c r="C122" s="135">
        <v>4183.0868523071294</v>
      </c>
      <c r="D122" s="45"/>
      <c r="E122" s="45"/>
    </row>
    <row r="124" spans="1:5" s="156" customFormat="1">
      <c r="A124" s="189" t="s">
        <v>401</v>
      </c>
      <c r="B124" s="189"/>
      <c r="C124" s="189"/>
    </row>
    <row r="125" spans="1:5">
      <c r="A125" s="76" t="s">
        <v>649</v>
      </c>
    </row>
  </sheetData>
  <mergeCells count="4">
    <mergeCell ref="A1:C1"/>
    <mergeCell ref="A3:B3"/>
    <mergeCell ref="A4:B4"/>
    <mergeCell ref="A124:C12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Mircho Stoyanov</cp:lastModifiedBy>
  <cp:lastPrinted>2020-06-01T08:21:12Z</cp:lastPrinted>
  <dcterms:created xsi:type="dcterms:W3CDTF">2004-10-05T13:09:46Z</dcterms:created>
  <dcterms:modified xsi:type="dcterms:W3CDTF">2020-06-01T08:21:14Z</dcterms:modified>
</cp:coreProperties>
</file>