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1_2020_Life\New folder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BS!$A$1:$N$134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IS!$A$1:$N$122</definedName>
    <definedName name="_xlnm.Print_Area" localSheetId="7">OutwardRe!$A$1:$P$14</definedName>
    <definedName name="_xlnm.Print_Area" localSheetId="1">Payments!$A$1:$Z$21</definedName>
    <definedName name="_xlnm.Print_Area" localSheetId="0">Premiums!$A$1:$Z$21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7" i="7052" l="1"/>
  <c r="B76" i="7052"/>
  <c r="B75" i="7052"/>
  <c r="B74" i="7052"/>
  <c r="B73" i="7052"/>
  <c r="B72" i="7052"/>
  <c r="B71" i="7052"/>
  <c r="C77" i="7052"/>
  <c r="C77" i="7051" l="1"/>
  <c r="C76" i="7051"/>
  <c r="C75" i="7051"/>
  <c r="C74" i="7051"/>
  <c r="C73" i="7051"/>
  <c r="C71" i="7051"/>
  <c r="C72" i="7051" l="1"/>
  <c r="C78" i="7051" s="1"/>
  <c r="A71" i="7051" s="1"/>
  <c r="C76" i="7052"/>
  <c r="C75" i="7052"/>
  <c r="C74" i="7052"/>
  <c r="C73" i="7052"/>
  <c r="C72" i="7052"/>
  <c r="C71" i="7052"/>
  <c r="G107" i="7051"/>
  <c r="A107" i="7051" s="1"/>
  <c r="B107" i="7051"/>
  <c r="G106" i="7051"/>
  <c r="A106" i="7051" s="1"/>
  <c r="B106" i="7051"/>
  <c r="B105" i="7051"/>
  <c r="B104" i="7051"/>
  <c r="B103" i="7051"/>
  <c r="B102" i="7051"/>
  <c r="B101" i="7051"/>
  <c r="B100" i="7051"/>
  <c r="B93" i="7052"/>
  <c r="B92" i="7052"/>
  <c r="E93" i="7052"/>
  <c r="A93" i="7052" s="1"/>
  <c r="G104" i="7051"/>
  <c r="A104" i="7051" s="1"/>
  <c r="G101" i="7051"/>
  <c r="A101" i="7051" s="1"/>
  <c r="G102" i="7051"/>
  <c r="A102" i="7051" s="1"/>
  <c r="G103" i="7051"/>
  <c r="A103" i="7051" s="1"/>
  <c r="G100" i="7051"/>
  <c r="A100" i="7051" s="1"/>
  <c r="E92" i="7052"/>
  <c r="A92" i="7052" s="1"/>
  <c r="A72" i="7051" l="1"/>
  <c r="G105" i="7051"/>
  <c r="A105" i="7051" s="1"/>
  <c r="A74" i="7051"/>
  <c r="C78" i="7052"/>
  <c r="A71" i="7052" s="1"/>
  <c r="A76" i="7051"/>
  <c r="A73" i="7051"/>
  <c r="A77" i="7051"/>
  <c r="A75" i="7051"/>
  <c r="A72" i="7052" l="1"/>
  <c r="A74" i="7052"/>
  <c r="A77" i="7052"/>
  <c r="A76" i="7052"/>
  <c r="A75" i="7052"/>
  <c r="A73" i="7052"/>
</calcChain>
</file>

<file path=xl/sharedStrings.xml><?xml version="1.0" encoding="utf-8"?>
<sst xmlns="http://schemas.openxmlformats.org/spreadsheetml/2006/main" count="1427" uniqueCount="826">
  <si>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</si>
  <si>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</si>
  <si>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</si>
  <si>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</si>
  <si>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</si>
  <si>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</si>
  <si>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</si>
  <si>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</si>
  <si>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</si>
  <si>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</si>
  <si>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</si>
  <si>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</si>
  <si>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</si>
  <si>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</si>
  <si>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</si>
  <si>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</si>
  <si>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</si>
  <si>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</si>
  <si>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</si>
  <si>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</si>
  <si>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</si>
  <si>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</si>
  <si>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</si>
  <si>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</si>
  <si>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</si>
  <si>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</si>
  <si>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</si>
  <si>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</si>
  <si>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</si>
  <si>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</si>
  <si>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</si>
  <si>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</si>
  <si>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</si>
  <si>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</si>
  <si>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</si>
  <si>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</si>
  <si>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</si>
  <si>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</si>
  <si>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</si>
  <si>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</si>
  <si>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</si>
  <si>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</si>
  <si>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</si>
  <si>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</si>
  <si>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</si>
  <si>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</si>
  <si>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</si>
  <si>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</si>
  <si>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</si>
  <si>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</si>
  <si>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</si>
  <si>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</si>
  <si>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</si>
  <si>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</si>
  <si>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</si>
  <si>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</si>
  <si>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</si>
  <si>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</si>
  <si>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</si>
  <si>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</si>
  <si>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</si>
  <si>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</si>
  <si>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</si>
  <si>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</si>
  <si>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</si>
  <si>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</si>
  <si>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</si>
  <si>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</si>
  <si>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</si>
  <si>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</si>
  <si>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</si>
  <si>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</si>
  <si>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</si>
  <si>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</si>
  <si>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</si>
  <si>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</si>
  <si>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</si>
  <si>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</si>
  <si>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</si>
  <si>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</si>
  <si>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</si>
  <si>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</si>
  <si>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</si>
  <si>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</si>
  <si>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</si>
  <si>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</si>
  <si>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</si>
  <si>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</si>
  <si>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</si>
  <si>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</si>
  <si>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</si>
  <si>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</si>
  <si>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</si>
  <si>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</si>
  <si>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</si>
  <si>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</si>
  <si>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</si>
  <si>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</si>
  <si>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</si>
  <si>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</si>
  <si>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</si>
  <si>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</si>
  <si>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</si>
  <si>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</si>
  <si>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</si>
  <si>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</si>
  <si>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</si>
  <si>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</si>
  <si>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</si>
  <si>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</si>
  <si>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</si>
  <si>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</si>
  <si>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</si>
  <si>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</si>
  <si>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</si>
  <si>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</si>
  <si>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</si>
  <si>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</si>
  <si>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</si>
  <si>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</si>
  <si>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</si>
  <si>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</si>
  <si>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</si>
  <si>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</si>
  <si>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</si>
  <si>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</si>
  <si>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</si>
  <si>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</si>
  <si>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</si>
  <si>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</si>
  <si>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</si>
  <si>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</si>
  <si>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</si>
  <si>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</si>
  <si>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</si>
  <si>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</si>
  <si>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</si>
  <si>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</si>
  <si>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</si>
  <si>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</si>
  <si>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</si>
  <si>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</si>
  <si>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</si>
  <si>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</si>
  <si>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</si>
  <si>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</si>
  <si>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</si>
  <si>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</si>
  <si>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</si>
  <si>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</si>
  <si>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</si>
  <si>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</si>
  <si>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</si>
  <si>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</si>
  <si>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</si>
  <si>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</si>
  <si>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</si>
  <si>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</si>
  <si>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</si>
  <si>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</si>
  <si>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</si>
  <si>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</si>
  <si>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</si>
  <si>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</si>
  <si>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</si>
  <si>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</si>
  <si>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</si>
  <si>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</si>
  <si>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</si>
  <si>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</si>
  <si>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</si>
  <si>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</si>
  <si>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</si>
  <si>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</si>
  <si>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</si>
  <si>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</si>
  <si>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</si>
  <si>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</si>
  <si>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</si>
  <si>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</si>
  <si>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</si>
  <si>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</si>
  <si>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</si>
  <si>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</si>
  <si>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</si>
  <si>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</si>
  <si>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</si>
  <si>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</si>
  <si>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</si>
  <si>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</si>
  <si>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</si>
  <si>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</si>
  <si>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</si>
  <si>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</si>
  <si>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</si>
  <si>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</si>
  <si>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</si>
  <si>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</si>
  <si>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</si>
  <si>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</si>
  <si>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</si>
  <si>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</si>
  <si>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</si>
  <si>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</si>
  <si>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</si>
  <si>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</si>
  <si>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</si>
  <si>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</si>
  <si>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</si>
  <si>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</si>
  <si>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</si>
  <si>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</si>
  <si>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</si>
  <si>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</si>
  <si>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</si>
  <si>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</si>
  <si>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</si>
  <si>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</si>
  <si>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</si>
  <si>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</si>
  <si>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</si>
  <si>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</si>
  <si>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</si>
  <si>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</si>
  <si>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</si>
  <si>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</si>
  <si>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</si>
  <si>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</si>
  <si>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</si>
  <si>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</si>
  <si>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</si>
  <si>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</si>
  <si>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</si>
  <si>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</si>
  <si>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</si>
  <si>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</si>
  <si>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</si>
  <si>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</si>
  <si>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</si>
  <si>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</si>
  <si>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</si>
  <si>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</si>
  <si>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</si>
  <si>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</si>
  <si>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</si>
  <si>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</si>
  <si>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</si>
  <si>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</si>
  <si>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</si>
  <si>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</si>
  <si>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</si>
  <si>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</si>
  <si>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</si>
  <si>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</si>
  <si>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</si>
  <si>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</si>
  <si>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</si>
  <si>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</si>
  <si>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</si>
  <si>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</si>
  <si>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</si>
  <si>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</si>
  <si>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</si>
  <si>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</si>
  <si>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</si>
  <si>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</si>
  <si>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</si>
  <si>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</si>
  <si>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</si>
  <si>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</si>
  <si>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</si>
  <si>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</si>
  <si>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</si>
  <si>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</si>
  <si>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</si>
  <si>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</si>
  <si>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</si>
  <si>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</si>
  <si>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</si>
  <si>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</si>
  <si>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</si>
  <si>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</si>
  <si>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</si>
  <si>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</si>
  <si>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</si>
  <si>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</si>
  <si>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</si>
  <si>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</si>
  <si>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</si>
  <si>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</si>
  <si>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</si>
  <si>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</si>
  <si>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</si>
  <si>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</si>
  <si>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</si>
  <si>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</si>
  <si>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</si>
  <si>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</si>
  <si>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</si>
  <si>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</si>
  <si>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</si>
  <si>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</si>
  <si>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</si>
  <si>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</si>
  <si>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</si>
  <si>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</si>
  <si>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</si>
  <si>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</si>
  <si>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</si>
  <si>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</si>
  <si>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</si>
  <si>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</si>
  <si>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</si>
  <si>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</si>
  <si>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</si>
  <si>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</si>
  <si>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</si>
  <si>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</si>
  <si>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</si>
  <si>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</si>
  <si>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</si>
  <si>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</si>
  <si>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</si>
  <si>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</si>
  <si>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</si>
  <si>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</si>
  <si>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</si>
  <si>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</si>
  <si>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</si>
  <si>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</si>
  <si>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</si>
  <si>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</si>
  <si>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</si>
  <si>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</si>
  <si>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</si>
  <si>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</si>
  <si>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</si>
  <si>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</si>
  <si>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</si>
  <si>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</si>
  <si>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</si>
  <si>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</si>
  <si>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</si>
  <si>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</si>
  <si>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</si>
  <si>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</si>
  <si>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</si>
  <si>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</si>
  <si>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</si>
  <si>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</si>
  <si>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</si>
  <si>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</si>
  <si>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</si>
  <si>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</si>
  <si>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</si>
  <si>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</si>
  <si>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</si>
  <si>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</si>
  <si>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</si>
  <si>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</si>
  <si>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</si>
  <si>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</si>
  <si>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</si>
  <si>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</si>
  <si>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</si>
  <si>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</si>
  <si>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</si>
  <si>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</si>
  <si>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</si>
  <si>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</si>
  <si>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</si>
  <si>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</si>
  <si>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</si>
  <si>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</si>
  <si>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</si>
  <si>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</si>
  <si>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</si>
  <si>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</si>
  <si>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</si>
  <si>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</si>
  <si>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</si>
  <si>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</si>
  <si>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</si>
  <si>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</si>
  <si>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</si>
  <si>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</si>
  <si>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</si>
  <si>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</si>
  <si>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</si>
  <si>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</si>
  <si>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</si>
  <si>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</si>
  <si>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</si>
  <si>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</si>
  <si>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</si>
  <si>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</si>
  <si>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</si>
  <si>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</si>
  <si>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</si>
  <si>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</si>
  <si>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</si>
  <si>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</si>
  <si>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</si>
  <si>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</si>
  <si>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</si>
  <si>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</si>
  <si>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</si>
  <si>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</si>
  <si>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</si>
  <si>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</si>
  <si>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</si>
  <si>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</si>
  <si>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</si>
  <si>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</si>
  <si>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</si>
  <si>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</si>
  <si>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</si>
  <si>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</si>
  <si>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</si>
  <si>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</si>
  <si>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</si>
  <si>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</si>
  <si>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</si>
  <si>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</si>
  <si>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</si>
  <si>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</si>
  <si>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</si>
  <si>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</si>
  <si>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</si>
  <si>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</si>
  <si>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</si>
  <si>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</si>
  <si>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</si>
  <si>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</si>
  <si>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</si>
  <si>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</si>
  <si>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</si>
  <si>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</si>
  <si>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</si>
  <si>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</si>
  <si>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</si>
  <si>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</si>
  <si>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</si>
  <si>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</si>
  <si>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</si>
  <si>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</si>
  <si>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</si>
  <si>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</si>
  <si>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</si>
  <si>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</si>
  <si>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</si>
  <si>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</si>
  <si>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</si>
  <si>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</si>
  <si>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</si>
  <si>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</si>
  <si>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</si>
  <si>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</si>
  <si>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</si>
  <si>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</si>
  <si>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</si>
  <si>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</si>
  <si>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</si>
  <si>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</si>
  <si>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</si>
  <si>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</si>
  <si>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</si>
  <si>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</si>
  <si>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</si>
  <si>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</si>
  <si>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</si>
  <si>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</si>
  <si>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</si>
  <si>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</si>
  <si>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</si>
  <si>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</si>
  <si>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</si>
  <si>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</si>
  <si>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</si>
  <si>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</si>
  <si>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</si>
  <si>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</si>
  <si>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</si>
  <si>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</si>
  <si>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</si>
  <si>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</si>
  <si>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</si>
  <si>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</si>
  <si>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</si>
  <si>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</si>
  <si>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</si>
  <si>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</si>
  <si>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</si>
  <si>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</si>
  <si>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</si>
  <si>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</si>
  <si>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</si>
  <si>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</si>
  <si>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</si>
  <si>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</si>
  <si>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</si>
  <si>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</si>
  <si>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</si>
  <si>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</si>
  <si>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</si>
  <si>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</si>
  <si>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</si>
  <si>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</si>
  <si>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</si>
  <si>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</si>
  <si>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</si>
  <si>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</si>
  <si>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</si>
  <si>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</si>
  <si>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</si>
  <si>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</si>
  <si>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</si>
  <si>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</si>
  <si>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</si>
  <si>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</si>
  <si>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</si>
  <si>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</si>
  <si>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</si>
  <si>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</si>
  <si>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</si>
  <si>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</si>
  <si>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</si>
  <si>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</si>
  <si>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</si>
  <si>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</si>
  <si>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</si>
  <si>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</si>
  <si>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</si>
  <si>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</si>
  <si>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</si>
  <si>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</si>
  <si>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</si>
  <si>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</si>
  <si>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</si>
  <si>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</si>
  <si>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</si>
  <si>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</si>
  <si>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</si>
  <si>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</si>
  <si>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</si>
  <si>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</si>
  <si>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</si>
  <si>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</si>
  <si>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</si>
  <si>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</si>
  <si>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</si>
  <si>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</si>
  <si>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</si>
  <si>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</si>
  <si>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</si>
  <si>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</si>
  <si>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</si>
  <si>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</si>
  <si>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</si>
  <si>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</si>
  <si>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</si>
  <si>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</si>
  <si>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</si>
  <si>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</si>
  <si>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</si>
  <si>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</si>
  <si>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</si>
  <si>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</si>
  <si>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</si>
  <si>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</si>
  <si>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</si>
  <si>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</si>
  <si>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</si>
  <si>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</si>
  <si>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</si>
  <si>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</si>
  <si>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</si>
  <si>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</si>
  <si>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</si>
  <si>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</si>
  <si>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</si>
  <si>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</si>
  <si>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</si>
  <si>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</si>
  <si>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</si>
  <si>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</si>
  <si>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</si>
  <si>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</si>
  <si>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</si>
  <si>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</si>
  <si>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</si>
  <si>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</si>
  <si>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</si>
  <si>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</si>
  <si>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</si>
  <si>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</si>
  <si>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</si>
  <si>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</si>
  <si>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</si>
  <si>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</si>
  <si>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</si>
  <si>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</si>
  <si>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</si>
  <si>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</si>
  <si>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</si>
  <si>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</si>
  <si>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</si>
  <si>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</si>
  <si>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</si>
  <si>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</si>
  <si>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</si>
  <si>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</si>
  <si>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</si>
  <si>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</si>
  <si>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</si>
  <si>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</si>
  <si>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</si>
  <si>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</si>
  <si>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</si>
  <si>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</si>
  <si>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</si>
  <si>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</si>
  <si>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</si>
  <si>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</si>
  <si>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</si>
  <si>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</si>
  <si>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</si>
  <si>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</si>
  <si>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</si>
  <si>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</si>
  <si>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</si>
  <si>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</si>
  <si>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</si>
  <si>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</si>
  <si>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</si>
  <si>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</si>
  <si>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</si>
  <si>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</si>
  <si>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</si>
  <si>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</si>
  <si>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</si>
  <si>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</si>
  <si>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</si>
  <si>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</si>
  <si>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</si>
  <si>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</si>
  <si>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</si>
  <si>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</si>
  <si>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</si>
  <si>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</si>
  <si>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</si>
  <si>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</si>
  <si>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</si>
  <si>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</si>
  <si>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</si>
  <si>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</si>
  <si>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</si>
  <si>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</si>
  <si>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</si>
  <si>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</si>
  <si>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</si>
  <si>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</si>
  <si>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</si>
  <si>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</si>
  <si>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</si>
  <si>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</si>
  <si>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</si>
  <si>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</si>
  <si>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</si>
  <si>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</si>
  <si>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</si>
  <si>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</si>
  <si>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</si>
  <si>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</si>
  <si>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</si>
  <si>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</si>
  <si>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</si>
  <si>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</si>
  <si>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</si>
  <si>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</si>
  <si>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</si>
  <si>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</si>
  <si>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</si>
  <si>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</si>
  <si>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</si>
  <si>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</si>
  <si>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</si>
  <si>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</si>
  <si>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</si>
  <si>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</si>
  <si>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</si>
  <si>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</si>
  <si>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</si>
  <si>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</si>
  <si>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</si>
  <si>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</si>
  <si>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</si>
  <si>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</si>
  <si>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</si>
  <si>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</si>
  <si>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</si>
  <si>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</si>
  <si>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</si>
  <si>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</si>
  <si>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</si>
  <si>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</si>
  <si>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</si>
  <si>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</si>
  <si>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</si>
  <si>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</si>
  <si>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</si>
  <si>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</si>
  <si>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</si>
  <si>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</si>
  <si>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</si>
  <si>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</si>
  <si>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</si>
  <si>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</si>
  <si>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</si>
  <si>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</si>
  <si>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</si>
  <si>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</si>
  <si>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</si>
  <si>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</si>
  <si>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</si>
  <si>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</si>
  <si>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</si>
  <si>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</si>
  <si>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</si>
  <si>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</si>
  <si>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</si>
  <si>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</si>
  <si>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</si>
  <si>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</si>
  <si>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</si>
  <si>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</si>
  <si>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</si>
  <si>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</si>
  <si>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</si>
  <si>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</si>
  <si>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</si>
  <si>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</si>
  <si>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</si>
  <si>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</si>
  <si>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</si>
  <si>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</si>
  <si>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</si>
  <si>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</si>
  <si>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</si>
  <si>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</si>
  <si>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</si>
  <si>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</si>
  <si>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</si>
  <si>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</si>
  <si>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</si>
  <si>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</si>
  <si>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</si>
  <si>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</si>
  <si>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</si>
  <si>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</si>
  <si>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</si>
  <si>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</si>
  <si>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</si>
  <si>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</si>
  <si>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</si>
  <si>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</si>
  <si>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</si>
  <si>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</si>
  <si>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</si>
  <si>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</si>
  <si>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</si>
  <si>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</si>
  <si>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</si>
  <si>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</si>
  <si>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</si>
  <si>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</si>
  <si>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</si>
  <si>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</si>
  <si>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</si>
  <si>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</si>
  <si>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</si>
  <si>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</si>
  <si>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</si>
  <si>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</si>
  <si>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</si>
  <si>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</si>
  <si>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</si>
  <si>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</si>
  <si>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</si>
  <si>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</si>
  <si>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</si>
  <si>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</si>
  <si>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</si>
  <si>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</si>
  <si>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</si>
  <si>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</si>
  <si>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</si>
  <si>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</si>
  <si>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</si>
  <si>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</si>
  <si>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</si>
  <si>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</si>
  <si>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</si>
  <si>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</si>
  <si>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</si>
  <si>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</si>
  <si>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</si>
  <si>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</si>
  <si>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</si>
  <si>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</si>
  <si>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</si>
  <si>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</si>
  <si>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</si>
  <si>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</si>
  <si>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t>GROUPAMA LIFE EXPRESS</t>
  </si>
  <si>
    <r>
      <t xml:space="preserve">CLAIMS PAID BY LIFE INSURERS AND INSURERS WITH MIXED ACTIVITY* AS AT THE END OF THE FOURTH QUARTER OF 2019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</si>
  <si>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GROSS PREMIUMS WRITTEN BY LIFE INSURERS AND INSURERS WITH MIXED ACTIVITY* AS AT THE END OF THE FIRST QUARTER OF 2020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</si>
  <si>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 TECHNICAL PROVISIONS AS AT THE END OF THE FIRST QUARTER OF 2020 -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</si>
  <si>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THE END OF THE FIRST QUARTER OF 2020 - ІІ part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</si>
  <si>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EXPENSES RELATED TO INSURANCE OPERATIONS AS AT THE END OF THE FIRST QUARTER OF 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</si>
  <si>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GENERAL INFORMATION ABOUT THE INSURANCE PORTFOLIO AS AT THE END OF THE FIRST QUARTER OF 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</si>
  <si>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INWARD REINSURANCE AS AT THE END OF FIRST QUARTER OF 2020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</si>
  <si>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OUTWARD REINSURANCE AS AT THE END OF THE FIRST QUARTER OF 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</si>
  <si>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Transactions concluded under the right of establishment or the freedom to provide services within the EEA as at the end of the first quarter of 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</si>
  <si>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 OF FINANCIAL POSITION AS AT THE END OF THE FIRST QUARTER OF 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</si>
  <si>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STATEMENTS OF PROFIT OR LOSS AND OTHER COMPREHENSIVE INCOME AS AT THE END OF THE FIRST QUARTER OF 2020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</si>
</sst>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9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07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3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09" applyNumberFormat="1" applyFont="1" applyFill="1"/>
    <xf numFmtId="10" fontId="9" fillId="28" borderId="0" xfId="109" applyNumberFormat="1" applyFont="1" applyFill="1"/>
    <xf numFmtId="9" fontId="9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09" applyNumberFormat="1" applyFont="1" applyFill="1"/>
    <xf numFmtId="1" fontId="9" fillId="28" borderId="0" xfId="109" applyNumberFormat="1" applyFont="1" applyFill="1"/>
    <xf numFmtId="2" fontId="9" fillId="28" borderId="0" xfId="109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3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1" applyNumberFormat="1" applyFont="1" applyFill="1" applyAlignment="1" applyProtection="1">
      <alignment horizontal="center" vertical="center" wrapText="1"/>
    </xf>
    <xf numFmtId="3" fontId="14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1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6" applyFont="1" applyFill="1" applyBorder="1" applyAlignment="1" applyProtection="1">
      <alignment horizontal="left" vertical="center" wrapText="1"/>
    </xf>
    <xf numFmtId="0" fontId="7" fillId="27" borderId="9" xfId="146" applyFont="1" applyFill="1" applyBorder="1" applyAlignment="1" applyProtection="1">
      <alignment horizontal="left" vertical="center" wrapText="1"/>
    </xf>
    <xf numFmtId="0" fontId="9" fillId="31" borderId="13" xfId="147" applyFont="1" applyFill="1" applyBorder="1" applyAlignment="1">
      <alignment horizontal="center" vertical="center"/>
    </xf>
    <xf numFmtId="0" fontId="9" fillId="31" borderId="13" xfId="147" applyFont="1" applyFill="1" applyBorder="1" applyAlignment="1">
      <alignment horizontal="center" vertical="center" wrapText="1"/>
    </xf>
    <xf numFmtId="0" fontId="7" fillId="31" borderId="13" xfId="147" applyFont="1" applyFill="1" applyBorder="1" applyAlignment="1">
      <alignment horizontal="center" vertical="center"/>
    </xf>
    <xf numFmtId="0" fontId="7" fillId="31" borderId="13" xfId="147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8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vertical="center" wrapText="1"/>
    </xf>
    <xf numFmtId="0" fontId="11" fillId="0" borderId="13" xfId="101" applyNumberFormat="1" applyFont="1" applyFill="1" applyBorder="1" applyAlignment="1" applyProtection="1">
      <alignment horizontal="center" vertical="center" wrapText="1"/>
    </xf>
    <xf numFmtId="0" fontId="11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1" applyNumberFormat="1" applyFont="1" applyFill="1" applyBorder="1" applyAlignment="1" applyProtection="1">
      <alignment horizontal="center"/>
    </xf>
    <xf numFmtId="0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wrapText="1"/>
    </xf>
    <xf numFmtId="0" fontId="12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 vertical="center" wrapText="1"/>
    </xf>
    <xf numFmtId="0" fontId="7" fillId="0" borderId="13" xfId="101" applyNumberFormat="1" applyFont="1" applyFill="1" applyBorder="1" applyAlignment="1" applyProtection="1">
      <alignment horizontal="center" vertical="center" wrapText="1"/>
    </xf>
    <xf numFmtId="3" fontId="12" fillId="0" borderId="13" xfId="101" applyNumberFormat="1" applyFont="1" applyFill="1" applyBorder="1" applyProtection="1">
      <alignment horizontal="center" vertical="center" wrapText="1"/>
    </xf>
    <xf numFmtId="3" fontId="11" fillId="0" borderId="13" xfId="101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center"/>
    </xf>
    <xf numFmtId="3" fontId="5" fillId="0" borderId="13" xfId="101" applyNumberFormat="1" applyFont="1" applyFill="1" applyBorder="1" applyAlignment="1" applyProtection="1">
      <alignment horizontal="left" wrapText="1"/>
    </xf>
    <xf numFmtId="3" fontId="8" fillId="0" borderId="13" xfId="101" applyNumberFormat="1" applyFont="1" applyFill="1" applyBorder="1" applyAlignment="1" applyProtection="1">
      <alignment horizontal="center" vertical="center"/>
    </xf>
    <xf numFmtId="3" fontId="8" fillId="0" borderId="13" xfId="101" applyNumberFormat="1" applyFont="1" applyFill="1" applyBorder="1" applyAlignment="1" applyProtection="1">
      <alignment horizontal="left" vertical="center" wrapText="1"/>
    </xf>
    <xf numFmtId="3" fontId="8" fillId="0" borderId="25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Protection="1">
      <alignment horizontal="center" vertical="center" wrapText="1"/>
    </xf>
    <xf numFmtId="3" fontId="5" fillId="0" borderId="13" xfId="101" applyNumberFormat="1" applyFont="1" applyFill="1" applyBorder="1" applyAlignment="1" applyProtection="1">
      <alignment horizontal="center" vertical="center"/>
    </xf>
    <xf numFmtId="3" fontId="5" fillId="0" borderId="13" xfId="101" applyNumberFormat="1" applyFont="1" applyFill="1" applyBorder="1" applyAlignment="1" applyProtection="1">
      <alignment horizontal="left" vertical="center" wrapText="1"/>
    </xf>
    <xf numFmtId="3" fontId="8" fillId="0" borderId="13" xfId="101" applyNumberFormat="1" applyFont="1" applyFill="1" applyBorder="1" applyAlignment="1">
      <alignment horizontal="right" vertical="center" wrapText="1"/>
    </xf>
    <xf numFmtId="3" fontId="8" fillId="0" borderId="13" xfId="101" applyNumberFormat="1" applyFont="1" applyFill="1" applyBorder="1" applyAlignment="1">
      <alignment horizontal="left" vertical="center" wrapText="1"/>
    </xf>
    <xf numFmtId="3" fontId="8" fillId="0" borderId="13" xfId="101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1" applyNumberFormat="1" applyFont="1" applyFill="1" applyBorder="1" applyAlignment="1">
      <alignment horizontal="right" vertical="center"/>
    </xf>
    <xf numFmtId="3" fontId="8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 applyProtection="1">
      <alignment horizontal="left"/>
    </xf>
    <xf numFmtId="3" fontId="5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>
      <alignment horizontal="left"/>
    </xf>
    <xf numFmtId="3" fontId="8" fillId="0" borderId="25" xfId="101" applyNumberFormat="1" applyFont="1" applyFill="1" applyBorder="1" applyProtection="1">
      <alignment horizontal="center" vertical="center" wrapText="1"/>
    </xf>
    <xf numFmtId="3" fontId="8" fillId="0" borderId="25" xfId="101" applyNumberFormat="1" applyFont="1" applyFill="1" applyBorder="1" applyAlignment="1" applyProtection="1">
      <alignment horizontal="right" vertical="center"/>
    </xf>
    <xf numFmtId="3" fontId="8" fillId="0" borderId="25" xfId="101" applyNumberFormat="1" applyFont="1" applyFill="1" applyBorder="1" applyAlignment="1" applyProtection="1">
      <alignment horizontal="right"/>
    </xf>
    <xf numFmtId="3" fontId="8" fillId="0" borderId="25" xfId="101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7" fontId="65" fillId="28" borderId="0" xfId="109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77" fontId="64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10" fontId="64" fillId="28" borderId="0" xfId="0" applyNumberFormat="1" applyFont="1" applyFill="1" applyAlignment="1">
      <alignment horizontal="left"/>
    </xf>
    <xf numFmtId="0" fontId="7" fillId="28" borderId="0" xfId="92" applyFont="1" applyFill="1" applyAlignment="1" applyProtection="1">
      <alignment horizontal="center" vertical="center"/>
    </xf>
    <xf numFmtId="3" fontId="5" fillId="28" borderId="0" xfId="0" applyFont="1" applyFill="1" applyBorder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177" fontId="5" fillId="28" borderId="26" xfId="109" applyNumberFormat="1" applyFont="1" applyFill="1" applyBorder="1" applyAlignment="1" applyProtection="1">
      <alignment horizontal="center" vertical="center"/>
    </xf>
    <xf numFmtId="177" fontId="5" fillId="28" borderId="33" xfId="109" applyNumberFormat="1" applyFont="1" applyFill="1" applyBorder="1" applyAlignment="1" applyProtection="1">
      <alignment horizontal="center" vertical="center"/>
    </xf>
    <xf numFmtId="3" fontId="5" fillId="28" borderId="0" xfId="0" applyFont="1" applyFill="1" applyBorder="1" applyAlignment="1">
      <alignment horizontal="right" vertical="center" wrapText="1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5" fillId="0" borderId="26" xfId="99" applyFont="1" applyFill="1" applyBorder="1" applyAlignment="1">
      <alignment horizontal="center" vertical="center" wrapText="1"/>
    </xf>
    <xf numFmtId="0" fontId="5" fillId="0" borderId="33" xfId="99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3" fontId="5" fillId="0" borderId="13" xfId="0" applyFont="1" applyFill="1" applyBorder="1" applyAlignment="1">
      <alignment horizontal="center" vertic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99" applyFont="1" applyFill="1" applyBorder="1" applyAlignment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9" xfId="102" applyNumberFormat="1" applyFont="1" applyFill="1" applyBorder="1" applyAlignment="1" applyProtection="1">
      <alignment horizontal="center" vertical="center" wrapText="1"/>
    </xf>
    <xf numFmtId="3" fontId="5" fillId="0" borderId="34" xfId="102" applyNumberFormat="1" applyFont="1" applyFill="1" applyBorder="1" applyAlignment="1" applyProtection="1">
      <alignment horizontal="center" vertical="center" wrapText="1"/>
    </xf>
    <xf numFmtId="0" fontId="5" fillId="0" borderId="13" xfId="102" applyFont="1" applyFill="1" applyBorder="1" applyAlignment="1" applyProtection="1">
      <alignment horizontal="center" vertical="center" wrapText="1"/>
    </xf>
    <xf numFmtId="0" fontId="7" fillId="0" borderId="13" xfId="10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0" applyFont="1" applyBorder="1" applyAlignment="1" applyProtection="1">
      <alignment horizontal="center" vertical="center" wrapText="1"/>
    </xf>
    <xf numFmtId="0" fontId="5" fillId="0" borderId="37" xfId="100" applyFont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33" xfId="100" applyFont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0" fontId="5" fillId="0" borderId="43" xfId="100" applyFont="1" applyBorder="1" applyAlignment="1" applyProtection="1">
      <alignment horizontal="center" vertical="center" wrapText="1"/>
    </xf>
    <xf numFmtId="0" fontId="5" fillId="0" borderId="9" xfId="100" applyFont="1" applyFill="1" applyBorder="1" applyAlignment="1" applyProtection="1">
      <alignment horizontal="center" vertical="center" wrapText="1"/>
    </xf>
    <xf numFmtId="0" fontId="5" fillId="0" borderId="34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9" xfId="100" applyFont="1" applyBorder="1" applyAlignment="1" applyProtection="1">
      <alignment horizontal="center" vertical="center" wrapText="1"/>
    </xf>
    <xf numFmtId="0" fontId="5" fillId="0" borderId="34" xfId="100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0" applyFont="1" applyBorder="1" applyAlignment="1" applyProtection="1">
      <alignment horizontal="center" vertical="top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9" xfId="101" applyNumberFormat="1" applyFont="1" applyBorder="1" applyAlignment="1" applyProtection="1">
      <alignment horizontal="center" vertical="center" wrapText="1"/>
    </xf>
    <xf numFmtId="3" fontId="5" fillId="0" borderId="38" xfId="101" applyNumberFormat="1" applyFont="1" applyBorder="1" applyAlignment="1" applyProtection="1">
      <alignment horizontal="center" vertical="center" wrapText="1"/>
    </xf>
    <xf numFmtId="3" fontId="5" fillId="0" borderId="34" xfId="101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1" applyNumberFormat="1" applyFont="1" applyFill="1" applyAlignment="1" applyProtection="1">
      <alignment horizontal="center" vertical="center" wrapText="1"/>
    </xf>
  </cellXfs>
  <cellStyles count="1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8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7"/>
    <cellStyle name="Normal 2_Видове застраховки" xfId="90"/>
    <cellStyle name="Normal 3" xfId="91"/>
    <cellStyle name="Normal 3 2" xfId="146"/>
    <cellStyle name="Normal 4" xfId="92"/>
    <cellStyle name="Normal 5" xfId="93"/>
    <cellStyle name="Normal 6" xfId="94"/>
    <cellStyle name="Normal 7" xfId="95"/>
    <cellStyle name="Normal_AllianzLife_2004_4_01_L" xfId="145"/>
    <cellStyle name="Normal_Book1" xfId="96"/>
    <cellStyle name="Normal_Exchanges of statistical informacion_Life_bg" xfId="97"/>
    <cellStyle name="Normal_FORMI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Title" xfId="143"/>
    <cellStyle name="zastrnadzor" xfId="14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THE END OF THE FIRST QUARTER OF 2020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Premiums!$C$71:$C$77</c:f>
              <c:numCache>
                <c:formatCode>#,##0</c:formatCode>
                <c:ptCount val="7"/>
                <c:pt idx="0">
                  <c:v>63100902.235375509</c:v>
                </c:pt>
                <c:pt idx="1">
                  <c:v>1807076.9040410426</c:v>
                </c:pt>
                <c:pt idx="2">
                  <c:v>28467096.326859441</c:v>
                </c:pt>
                <c:pt idx="3">
                  <c:v>0</c:v>
                </c:pt>
                <c:pt idx="4">
                  <c:v>8908769.7759000007</c:v>
                </c:pt>
                <c:pt idx="5">
                  <c:v>4725847.5600000005</c:v>
                </c:pt>
                <c:pt idx="6">
                  <c:v>22152832.310000002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THE END OF THE FIRST QUARTER OF 2020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28552416.155602135</c:v>
                </c:pt>
                <c:pt idx="1">
                  <c:v>1376938.7725833447</c:v>
                </c:pt>
                <c:pt idx="2">
                  <c:v>8335121.8002899205</c:v>
                </c:pt>
                <c:pt idx="3">
                  <c:v>0</c:v>
                </c:pt>
                <c:pt idx="4">
                  <c:v>1563735.9872601584</c:v>
                </c:pt>
                <c:pt idx="5">
                  <c:v>639941.45516144042</c:v>
                </c:pt>
                <c:pt idx="6">
                  <c:v>8452672.8241219558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76200</xdr:rowOff>
    </xdr:from>
    <xdr:to>
      <xdr:col>8</xdr:col>
      <xdr:colOff>9525</xdr:colOff>
      <xdr:row>47</xdr:row>
      <xdr:rowOff>142875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0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"/>
  <sheetViews>
    <sheetView tabSelected="1" view="pageBreakPreview" zoomScaleNormal="80" zoomScaleSheetLayoutView="100" workbookViewId="0">
      <pane xSplit="2" ySplit="5" topLeftCell="C6" activePane="bottomRight" state="frozen"/>
      <selection activeCell="Z17" sqref="Z17"/>
      <selection pane="topRight" activeCell="Z17" sqref="Z17"/>
      <selection pane="bottomLeft" activeCell="Z17" sqref="Z17"/>
      <selection pane="bottomRight" sqref="A1:AB1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2.42578125" style="50" bestFit="1" customWidth="1"/>
    <col min="24" max="24" width="10.5703125" style="50" customWidth="1"/>
    <col min="25" max="25" width="13.140625" style="50" customWidth="1"/>
    <col min="26" max="26" width="14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20" t="s">
        <v>816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132"/>
      <c r="AD1" s="132"/>
    </row>
    <row r="2" spans="1:30" s="61" customFormat="1" ht="15.75">
      <c r="A2" s="210"/>
      <c r="B2" s="210"/>
      <c r="C2" s="210"/>
      <c r="D2" s="210"/>
      <c r="E2" s="210"/>
      <c r="F2" s="210"/>
      <c r="G2" s="210"/>
      <c r="H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Y2" s="226" t="s">
        <v>125</v>
      </c>
      <c r="Z2" s="226"/>
      <c r="AA2" s="210"/>
      <c r="AB2" s="210"/>
      <c r="AC2" s="132"/>
      <c r="AD2" s="132"/>
    </row>
    <row r="3" spans="1:30" s="61" customFormat="1" ht="15.75">
      <c r="A3" s="214"/>
      <c r="B3" s="214"/>
      <c r="C3" s="214"/>
      <c r="D3" s="214"/>
      <c r="E3" s="214"/>
      <c r="F3" s="214"/>
      <c r="G3" s="214"/>
      <c r="H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Y3" s="215"/>
      <c r="Z3" s="215"/>
      <c r="AA3" s="214"/>
      <c r="AB3" s="214"/>
      <c r="AC3" s="132"/>
      <c r="AD3" s="132"/>
    </row>
    <row r="4" spans="1:30" s="53" customFormat="1" ht="77.25" customHeight="1">
      <c r="A4" s="227" t="s">
        <v>411</v>
      </c>
      <c r="B4" s="227" t="s">
        <v>458</v>
      </c>
      <c r="C4" s="218" t="s">
        <v>480</v>
      </c>
      <c r="D4" s="219"/>
      <c r="E4" s="233" t="s">
        <v>477</v>
      </c>
      <c r="F4" s="234"/>
      <c r="G4" s="218" t="s">
        <v>478</v>
      </c>
      <c r="H4" s="219"/>
      <c r="I4" s="218" t="s">
        <v>479</v>
      </c>
      <c r="J4" s="219"/>
      <c r="K4" s="218" t="s">
        <v>481</v>
      </c>
      <c r="L4" s="219"/>
      <c r="M4" s="218" t="s">
        <v>814</v>
      </c>
      <c r="N4" s="219"/>
      <c r="O4" s="218" t="s">
        <v>482</v>
      </c>
      <c r="P4" s="219"/>
      <c r="Q4" s="218" t="s">
        <v>486</v>
      </c>
      <c r="R4" s="219"/>
      <c r="S4" s="218" t="s">
        <v>483</v>
      </c>
      <c r="T4" s="219"/>
      <c r="U4" s="218" t="s">
        <v>485</v>
      </c>
      <c r="V4" s="219"/>
      <c r="W4" s="218" t="s">
        <v>484</v>
      </c>
      <c r="X4" s="219"/>
      <c r="Y4" s="221" t="s">
        <v>487</v>
      </c>
      <c r="Z4" s="222"/>
    </row>
    <row r="5" spans="1:30" s="53" customFormat="1" ht="60" customHeight="1">
      <c r="A5" s="228"/>
      <c r="B5" s="228"/>
      <c r="C5" s="138" t="s">
        <v>475</v>
      </c>
      <c r="D5" s="139" t="s">
        <v>476</v>
      </c>
      <c r="E5" s="138" t="s">
        <v>475</v>
      </c>
      <c r="F5" s="139" t="s">
        <v>476</v>
      </c>
      <c r="G5" s="138" t="s">
        <v>475</v>
      </c>
      <c r="H5" s="139" t="s">
        <v>476</v>
      </c>
      <c r="I5" s="138" t="s">
        <v>475</v>
      </c>
      <c r="J5" s="139" t="s">
        <v>476</v>
      </c>
      <c r="K5" s="138" t="s">
        <v>475</v>
      </c>
      <c r="L5" s="139" t="s">
        <v>476</v>
      </c>
      <c r="M5" s="138" t="s">
        <v>475</v>
      </c>
      <c r="N5" s="139" t="s">
        <v>476</v>
      </c>
      <c r="O5" s="138" t="s">
        <v>475</v>
      </c>
      <c r="P5" s="139" t="s">
        <v>476</v>
      </c>
      <c r="Q5" s="138" t="s">
        <v>475</v>
      </c>
      <c r="R5" s="139" t="s">
        <v>476</v>
      </c>
      <c r="S5" s="138" t="s">
        <v>475</v>
      </c>
      <c r="T5" s="139" t="s">
        <v>476</v>
      </c>
      <c r="U5" s="138" t="s">
        <v>475</v>
      </c>
      <c r="V5" s="139" t="s">
        <v>476</v>
      </c>
      <c r="W5" s="138" t="s">
        <v>475</v>
      </c>
      <c r="X5" s="139" t="s">
        <v>476</v>
      </c>
      <c r="Y5" s="140" t="s">
        <v>475</v>
      </c>
      <c r="Z5" s="141" t="s">
        <v>476</v>
      </c>
    </row>
    <row r="6" spans="1:30" ht="15.75">
      <c r="A6" s="64" t="s">
        <v>400</v>
      </c>
      <c r="B6" s="134" t="s">
        <v>459</v>
      </c>
      <c r="C6" s="65">
        <v>12667621.984499998</v>
      </c>
      <c r="D6" s="65">
        <v>0</v>
      </c>
      <c r="E6" s="65">
        <v>16707439</v>
      </c>
      <c r="F6" s="65">
        <v>3431043</v>
      </c>
      <c r="G6" s="65">
        <v>10060579.741599517</v>
      </c>
      <c r="H6" s="65">
        <v>0</v>
      </c>
      <c r="I6" s="65">
        <v>10704675.940000001</v>
      </c>
      <c r="J6" s="65">
        <v>0</v>
      </c>
      <c r="K6" s="65">
        <v>5943878.7400000002</v>
      </c>
      <c r="L6" s="65">
        <v>0</v>
      </c>
      <c r="M6" s="65">
        <v>2846668.560000001</v>
      </c>
      <c r="N6" s="65">
        <v>236193.18999999997</v>
      </c>
      <c r="O6" s="65">
        <v>2042452.7299999997</v>
      </c>
      <c r="P6" s="65">
        <v>0</v>
      </c>
      <c r="Q6" s="65">
        <v>698954</v>
      </c>
      <c r="R6" s="65">
        <v>0</v>
      </c>
      <c r="S6" s="65">
        <v>878132.83000000007</v>
      </c>
      <c r="T6" s="65">
        <v>0</v>
      </c>
      <c r="U6" s="65">
        <v>535060.65927599999</v>
      </c>
      <c r="V6" s="65">
        <v>0</v>
      </c>
      <c r="W6" s="66">
        <v>15438.05</v>
      </c>
      <c r="X6" s="66">
        <v>0</v>
      </c>
      <c r="Y6" s="67">
        <v>63100902.235375509</v>
      </c>
      <c r="Z6" s="67">
        <v>3667236.19</v>
      </c>
      <c r="AC6" s="47"/>
      <c r="AD6" s="54"/>
    </row>
    <row r="7" spans="1:30" ht="15.75">
      <c r="A7" s="64"/>
      <c r="B7" s="135" t="s">
        <v>460</v>
      </c>
      <c r="C7" s="65">
        <v>12665216.254499998</v>
      </c>
      <c r="D7" s="65">
        <v>0</v>
      </c>
      <c r="E7" s="65">
        <v>9713808</v>
      </c>
      <c r="F7" s="65">
        <v>3431043</v>
      </c>
      <c r="G7" s="65">
        <v>6821771.8280843413</v>
      </c>
      <c r="H7" s="65">
        <v>0</v>
      </c>
      <c r="I7" s="65">
        <v>10704504.940000001</v>
      </c>
      <c r="J7" s="65">
        <v>0</v>
      </c>
      <c r="K7" s="65">
        <v>5943878.7400000002</v>
      </c>
      <c r="L7" s="65">
        <v>0</v>
      </c>
      <c r="M7" s="65">
        <v>2846668.560000001</v>
      </c>
      <c r="N7" s="65">
        <v>236193.18999999997</v>
      </c>
      <c r="O7" s="65">
        <v>2042452.7299999997</v>
      </c>
      <c r="P7" s="65">
        <v>0</v>
      </c>
      <c r="Q7" s="65">
        <v>698954</v>
      </c>
      <c r="R7" s="65">
        <v>0</v>
      </c>
      <c r="S7" s="65">
        <v>878132.65</v>
      </c>
      <c r="T7" s="65">
        <v>0</v>
      </c>
      <c r="U7" s="65">
        <v>535060.65927599999</v>
      </c>
      <c r="V7" s="65">
        <v>0</v>
      </c>
      <c r="W7" s="66">
        <v>15438.05</v>
      </c>
      <c r="X7" s="66">
        <v>0</v>
      </c>
      <c r="Y7" s="67">
        <v>52865886.411860339</v>
      </c>
      <c r="Z7" s="67">
        <v>3667236.19</v>
      </c>
      <c r="AD7" s="54"/>
    </row>
    <row r="8" spans="1:30" ht="15.75">
      <c r="A8" s="64"/>
      <c r="B8" s="135" t="s">
        <v>461</v>
      </c>
      <c r="C8" s="65">
        <v>10386015.766499998</v>
      </c>
      <c r="D8" s="65">
        <v>0</v>
      </c>
      <c r="E8" s="65">
        <v>4512269</v>
      </c>
      <c r="F8" s="65">
        <v>0</v>
      </c>
      <c r="G8" s="65">
        <v>5085931.2927643796</v>
      </c>
      <c r="H8" s="65">
        <v>0</v>
      </c>
      <c r="I8" s="65">
        <v>3545112.9200000018</v>
      </c>
      <c r="J8" s="65">
        <v>0</v>
      </c>
      <c r="K8" s="65">
        <v>5943878.7400000002</v>
      </c>
      <c r="L8" s="65">
        <v>0</v>
      </c>
      <c r="M8" s="65">
        <v>159961.03</v>
      </c>
      <c r="N8" s="65">
        <v>0</v>
      </c>
      <c r="O8" s="65">
        <v>78790.53</v>
      </c>
      <c r="P8" s="65">
        <v>0</v>
      </c>
      <c r="Q8" s="65">
        <v>257095</v>
      </c>
      <c r="R8" s="65">
        <v>0</v>
      </c>
      <c r="S8" s="65">
        <v>748544.06</v>
      </c>
      <c r="T8" s="65">
        <v>0</v>
      </c>
      <c r="U8" s="65">
        <v>108847.75</v>
      </c>
      <c r="V8" s="65">
        <v>0</v>
      </c>
      <c r="W8" s="66">
        <v>15438.05</v>
      </c>
      <c r="X8" s="66">
        <v>0</v>
      </c>
      <c r="Y8" s="67">
        <v>30841884.139264382</v>
      </c>
      <c r="Z8" s="67">
        <v>0</v>
      </c>
      <c r="AD8" s="54"/>
    </row>
    <row r="9" spans="1:30" ht="15.75">
      <c r="A9" s="64"/>
      <c r="B9" s="135" t="s">
        <v>462</v>
      </c>
      <c r="C9" s="65">
        <v>2279200.4880000004</v>
      </c>
      <c r="D9" s="65">
        <v>0</v>
      </c>
      <c r="E9" s="65">
        <v>5201539</v>
      </c>
      <c r="F9" s="65">
        <v>3431043</v>
      </c>
      <c r="G9" s="65">
        <v>1735840.5353199614</v>
      </c>
      <c r="H9" s="65">
        <v>0</v>
      </c>
      <c r="I9" s="65">
        <v>7159392.0200000005</v>
      </c>
      <c r="J9" s="65">
        <v>0</v>
      </c>
      <c r="K9" s="65">
        <v>0</v>
      </c>
      <c r="L9" s="65">
        <v>0</v>
      </c>
      <c r="M9" s="65">
        <v>2686707.5300000012</v>
      </c>
      <c r="N9" s="65">
        <v>236193.18999999997</v>
      </c>
      <c r="O9" s="65">
        <v>1963662.1999999997</v>
      </c>
      <c r="P9" s="65">
        <v>0</v>
      </c>
      <c r="Q9" s="65">
        <v>441859</v>
      </c>
      <c r="R9" s="65">
        <v>0</v>
      </c>
      <c r="S9" s="65">
        <v>129588.59</v>
      </c>
      <c r="T9" s="65">
        <v>0</v>
      </c>
      <c r="U9" s="65">
        <v>426212.90927599993</v>
      </c>
      <c r="V9" s="65">
        <v>0</v>
      </c>
      <c r="W9" s="66">
        <v>0</v>
      </c>
      <c r="X9" s="66">
        <v>0</v>
      </c>
      <c r="Y9" s="67">
        <v>22024002.272595964</v>
      </c>
      <c r="Z9" s="67">
        <v>3667236.19</v>
      </c>
      <c r="AD9" s="54"/>
    </row>
    <row r="10" spans="1:30" ht="15.75">
      <c r="A10" s="64"/>
      <c r="B10" s="135" t="s">
        <v>463</v>
      </c>
      <c r="C10" s="65">
        <v>2405.73</v>
      </c>
      <c r="D10" s="65">
        <v>0</v>
      </c>
      <c r="E10" s="65">
        <v>6993631</v>
      </c>
      <c r="F10" s="65">
        <v>0</v>
      </c>
      <c r="G10" s="65">
        <v>3238807.9135151757</v>
      </c>
      <c r="H10" s="65">
        <v>0</v>
      </c>
      <c r="I10" s="65">
        <v>171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0.18</v>
      </c>
      <c r="T10" s="65">
        <v>0</v>
      </c>
      <c r="U10" s="65">
        <v>0</v>
      </c>
      <c r="V10" s="65">
        <v>0</v>
      </c>
      <c r="W10" s="66">
        <v>0</v>
      </c>
      <c r="X10" s="66">
        <v>0</v>
      </c>
      <c r="Y10" s="67">
        <v>10235015.823515177</v>
      </c>
      <c r="Z10" s="67">
        <v>0</v>
      </c>
      <c r="AD10" s="54"/>
    </row>
    <row r="11" spans="1:30" ht="15.75">
      <c r="A11" s="64" t="s">
        <v>401</v>
      </c>
      <c r="B11" s="134" t="s">
        <v>464</v>
      </c>
      <c r="C11" s="65">
        <v>58942.360499999995</v>
      </c>
      <c r="D11" s="65">
        <v>0</v>
      </c>
      <c r="E11" s="65">
        <v>178056</v>
      </c>
      <c r="F11" s="65">
        <v>0</v>
      </c>
      <c r="G11" s="65">
        <v>1035351.5735410426</v>
      </c>
      <c r="H11" s="65">
        <v>0</v>
      </c>
      <c r="I11" s="65">
        <v>387369.57999999996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36916.620000000003</v>
      </c>
      <c r="P11" s="65">
        <v>0</v>
      </c>
      <c r="Q11" s="65">
        <v>0</v>
      </c>
      <c r="R11" s="65">
        <v>0</v>
      </c>
      <c r="S11" s="65">
        <v>110440.77</v>
      </c>
      <c r="T11" s="65">
        <v>0</v>
      </c>
      <c r="U11" s="65">
        <v>0</v>
      </c>
      <c r="V11" s="65">
        <v>0</v>
      </c>
      <c r="W11" s="66">
        <v>0</v>
      </c>
      <c r="X11" s="66">
        <v>0</v>
      </c>
      <c r="Y11" s="67">
        <v>1807076.9040410426</v>
      </c>
      <c r="Z11" s="67">
        <v>0</v>
      </c>
      <c r="AC11" s="47"/>
      <c r="AD11" s="54"/>
    </row>
    <row r="12" spans="1:30" ht="15.75">
      <c r="A12" s="64" t="s">
        <v>402</v>
      </c>
      <c r="B12" s="134" t="s">
        <v>465</v>
      </c>
      <c r="C12" s="65">
        <v>11116957.461999999</v>
      </c>
      <c r="D12" s="65">
        <v>0</v>
      </c>
      <c r="E12" s="65">
        <v>1485026</v>
      </c>
      <c r="F12" s="65">
        <v>0</v>
      </c>
      <c r="G12" s="65">
        <v>14581131.944859441</v>
      </c>
      <c r="H12" s="65">
        <v>0</v>
      </c>
      <c r="I12" s="65">
        <v>616717.07999999996</v>
      </c>
      <c r="J12" s="65">
        <v>0</v>
      </c>
      <c r="K12" s="65">
        <v>545866.94000000006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119610.9</v>
      </c>
      <c r="T12" s="65">
        <v>0</v>
      </c>
      <c r="U12" s="65">
        <v>1786</v>
      </c>
      <c r="V12" s="65">
        <v>0</v>
      </c>
      <c r="W12" s="66">
        <v>0</v>
      </c>
      <c r="X12" s="66">
        <v>0</v>
      </c>
      <c r="Y12" s="67">
        <v>28467096.326859441</v>
      </c>
      <c r="Z12" s="67">
        <v>0</v>
      </c>
      <c r="AC12" s="47"/>
      <c r="AD12" s="54"/>
    </row>
    <row r="13" spans="1:30" ht="15.75">
      <c r="A13" s="64" t="s">
        <v>403</v>
      </c>
      <c r="B13" s="136" t="s">
        <v>466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6">
        <v>0</v>
      </c>
      <c r="X13" s="66">
        <v>0</v>
      </c>
      <c r="Y13" s="67">
        <v>0</v>
      </c>
      <c r="Z13" s="67">
        <v>0</v>
      </c>
      <c r="AC13" s="47"/>
      <c r="AD13" s="54"/>
    </row>
    <row r="14" spans="1:30" ht="15.75">
      <c r="A14" s="64" t="s">
        <v>404</v>
      </c>
      <c r="B14" s="137" t="s">
        <v>467</v>
      </c>
      <c r="C14" s="65">
        <v>2973083.1930000004</v>
      </c>
      <c r="D14" s="65">
        <v>0</v>
      </c>
      <c r="E14" s="65">
        <v>4696077</v>
      </c>
      <c r="F14" s="65">
        <v>2989586</v>
      </c>
      <c r="G14" s="65">
        <v>0</v>
      </c>
      <c r="H14" s="65">
        <v>0</v>
      </c>
      <c r="I14" s="65">
        <v>0</v>
      </c>
      <c r="J14" s="65">
        <v>0</v>
      </c>
      <c r="K14" s="65">
        <v>346944.36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46246.71</v>
      </c>
      <c r="T14" s="65">
        <v>0</v>
      </c>
      <c r="U14" s="65">
        <v>175234.38290000006</v>
      </c>
      <c r="V14" s="65">
        <v>0</v>
      </c>
      <c r="W14" s="66">
        <v>671184.13</v>
      </c>
      <c r="X14" s="66">
        <v>0</v>
      </c>
      <c r="Y14" s="67">
        <v>8908769.7759000007</v>
      </c>
      <c r="Z14" s="67">
        <v>2989586</v>
      </c>
      <c r="AC14" s="47"/>
      <c r="AD14" s="54"/>
    </row>
    <row r="15" spans="1:30" s="53" customFormat="1" ht="15.75">
      <c r="A15" s="68" t="s">
        <v>405</v>
      </c>
      <c r="B15" s="137" t="s">
        <v>468</v>
      </c>
      <c r="C15" s="65">
        <v>1791109.4900000002</v>
      </c>
      <c r="D15" s="65">
        <v>0</v>
      </c>
      <c r="E15" s="65">
        <v>538228</v>
      </c>
      <c r="F15" s="65">
        <v>0</v>
      </c>
      <c r="G15" s="65">
        <v>236864.44</v>
      </c>
      <c r="H15" s="65">
        <v>0</v>
      </c>
      <c r="I15" s="65">
        <v>1128152.2200000002</v>
      </c>
      <c r="J15" s="65">
        <v>0</v>
      </c>
      <c r="K15" s="65">
        <v>0</v>
      </c>
      <c r="L15" s="65">
        <v>0</v>
      </c>
      <c r="M15" s="65">
        <v>393910.28</v>
      </c>
      <c r="N15" s="65">
        <v>0</v>
      </c>
      <c r="O15" s="65">
        <v>120609.70999999999</v>
      </c>
      <c r="P15" s="65">
        <v>0</v>
      </c>
      <c r="Q15" s="65">
        <v>477729</v>
      </c>
      <c r="R15" s="65">
        <v>0</v>
      </c>
      <c r="S15" s="65">
        <v>39244.42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7">
        <v>4725847.5600000005</v>
      </c>
      <c r="Z15" s="67">
        <v>0</v>
      </c>
      <c r="AD15" s="55"/>
    </row>
    <row r="16" spans="1:30" ht="31.5">
      <c r="A16" s="68" t="s">
        <v>457</v>
      </c>
      <c r="B16" s="69" t="s">
        <v>469</v>
      </c>
      <c r="C16" s="66">
        <v>0</v>
      </c>
      <c r="D16" s="66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7">
        <v>0</v>
      </c>
      <c r="Z16" s="67">
        <v>0</v>
      </c>
      <c r="AD16" s="54"/>
    </row>
    <row r="17" spans="1:29" ht="15.75">
      <c r="A17" s="68" t="s">
        <v>406</v>
      </c>
      <c r="B17" s="137" t="s">
        <v>470</v>
      </c>
      <c r="C17" s="66">
        <v>5659220.0299999993</v>
      </c>
      <c r="D17" s="66">
        <v>0</v>
      </c>
      <c r="E17" s="65">
        <v>10596557.33</v>
      </c>
      <c r="F17" s="65">
        <v>0</v>
      </c>
      <c r="G17" s="65">
        <v>1135500.8999999999</v>
      </c>
      <c r="H17" s="65">
        <v>0</v>
      </c>
      <c r="I17" s="65">
        <v>4216067.0899999989</v>
      </c>
      <c r="J17" s="65">
        <v>0</v>
      </c>
      <c r="K17" s="65">
        <v>45120.71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493815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6551.25</v>
      </c>
      <c r="X17" s="65">
        <v>0</v>
      </c>
      <c r="Y17" s="67">
        <v>22152832.310000002</v>
      </c>
      <c r="Z17" s="67">
        <v>0</v>
      </c>
      <c r="AC17" s="48"/>
    </row>
    <row r="18" spans="1:29" ht="15.75">
      <c r="A18" s="229" t="s">
        <v>471</v>
      </c>
      <c r="B18" s="230"/>
      <c r="C18" s="86">
        <v>34266934.519999996</v>
      </c>
      <c r="D18" s="86">
        <v>0</v>
      </c>
      <c r="E18" s="86">
        <v>34201383.329999998</v>
      </c>
      <c r="F18" s="86">
        <v>6420629</v>
      </c>
      <c r="G18" s="86">
        <v>27049428.600000001</v>
      </c>
      <c r="H18" s="86">
        <v>0</v>
      </c>
      <c r="I18" s="86">
        <v>17052981.91</v>
      </c>
      <c r="J18" s="86">
        <v>0</v>
      </c>
      <c r="K18" s="86">
        <v>6881810.7500000009</v>
      </c>
      <c r="L18" s="86">
        <v>0</v>
      </c>
      <c r="M18" s="86">
        <v>3240578.8400000008</v>
      </c>
      <c r="N18" s="86">
        <v>236193.18999999997</v>
      </c>
      <c r="O18" s="86">
        <v>2199979.06</v>
      </c>
      <c r="P18" s="86">
        <v>0</v>
      </c>
      <c r="Q18" s="86">
        <v>1670498</v>
      </c>
      <c r="R18" s="86">
        <v>0</v>
      </c>
      <c r="S18" s="86">
        <v>1193675.6299999999</v>
      </c>
      <c r="T18" s="86">
        <v>0</v>
      </c>
      <c r="U18" s="86">
        <v>712081.04217600008</v>
      </c>
      <c r="V18" s="86">
        <v>0</v>
      </c>
      <c r="W18" s="86">
        <v>693173.43</v>
      </c>
      <c r="X18" s="86">
        <v>0</v>
      </c>
      <c r="Y18" s="67">
        <v>129162525.112176</v>
      </c>
      <c r="Z18" s="67">
        <v>6656822.1900000004</v>
      </c>
      <c r="AC18" s="59"/>
    </row>
    <row r="19" spans="1:29" ht="33.75" customHeight="1">
      <c r="A19" s="231" t="s">
        <v>472</v>
      </c>
      <c r="B19" s="232"/>
      <c r="C19" s="224">
        <v>0.26530090279854474</v>
      </c>
      <c r="D19" s="225"/>
      <c r="E19" s="224">
        <v>0.26479339344207259</v>
      </c>
      <c r="F19" s="225"/>
      <c r="G19" s="224">
        <v>0.20942164591864335</v>
      </c>
      <c r="H19" s="225"/>
      <c r="I19" s="224">
        <v>0.13202731903227893</v>
      </c>
      <c r="J19" s="225"/>
      <c r="K19" s="224">
        <v>5.3280243197655328E-2</v>
      </c>
      <c r="L19" s="225"/>
      <c r="M19" s="224">
        <v>2.5089156759560093E-2</v>
      </c>
      <c r="N19" s="225"/>
      <c r="O19" s="224">
        <v>1.7032642077021539E-2</v>
      </c>
      <c r="P19" s="225"/>
      <c r="Q19" s="224">
        <v>1.293330243078783E-2</v>
      </c>
      <c r="R19" s="225"/>
      <c r="S19" s="224">
        <v>9.2416560373320966E-3</v>
      </c>
      <c r="T19" s="225"/>
      <c r="U19" s="224">
        <v>5.5130622566999738E-3</v>
      </c>
      <c r="V19" s="225"/>
      <c r="W19" s="224">
        <v>5.3666760494035541E-3</v>
      </c>
      <c r="X19" s="225"/>
      <c r="Y19" s="224">
        <v>1</v>
      </c>
      <c r="Z19" s="225"/>
    </row>
    <row r="20" spans="1:29" s="61" customFormat="1" ht="11.25">
      <c r="A20" s="60" t="s">
        <v>473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Q20" s="62"/>
      <c r="R20" s="63"/>
    </row>
    <row r="21" spans="1:29" s="61" customFormat="1" ht="11.25">
      <c r="A21" s="60" t="s">
        <v>474</v>
      </c>
      <c r="R21" s="63"/>
    </row>
    <row r="23" spans="1:29">
      <c r="Q23" s="201"/>
      <c r="R23" s="201"/>
    </row>
    <row r="24" spans="1:29">
      <c r="Q24" s="223"/>
      <c r="R24" s="223"/>
    </row>
    <row r="25" spans="1:29">
      <c r="Q25" s="201"/>
      <c r="R25" s="201"/>
    </row>
    <row r="67" spans="1:5">
      <c r="A67" s="204"/>
      <c r="B67" s="205"/>
      <c r="C67" s="205"/>
      <c r="D67" s="205"/>
      <c r="E67" s="205"/>
    </row>
    <row r="68" spans="1:5">
      <c r="A68" s="204"/>
      <c r="B68" s="205"/>
      <c r="C68" s="205"/>
      <c r="D68" s="205"/>
      <c r="E68" s="205"/>
    </row>
    <row r="69" spans="1:5">
      <c r="A69" s="205"/>
      <c r="B69" s="205"/>
      <c r="C69" s="205"/>
      <c r="D69" s="205"/>
      <c r="E69" s="205"/>
    </row>
    <row r="70" spans="1:5">
      <c r="A70" s="205"/>
      <c r="B70" s="205"/>
      <c r="C70" s="205"/>
      <c r="D70" s="205"/>
      <c r="E70" s="205"/>
    </row>
    <row r="71" spans="1:5">
      <c r="A71" s="213">
        <f>C71/$C$78</f>
        <v>0.48853877841559062</v>
      </c>
      <c r="B71" s="205" t="str">
        <f>B6</f>
        <v>Life insurance and annuities</v>
      </c>
      <c r="C71" s="205">
        <f>Y6</f>
        <v>63100902.235375509</v>
      </c>
      <c r="D71" s="205"/>
      <c r="E71" s="205"/>
    </row>
    <row r="72" spans="1:5" ht="12" customHeight="1">
      <c r="A72" s="213">
        <f t="shared" ref="A72:A77" si="0">C72/$C$78</f>
        <v>1.3990721399040623E-2</v>
      </c>
      <c r="B72" s="205" t="str">
        <f>B11</f>
        <v>Marriage and birth insurance</v>
      </c>
      <c r="C72" s="205">
        <f>Y11</f>
        <v>1807076.9040410426</v>
      </c>
      <c r="D72" s="205"/>
      <c r="E72" s="205"/>
    </row>
    <row r="73" spans="1:5">
      <c r="A73" s="213">
        <f t="shared" si="0"/>
        <v>0.22039748992315017</v>
      </c>
      <c r="B73" s="205" t="str">
        <f>B12</f>
        <v>Unit linked life insurance</v>
      </c>
      <c r="C73" s="205">
        <f>Y12</f>
        <v>28467096.326859441</v>
      </c>
      <c r="D73" s="205"/>
      <c r="E73" s="205"/>
    </row>
    <row r="74" spans="1:5">
      <c r="A74" s="213">
        <f t="shared" si="0"/>
        <v>0</v>
      </c>
      <c r="B74" s="205" t="str">
        <f>B13</f>
        <v>Capital redemption</v>
      </c>
      <c r="C74" s="205">
        <f>Y13</f>
        <v>0</v>
      </c>
      <c r="D74" s="205"/>
      <c r="E74" s="205"/>
    </row>
    <row r="75" spans="1:5">
      <c r="A75" s="213">
        <f t="shared" si="0"/>
        <v>6.8973332382305533E-2</v>
      </c>
      <c r="B75" s="205" t="str">
        <f>B14</f>
        <v>Supplementary insurance</v>
      </c>
      <c r="C75" s="205">
        <f>Y14</f>
        <v>8908769.7759000007</v>
      </c>
      <c r="D75" s="205"/>
      <c r="E75" s="205"/>
    </row>
    <row r="76" spans="1:5">
      <c r="A76" s="213">
        <f t="shared" si="0"/>
        <v>3.6588380073056502E-2</v>
      </c>
      <c r="B76" s="205" t="str">
        <f>B15</f>
        <v>Accident insurance</v>
      </c>
      <c r="C76" s="205">
        <f>Y15</f>
        <v>4725847.5600000005</v>
      </c>
      <c r="D76" s="205"/>
      <c r="E76" s="205"/>
    </row>
    <row r="77" spans="1:5">
      <c r="A77" s="213">
        <f t="shared" si="0"/>
        <v>0.17151129780685653</v>
      </c>
      <c r="B77" s="205" t="str">
        <f>B17</f>
        <v>Sickness insurance</v>
      </c>
      <c r="C77" s="205">
        <f>Y17</f>
        <v>22152832.310000002</v>
      </c>
      <c r="D77" s="205"/>
      <c r="E77" s="205"/>
    </row>
    <row r="78" spans="1:5">
      <c r="A78" s="205"/>
      <c r="B78" s="205"/>
      <c r="C78" s="205">
        <f>SUM(C71:C77)</f>
        <v>129162525.112176</v>
      </c>
      <c r="D78" s="205"/>
      <c r="E78" s="205"/>
    </row>
    <row r="79" spans="1:5">
      <c r="A79" s="205"/>
      <c r="B79" s="205"/>
      <c r="C79" s="205"/>
      <c r="D79" s="205"/>
      <c r="E79" s="205"/>
    </row>
    <row r="80" spans="1:5">
      <c r="A80" s="204"/>
      <c r="B80" s="205"/>
      <c r="C80" s="205"/>
      <c r="D80" s="205"/>
      <c r="E80" s="205"/>
    </row>
    <row r="81" spans="1:6">
      <c r="A81" s="204"/>
      <c r="B81" s="205"/>
      <c r="C81" s="205"/>
      <c r="D81" s="205"/>
      <c r="E81" s="205"/>
    </row>
    <row r="82" spans="1:6">
      <c r="A82" s="204"/>
      <c r="B82" s="205"/>
      <c r="C82" s="205"/>
      <c r="D82" s="205"/>
      <c r="E82" s="205"/>
    </row>
    <row r="87" spans="1:6">
      <c r="A87" s="204"/>
      <c r="B87" s="205"/>
      <c r="C87" s="205"/>
      <c r="D87" s="205"/>
      <c r="E87" s="205"/>
      <c r="F87" s="205"/>
    </row>
    <row r="88" spans="1:6">
      <c r="A88" s="204"/>
      <c r="B88" s="205"/>
      <c r="C88" s="205"/>
      <c r="D88" s="205"/>
      <c r="E88" s="205"/>
      <c r="F88" s="205"/>
    </row>
    <row r="89" spans="1:6">
      <c r="A89" s="204"/>
      <c r="B89" s="205"/>
      <c r="C89" s="205"/>
      <c r="D89" s="205"/>
      <c r="E89" s="205"/>
      <c r="F89" s="205"/>
    </row>
    <row r="90" spans="1:6">
      <c r="A90" s="204"/>
      <c r="B90" s="205"/>
      <c r="C90" s="205"/>
      <c r="D90" s="205"/>
      <c r="E90" s="205"/>
      <c r="F90" s="205"/>
    </row>
    <row r="91" spans="1:6">
      <c r="A91" s="204"/>
      <c r="B91" s="205"/>
      <c r="C91" s="205"/>
      <c r="D91" s="205"/>
      <c r="E91" s="205"/>
      <c r="F91" s="205"/>
    </row>
    <row r="92" spans="1:6">
      <c r="A92" s="206">
        <f>E92/$Y$15</f>
        <v>13.352293199100883</v>
      </c>
      <c r="B92" s="204" t="str">
        <f>B6</f>
        <v>Life insurance and annuities</v>
      </c>
      <c r="C92" s="204"/>
      <c r="D92" s="204"/>
      <c r="E92" s="207">
        <f>Y6</f>
        <v>63100902.235375509</v>
      </c>
      <c r="F92" s="205"/>
    </row>
    <row r="93" spans="1:6">
      <c r="A93" s="206">
        <f>E93/$Y$15</f>
        <v>0.38238154766910054</v>
      </c>
      <c r="B93" s="204" t="str">
        <f>B11</f>
        <v>Marriage and birth insurance</v>
      </c>
      <c r="C93" s="204"/>
      <c r="D93" s="204"/>
      <c r="E93" s="207">
        <f>Y11</f>
        <v>1807076.9040410426</v>
      </c>
      <c r="F93" s="205"/>
    </row>
    <row r="94" spans="1:6">
      <c r="A94" s="204"/>
      <c r="B94" s="205"/>
      <c r="C94" s="205"/>
      <c r="D94" s="205"/>
      <c r="E94" s="205"/>
      <c r="F94" s="205"/>
    </row>
    <row r="95" spans="1:6">
      <c r="A95" s="204"/>
      <c r="B95" s="205"/>
      <c r="C95" s="205"/>
      <c r="D95" s="205"/>
      <c r="E95" s="205"/>
      <c r="F95" s="205"/>
    </row>
    <row r="96" spans="1:6">
      <c r="A96" s="204"/>
      <c r="B96" s="205"/>
      <c r="C96" s="205"/>
      <c r="D96" s="205"/>
      <c r="E96" s="205"/>
      <c r="F96" s="205"/>
    </row>
    <row r="97" spans="1:6">
      <c r="A97" s="204"/>
      <c r="B97" s="205"/>
      <c r="C97" s="205"/>
      <c r="D97" s="205"/>
      <c r="E97" s="205"/>
      <c r="F97" s="205"/>
    </row>
    <row r="98" spans="1:6">
      <c r="A98" s="204"/>
      <c r="B98" s="205"/>
      <c r="C98" s="205"/>
      <c r="D98" s="205"/>
      <c r="E98" s="205"/>
      <c r="F98" s="205"/>
    </row>
    <row r="99" spans="1:6">
      <c r="A99" s="204"/>
      <c r="B99" s="205"/>
      <c r="C99" s="205"/>
      <c r="D99" s="205"/>
      <c r="E99" s="205"/>
      <c r="F99" s="205"/>
    </row>
    <row r="100" spans="1:6">
      <c r="A100" s="204"/>
      <c r="B100" s="205"/>
      <c r="C100" s="205"/>
      <c r="D100" s="205"/>
      <c r="E100" s="205"/>
      <c r="F100" s="205"/>
    </row>
  </sheetData>
  <mergeCells count="31">
    <mergeCell ref="W19:X19"/>
    <mergeCell ref="S19:T19"/>
    <mergeCell ref="K19:L19"/>
    <mergeCell ref="Q19:R19"/>
    <mergeCell ref="U19:V19"/>
    <mergeCell ref="M19:N19"/>
    <mergeCell ref="O19:P19"/>
    <mergeCell ref="A1:AB1"/>
    <mergeCell ref="Y4:Z4"/>
    <mergeCell ref="Q24:R24"/>
    <mergeCell ref="Y19:Z19"/>
    <mergeCell ref="Y2:Z2"/>
    <mergeCell ref="G19:H19"/>
    <mergeCell ref="A4:A5"/>
    <mergeCell ref="B4:B5"/>
    <mergeCell ref="A18:B18"/>
    <mergeCell ref="A19:B19"/>
    <mergeCell ref="C19:D19"/>
    <mergeCell ref="E19:F19"/>
    <mergeCell ref="E4:F4"/>
    <mergeCell ref="G4:H4"/>
    <mergeCell ref="I4:J4"/>
    <mergeCell ref="I19:J19"/>
    <mergeCell ref="W4:X4"/>
    <mergeCell ref="C4:D4"/>
    <mergeCell ref="U4:V4"/>
    <mergeCell ref="Q4:R4"/>
    <mergeCell ref="K4:L4"/>
    <mergeCell ref="M4:N4"/>
    <mergeCell ref="O4:P4"/>
    <mergeCell ref="S4:T4"/>
  </mergeCells>
  <conditionalFormatting sqref="E19:F19">
    <cfRule type="cellIs" dxfId="3" priority="4" operator="greaterThan">
      <formula>A19</formula>
    </cfRule>
  </conditionalFormatting>
  <conditionalFormatting sqref="M19:X19">
    <cfRule type="cellIs" dxfId="2" priority="2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766"/>
  <sheetViews>
    <sheetView view="pageBreakPreview" zoomScaleNormal="60" zoomScaleSheetLayoutView="100" workbookViewId="0">
      <pane xSplit="2" ySplit="4" topLeftCell="C5" activePane="bottomRight" state="frozen"/>
      <selection activeCell="Z17" sqref="Z17"/>
      <selection pane="topRight" activeCell="Z17" sqref="Z17"/>
      <selection pane="bottomLeft" activeCell="Z17" sqref="Z17"/>
      <selection pane="bottomRight" sqref="A1:M1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3" width="15.7109375" style="103" customWidth="1"/>
    <col min="14" max="14" width="17.140625" style="103" bestFit="1" customWidth="1"/>
    <col min="15" max="16384" width="9.140625" style="103"/>
  </cols>
  <sheetData>
    <row r="1" spans="1:14" s="102" customFormat="1" ht="20.25" customHeight="1">
      <c r="A1" s="294" t="s">
        <v>824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173" t="s">
        <v>720</v>
      </c>
    </row>
    <row r="2" spans="1:14" ht="21" customHeight="1">
      <c r="A2" s="298"/>
      <c r="B2" s="299"/>
      <c r="C2" s="295" t="s">
        <v>478</v>
      </c>
      <c r="D2" s="295" t="s">
        <v>477</v>
      </c>
      <c r="E2" s="295" t="s">
        <v>479</v>
      </c>
      <c r="F2" s="295" t="s">
        <v>481</v>
      </c>
      <c r="G2" s="295" t="s">
        <v>480</v>
      </c>
      <c r="H2" s="295" t="s">
        <v>482</v>
      </c>
      <c r="I2" s="295" t="s">
        <v>486</v>
      </c>
      <c r="J2" s="295" t="s">
        <v>483</v>
      </c>
      <c r="K2" s="295" t="s">
        <v>814</v>
      </c>
      <c r="L2" s="295" t="s">
        <v>484</v>
      </c>
      <c r="M2" s="295" t="s">
        <v>485</v>
      </c>
      <c r="N2" s="287" t="s">
        <v>471</v>
      </c>
    </row>
    <row r="3" spans="1:14" ht="20.25" customHeight="1">
      <c r="A3" s="300"/>
      <c r="B3" s="301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88"/>
    </row>
    <row r="4" spans="1:14" ht="39.75" customHeight="1">
      <c r="A4" s="302"/>
      <c r="B4" s="303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89"/>
    </row>
    <row r="5" spans="1:14" ht="15.75">
      <c r="A5" s="292" t="s">
        <v>719</v>
      </c>
      <c r="B5" s="293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04"/>
    </row>
    <row r="6" spans="1:14" ht="15.75">
      <c r="A6" s="151" t="s">
        <v>399</v>
      </c>
      <c r="B6" s="152" t="s">
        <v>605</v>
      </c>
      <c r="C6" s="120">
        <v>6317.3719999999994</v>
      </c>
      <c r="D6" s="120">
        <v>1679</v>
      </c>
      <c r="E6" s="120">
        <v>105</v>
      </c>
      <c r="F6" s="120">
        <v>12</v>
      </c>
      <c r="G6" s="120">
        <v>12962.47012</v>
      </c>
      <c r="H6" s="120">
        <v>75.681890000000038</v>
      </c>
      <c r="I6" s="120">
        <v>0</v>
      </c>
      <c r="J6" s="120">
        <v>2</v>
      </c>
      <c r="K6" s="120">
        <v>415</v>
      </c>
      <c r="L6" s="120">
        <v>170</v>
      </c>
      <c r="M6" s="120">
        <v>164</v>
      </c>
      <c r="N6" s="118">
        <v>21902.524010000001</v>
      </c>
    </row>
    <row r="7" spans="1:14" ht="15.75">
      <c r="A7" s="151" t="s">
        <v>421</v>
      </c>
      <c r="B7" s="153" t="s">
        <v>606</v>
      </c>
      <c r="C7" s="120">
        <v>68.691000000000003</v>
      </c>
      <c r="D7" s="120">
        <v>1251</v>
      </c>
      <c r="E7" s="120">
        <v>83</v>
      </c>
      <c r="F7" s="120">
        <v>12</v>
      </c>
      <c r="G7" s="120">
        <v>1929.9825000000001</v>
      </c>
      <c r="H7" s="120">
        <v>59.953420000000044</v>
      </c>
      <c r="I7" s="120">
        <v>0</v>
      </c>
      <c r="J7" s="120">
        <v>2</v>
      </c>
      <c r="K7" s="120">
        <v>415</v>
      </c>
      <c r="L7" s="120">
        <v>170</v>
      </c>
      <c r="M7" s="120">
        <v>69</v>
      </c>
      <c r="N7" s="118">
        <v>4060.6269199999997</v>
      </c>
    </row>
    <row r="8" spans="1:14" ht="15.75">
      <c r="A8" s="151" t="s">
        <v>421</v>
      </c>
      <c r="B8" s="153" t="s">
        <v>607</v>
      </c>
      <c r="C8" s="120">
        <v>0</v>
      </c>
      <c r="D8" s="120">
        <v>0</v>
      </c>
      <c r="E8" s="120">
        <v>0</v>
      </c>
      <c r="F8" s="120">
        <v>0</v>
      </c>
      <c r="G8" s="120">
        <v>2023.02583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18">
        <v>2023.02583</v>
      </c>
    </row>
    <row r="9" spans="1:14" ht="15.75">
      <c r="A9" s="151" t="s">
        <v>421</v>
      </c>
      <c r="B9" s="153" t="s">
        <v>608</v>
      </c>
      <c r="C9" s="120">
        <v>6248.6809999999996</v>
      </c>
      <c r="D9" s="120">
        <v>428</v>
      </c>
      <c r="E9" s="120">
        <v>22</v>
      </c>
      <c r="F9" s="120">
        <v>0</v>
      </c>
      <c r="G9" s="120">
        <v>9009.4617899999994</v>
      </c>
      <c r="H9" s="120">
        <v>15.728470000000002</v>
      </c>
      <c r="I9" s="120">
        <v>0</v>
      </c>
      <c r="J9" s="120">
        <v>0</v>
      </c>
      <c r="K9" s="120">
        <v>0</v>
      </c>
      <c r="L9" s="120">
        <v>0</v>
      </c>
      <c r="M9" s="120">
        <v>95</v>
      </c>
      <c r="N9" s="118">
        <v>15818.871259999998</v>
      </c>
    </row>
    <row r="10" spans="1:14" ht="15.75">
      <c r="A10" s="154" t="s">
        <v>609</v>
      </c>
      <c r="B10" s="155" t="s">
        <v>610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18"/>
    </row>
    <row r="11" spans="1:14" ht="15.75">
      <c r="A11" s="151" t="s">
        <v>422</v>
      </c>
      <c r="B11" s="153" t="s">
        <v>611</v>
      </c>
      <c r="C11" s="120">
        <v>16672.656999999999</v>
      </c>
      <c r="D11" s="120">
        <v>4563</v>
      </c>
      <c r="E11" s="120">
        <v>0</v>
      </c>
      <c r="F11" s="120">
        <v>8103</v>
      </c>
      <c r="G11" s="120">
        <v>21517.659669999994</v>
      </c>
      <c r="H11" s="120">
        <v>0</v>
      </c>
      <c r="I11" s="120">
        <v>0</v>
      </c>
      <c r="J11" s="120">
        <v>100</v>
      </c>
      <c r="K11" s="120">
        <v>0</v>
      </c>
      <c r="L11" s="120">
        <v>676</v>
      </c>
      <c r="M11" s="120">
        <v>0</v>
      </c>
      <c r="N11" s="118">
        <v>51632.316669999993</v>
      </c>
    </row>
    <row r="12" spans="1:14" ht="15.75">
      <c r="A12" s="156">
        <v>1</v>
      </c>
      <c r="B12" s="157" t="s">
        <v>612</v>
      </c>
      <c r="C12" s="120">
        <v>0</v>
      </c>
      <c r="D12" s="120">
        <v>4563</v>
      </c>
      <c r="E12" s="120">
        <v>0</v>
      </c>
      <c r="F12" s="120">
        <v>0</v>
      </c>
      <c r="G12" s="120">
        <v>8882.8351600000005</v>
      </c>
      <c r="H12" s="120">
        <v>0</v>
      </c>
      <c r="I12" s="120">
        <v>0</v>
      </c>
      <c r="J12" s="120">
        <v>100</v>
      </c>
      <c r="K12" s="120">
        <v>0</v>
      </c>
      <c r="L12" s="120">
        <v>275</v>
      </c>
      <c r="M12" s="120">
        <v>0</v>
      </c>
      <c r="N12" s="118">
        <v>13820.835160000001</v>
      </c>
    </row>
    <row r="13" spans="1:14" ht="25.5">
      <c r="A13" s="151" t="s">
        <v>423</v>
      </c>
      <c r="B13" s="158" t="s">
        <v>613</v>
      </c>
      <c r="C13" s="120">
        <v>0</v>
      </c>
      <c r="D13" s="120">
        <v>199</v>
      </c>
      <c r="E13" s="120">
        <v>61</v>
      </c>
      <c r="F13" s="120">
        <v>0</v>
      </c>
      <c r="G13" s="120">
        <v>115613.45926999999</v>
      </c>
      <c r="H13" s="120">
        <v>9778.6499899999999</v>
      </c>
      <c r="I13" s="120">
        <v>7941</v>
      </c>
      <c r="J13" s="120">
        <v>0</v>
      </c>
      <c r="K13" s="120">
        <v>0</v>
      </c>
      <c r="L13" s="120">
        <v>0</v>
      </c>
      <c r="M13" s="120">
        <v>0</v>
      </c>
      <c r="N13" s="118">
        <v>133593.10926</v>
      </c>
    </row>
    <row r="14" spans="1:14" ht="15.75">
      <c r="A14" s="151" t="s">
        <v>400</v>
      </c>
      <c r="B14" s="153" t="s">
        <v>614</v>
      </c>
      <c r="C14" s="120">
        <v>0</v>
      </c>
      <c r="D14" s="120">
        <v>169</v>
      </c>
      <c r="E14" s="120">
        <v>61</v>
      </c>
      <c r="F14" s="120">
        <v>0</v>
      </c>
      <c r="G14" s="120">
        <v>115425.211</v>
      </c>
      <c r="H14" s="120">
        <v>9778.6499899999999</v>
      </c>
      <c r="I14" s="120">
        <v>7941</v>
      </c>
      <c r="J14" s="120">
        <v>0</v>
      </c>
      <c r="K14" s="120">
        <v>0</v>
      </c>
      <c r="L14" s="120">
        <v>0</v>
      </c>
      <c r="M14" s="120">
        <v>0</v>
      </c>
      <c r="N14" s="118">
        <v>133374.86099000002</v>
      </c>
    </row>
    <row r="15" spans="1:14" ht="30">
      <c r="A15" s="151" t="s">
        <v>401</v>
      </c>
      <c r="B15" s="153" t="s">
        <v>615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18">
        <v>0</v>
      </c>
    </row>
    <row r="16" spans="1:14" ht="15.75">
      <c r="A16" s="151" t="s">
        <v>402</v>
      </c>
      <c r="B16" s="153" t="s">
        <v>616</v>
      </c>
      <c r="C16" s="120">
        <v>0</v>
      </c>
      <c r="D16" s="120">
        <v>30</v>
      </c>
      <c r="E16" s="120">
        <v>0</v>
      </c>
      <c r="F16" s="120">
        <v>0</v>
      </c>
      <c r="G16" s="120">
        <v>188.24826999999999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18">
        <v>218.24826999999999</v>
      </c>
    </row>
    <row r="17" spans="1:14" ht="30">
      <c r="A17" s="151" t="s">
        <v>403</v>
      </c>
      <c r="B17" s="153" t="s">
        <v>617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18">
        <v>0</v>
      </c>
    </row>
    <row r="18" spans="1:14" ht="15.75">
      <c r="A18" s="151" t="s">
        <v>424</v>
      </c>
      <c r="B18" s="153" t="s">
        <v>618</v>
      </c>
      <c r="C18" s="120">
        <v>380972.54700000002</v>
      </c>
      <c r="D18" s="120">
        <v>145790</v>
      </c>
      <c r="E18" s="120">
        <v>122447.39787</v>
      </c>
      <c r="F18" s="120">
        <v>243222</v>
      </c>
      <c r="G18" s="120">
        <v>184962.04466957261</v>
      </c>
      <c r="H18" s="120">
        <v>32342.99166</v>
      </c>
      <c r="I18" s="120">
        <v>5383</v>
      </c>
      <c r="J18" s="120">
        <v>23105</v>
      </c>
      <c r="K18" s="120">
        <v>12695</v>
      </c>
      <c r="L18" s="120">
        <v>6451</v>
      </c>
      <c r="M18" s="120">
        <v>11904</v>
      </c>
      <c r="N18" s="118">
        <v>1169274.9811995726</v>
      </c>
    </row>
    <row r="19" spans="1:14" ht="15.75">
      <c r="A19" s="151" t="s">
        <v>400</v>
      </c>
      <c r="B19" s="153" t="s">
        <v>619</v>
      </c>
      <c r="C19" s="120">
        <v>72994.77</v>
      </c>
      <c r="D19" s="120">
        <v>10011</v>
      </c>
      <c r="E19" s="120">
        <v>13099.397869999999</v>
      </c>
      <c r="F19" s="120">
        <v>30943</v>
      </c>
      <c r="G19" s="120">
        <v>0</v>
      </c>
      <c r="H19" s="120">
        <v>0</v>
      </c>
      <c r="I19" s="120">
        <v>0</v>
      </c>
      <c r="J19" s="120">
        <v>13425</v>
      </c>
      <c r="K19" s="120">
        <v>230</v>
      </c>
      <c r="L19" s="120">
        <v>4761</v>
      </c>
      <c r="M19" s="120">
        <v>11791</v>
      </c>
      <c r="N19" s="118">
        <v>157255.16787</v>
      </c>
    </row>
    <row r="20" spans="1:14" ht="15.75">
      <c r="A20" s="151" t="s">
        <v>401</v>
      </c>
      <c r="B20" s="153" t="s">
        <v>620</v>
      </c>
      <c r="C20" s="120">
        <v>304337.924</v>
      </c>
      <c r="D20" s="120">
        <v>134039</v>
      </c>
      <c r="E20" s="120">
        <v>107931</v>
      </c>
      <c r="F20" s="120">
        <v>211826</v>
      </c>
      <c r="G20" s="120">
        <v>183773.56079957262</v>
      </c>
      <c r="H20" s="120">
        <v>30652.504649999999</v>
      </c>
      <c r="I20" s="120">
        <v>5383</v>
      </c>
      <c r="J20" s="120">
        <v>9680</v>
      </c>
      <c r="K20" s="120">
        <v>8174</v>
      </c>
      <c r="L20" s="120">
        <v>824</v>
      </c>
      <c r="M20" s="120">
        <v>110</v>
      </c>
      <c r="N20" s="118">
        <v>996730.98944957263</v>
      </c>
    </row>
    <row r="21" spans="1:14" ht="15.75">
      <c r="A21" s="151"/>
      <c r="B21" s="153" t="s">
        <v>621</v>
      </c>
      <c r="C21" s="120">
        <v>304337.924</v>
      </c>
      <c r="D21" s="120">
        <v>0</v>
      </c>
      <c r="E21" s="120">
        <v>71839.190719999999</v>
      </c>
      <c r="F21" s="120">
        <v>178880</v>
      </c>
      <c r="G21" s="120">
        <v>123001.29312957262</v>
      </c>
      <c r="H21" s="120">
        <v>30652.504649999999</v>
      </c>
      <c r="I21" s="120">
        <v>2005</v>
      </c>
      <c r="J21" s="120">
        <v>6602</v>
      </c>
      <c r="K21" s="120">
        <v>8174</v>
      </c>
      <c r="L21" s="120">
        <v>824</v>
      </c>
      <c r="M21" s="120">
        <v>0</v>
      </c>
      <c r="N21" s="118">
        <v>726315.91249957262</v>
      </c>
    </row>
    <row r="22" spans="1:14" ht="15.75">
      <c r="A22" s="151" t="s">
        <v>402</v>
      </c>
      <c r="B22" s="153" t="s">
        <v>622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18">
        <v>0</v>
      </c>
    </row>
    <row r="23" spans="1:14" ht="15.75">
      <c r="A23" s="151" t="s">
        <v>403</v>
      </c>
      <c r="B23" s="153" t="s">
        <v>623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18">
        <v>0</v>
      </c>
    </row>
    <row r="24" spans="1:14" ht="15.75">
      <c r="A24" s="151" t="s">
        <v>404</v>
      </c>
      <c r="B24" s="153" t="s">
        <v>624</v>
      </c>
      <c r="C24" s="120">
        <v>235.18</v>
      </c>
      <c r="D24" s="120">
        <v>1740</v>
      </c>
      <c r="E24" s="120">
        <v>0</v>
      </c>
      <c r="F24" s="120">
        <v>0</v>
      </c>
      <c r="G24" s="120">
        <v>1188.48386</v>
      </c>
      <c r="H24" s="120">
        <v>0</v>
      </c>
      <c r="I24" s="120">
        <v>0</v>
      </c>
      <c r="J24" s="120">
        <v>0</v>
      </c>
      <c r="K24" s="120">
        <v>0</v>
      </c>
      <c r="L24" s="120">
        <v>863</v>
      </c>
      <c r="M24" s="120">
        <v>0</v>
      </c>
      <c r="N24" s="118">
        <v>4026.6638600000001</v>
      </c>
    </row>
    <row r="25" spans="1:14" ht="15.75">
      <c r="A25" s="151" t="s">
        <v>405</v>
      </c>
      <c r="B25" s="153" t="s">
        <v>625</v>
      </c>
      <c r="C25" s="120">
        <v>3033.6590000000001</v>
      </c>
      <c r="D25" s="120">
        <v>0</v>
      </c>
      <c r="E25" s="120">
        <v>1417</v>
      </c>
      <c r="F25" s="120">
        <v>0</v>
      </c>
      <c r="G25" s="120">
        <v>1.0000000000000001E-5</v>
      </c>
      <c r="H25" s="120">
        <v>1690.4870100000001</v>
      </c>
      <c r="I25" s="120">
        <v>0</v>
      </c>
      <c r="J25" s="120">
        <v>0</v>
      </c>
      <c r="K25" s="120">
        <v>4291</v>
      </c>
      <c r="L25" s="120">
        <v>3</v>
      </c>
      <c r="M25" s="120">
        <v>3</v>
      </c>
      <c r="N25" s="118">
        <v>10438.14602</v>
      </c>
    </row>
    <row r="26" spans="1:14" ht="15.75">
      <c r="A26" s="151" t="s">
        <v>406</v>
      </c>
      <c r="B26" s="153" t="s">
        <v>608</v>
      </c>
      <c r="C26" s="120">
        <v>371.01400000000001</v>
      </c>
      <c r="D26" s="120">
        <v>0</v>
      </c>
      <c r="E26" s="120">
        <v>0</v>
      </c>
      <c r="F26" s="120">
        <v>453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18">
        <v>824.01400000000001</v>
      </c>
    </row>
    <row r="27" spans="1:14" ht="15.75">
      <c r="A27" s="151" t="s">
        <v>414</v>
      </c>
      <c r="B27" s="153" t="s">
        <v>626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18">
        <v>0</v>
      </c>
    </row>
    <row r="28" spans="1:14" ht="15.75">
      <c r="A28" s="151"/>
      <c r="B28" s="155" t="s">
        <v>627</v>
      </c>
      <c r="C28" s="120">
        <v>397645.20400000003</v>
      </c>
      <c r="D28" s="120">
        <v>150552</v>
      </c>
      <c r="E28" s="120">
        <v>122508.39787</v>
      </c>
      <c r="F28" s="120">
        <v>251325</v>
      </c>
      <c r="G28" s="120">
        <v>322093.16360957257</v>
      </c>
      <c r="H28" s="120">
        <v>42121.641649999998</v>
      </c>
      <c r="I28" s="120">
        <v>13324</v>
      </c>
      <c r="J28" s="120">
        <v>23205</v>
      </c>
      <c r="K28" s="120">
        <v>12695</v>
      </c>
      <c r="L28" s="120">
        <v>7127</v>
      </c>
      <c r="M28" s="120">
        <v>11904</v>
      </c>
      <c r="N28" s="118">
        <v>1354500.4071295725</v>
      </c>
    </row>
    <row r="29" spans="1:14" ht="15.75">
      <c r="A29" s="154" t="s">
        <v>628</v>
      </c>
      <c r="B29" s="155" t="s">
        <v>629</v>
      </c>
      <c r="C29" s="120">
        <v>174998.61600000001</v>
      </c>
      <c r="D29" s="120">
        <v>21496</v>
      </c>
      <c r="E29" s="120">
        <v>14185.04622</v>
      </c>
      <c r="F29" s="120">
        <v>11925</v>
      </c>
      <c r="G29" s="120">
        <v>88475.874380427311</v>
      </c>
      <c r="H29" s="120">
        <v>0</v>
      </c>
      <c r="I29" s="120">
        <v>0</v>
      </c>
      <c r="J29" s="120">
        <v>4760</v>
      </c>
      <c r="K29" s="120">
        <v>5136</v>
      </c>
      <c r="L29" s="120">
        <v>0</v>
      </c>
      <c r="M29" s="120">
        <v>108</v>
      </c>
      <c r="N29" s="118">
        <v>321084.53660042729</v>
      </c>
    </row>
    <row r="30" spans="1:14" s="105" customFormat="1" ht="15.75">
      <c r="A30" s="154" t="s">
        <v>630</v>
      </c>
      <c r="B30" s="155" t="s">
        <v>631</v>
      </c>
      <c r="C30" s="120">
        <v>883.32899999999995</v>
      </c>
      <c r="D30" s="120">
        <v>30957</v>
      </c>
      <c r="E30" s="120">
        <v>11595</v>
      </c>
      <c r="F30" s="120">
        <v>2089</v>
      </c>
      <c r="G30" s="120">
        <v>16511.433239999998</v>
      </c>
      <c r="H30" s="120">
        <v>3039.48857</v>
      </c>
      <c r="I30" s="120">
        <v>2596</v>
      </c>
      <c r="J30" s="120">
        <v>335</v>
      </c>
      <c r="K30" s="120">
        <v>1141</v>
      </c>
      <c r="L30" s="120">
        <v>4020</v>
      </c>
      <c r="M30" s="120">
        <v>1019</v>
      </c>
      <c r="N30" s="118">
        <v>74186.250809999998</v>
      </c>
    </row>
    <row r="31" spans="1:14" s="105" customFormat="1" ht="15.75">
      <c r="A31" s="154" t="s">
        <v>422</v>
      </c>
      <c r="B31" s="153" t="s">
        <v>632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7"/>
    </row>
    <row r="32" spans="1:14" s="105" customFormat="1" ht="15.75">
      <c r="A32" s="154" t="s">
        <v>400</v>
      </c>
      <c r="B32" s="153" t="s">
        <v>633</v>
      </c>
      <c r="C32" s="120">
        <v>416.66899999999998</v>
      </c>
      <c r="D32" s="120">
        <v>22270</v>
      </c>
      <c r="E32" s="120">
        <v>11007</v>
      </c>
      <c r="F32" s="120">
        <v>855</v>
      </c>
      <c r="G32" s="120">
        <v>15996.216649999998</v>
      </c>
      <c r="H32" s="120">
        <v>2780.78784</v>
      </c>
      <c r="I32" s="120">
        <v>2196</v>
      </c>
      <c r="J32" s="120">
        <v>214</v>
      </c>
      <c r="K32" s="120">
        <v>638</v>
      </c>
      <c r="L32" s="120">
        <v>476</v>
      </c>
      <c r="M32" s="120">
        <v>459</v>
      </c>
      <c r="N32" s="118">
        <v>57308.673489999994</v>
      </c>
    </row>
    <row r="33" spans="1:14" s="105" customFormat="1" ht="15.75">
      <c r="A33" s="154" t="s">
        <v>421</v>
      </c>
      <c r="B33" s="153" t="s">
        <v>634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18">
        <v>0</v>
      </c>
    </row>
    <row r="34" spans="1:14" s="105" customFormat="1" ht="15.75">
      <c r="A34" s="154" t="s">
        <v>421</v>
      </c>
      <c r="B34" s="153" t="s">
        <v>635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18">
        <v>0</v>
      </c>
    </row>
    <row r="35" spans="1:14" ht="15.75">
      <c r="A35" s="154" t="s">
        <v>401</v>
      </c>
      <c r="B35" s="153" t="s">
        <v>636</v>
      </c>
      <c r="C35" s="120">
        <v>0</v>
      </c>
      <c r="D35" s="120">
        <v>0</v>
      </c>
      <c r="E35" s="120">
        <v>2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247</v>
      </c>
      <c r="L35" s="120">
        <v>0</v>
      </c>
      <c r="M35" s="120">
        <v>0</v>
      </c>
      <c r="N35" s="118">
        <v>249</v>
      </c>
    </row>
    <row r="36" spans="1:14" ht="15.75">
      <c r="A36" s="154" t="s">
        <v>421</v>
      </c>
      <c r="B36" s="153" t="s">
        <v>634</v>
      </c>
      <c r="C36" s="120">
        <v>0</v>
      </c>
      <c r="D36" s="120">
        <v>0</v>
      </c>
      <c r="E36" s="120">
        <v>0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18">
        <v>0</v>
      </c>
    </row>
    <row r="37" spans="1:14" ht="15.75">
      <c r="A37" s="154" t="s">
        <v>421</v>
      </c>
      <c r="B37" s="153" t="s">
        <v>635</v>
      </c>
      <c r="C37" s="120">
        <v>0</v>
      </c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18">
        <v>0</v>
      </c>
    </row>
    <row r="38" spans="1:14" ht="15.75">
      <c r="A38" s="154" t="s">
        <v>419</v>
      </c>
      <c r="B38" s="155" t="s">
        <v>637</v>
      </c>
      <c r="C38" s="120">
        <v>416.66899999999998</v>
      </c>
      <c r="D38" s="120">
        <v>22270</v>
      </c>
      <c r="E38" s="120">
        <v>11009</v>
      </c>
      <c r="F38" s="120">
        <v>855</v>
      </c>
      <c r="G38" s="120">
        <v>15996.216649999998</v>
      </c>
      <c r="H38" s="120">
        <v>2780.78784</v>
      </c>
      <c r="I38" s="120">
        <v>2196</v>
      </c>
      <c r="J38" s="120">
        <v>214</v>
      </c>
      <c r="K38" s="120">
        <v>885</v>
      </c>
      <c r="L38" s="120">
        <v>476</v>
      </c>
      <c r="M38" s="120">
        <v>459</v>
      </c>
      <c r="N38" s="118">
        <v>57557.673489999994</v>
      </c>
    </row>
    <row r="39" spans="1:14" ht="15.75">
      <c r="A39" s="151" t="s">
        <v>423</v>
      </c>
      <c r="B39" s="153" t="s">
        <v>638</v>
      </c>
      <c r="C39" s="120">
        <v>123.59399999999999</v>
      </c>
      <c r="D39" s="120">
        <v>1935</v>
      </c>
      <c r="E39" s="120">
        <v>334</v>
      </c>
      <c r="F39" s="120">
        <v>36</v>
      </c>
      <c r="G39" s="120">
        <v>0</v>
      </c>
      <c r="H39" s="120">
        <v>0</v>
      </c>
      <c r="I39" s="120">
        <v>0</v>
      </c>
      <c r="J39" s="120">
        <v>31</v>
      </c>
      <c r="K39" s="120">
        <v>240</v>
      </c>
      <c r="L39" s="120">
        <v>0</v>
      </c>
      <c r="M39" s="120">
        <v>0</v>
      </c>
      <c r="N39" s="118">
        <v>2699.5940000000001</v>
      </c>
    </row>
    <row r="40" spans="1:14" ht="15.75">
      <c r="A40" s="151" t="s">
        <v>421</v>
      </c>
      <c r="B40" s="153" t="s">
        <v>634</v>
      </c>
      <c r="C40" s="120">
        <v>0</v>
      </c>
      <c r="D40" s="120">
        <v>0</v>
      </c>
      <c r="E40" s="120">
        <v>0</v>
      </c>
      <c r="F40" s="120">
        <v>36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18">
        <v>36</v>
      </c>
    </row>
    <row r="41" spans="1:14" ht="15.75">
      <c r="A41" s="151" t="s">
        <v>421</v>
      </c>
      <c r="B41" s="153" t="s">
        <v>635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18">
        <v>0</v>
      </c>
    </row>
    <row r="42" spans="1:14" ht="15.75">
      <c r="A42" s="151" t="s">
        <v>424</v>
      </c>
      <c r="B42" s="153" t="s">
        <v>639</v>
      </c>
      <c r="C42" s="120">
        <v>343.06599999999997</v>
      </c>
      <c r="D42" s="120">
        <v>6752</v>
      </c>
      <c r="E42" s="120">
        <v>252</v>
      </c>
      <c r="F42" s="120">
        <v>1198</v>
      </c>
      <c r="G42" s="120">
        <v>515.21659000000011</v>
      </c>
      <c r="H42" s="120">
        <v>258.70072999999996</v>
      </c>
      <c r="I42" s="120">
        <v>400</v>
      </c>
      <c r="J42" s="120">
        <v>90</v>
      </c>
      <c r="K42" s="120">
        <v>16</v>
      </c>
      <c r="L42" s="120">
        <v>3544</v>
      </c>
      <c r="M42" s="120">
        <v>560</v>
      </c>
      <c r="N42" s="118">
        <v>13928.983319999999</v>
      </c>
    </row>
    <row r="43" spans="1:14" ht="15.75">
      <c r="A43" s="151" t="s">
        <v>421</v>
      </c>
      <c r="B43" s="153" t="s">
        <v>634</v>
      </c>
      <c r="C43" s="120">
        <v>0</v>
      </c>
      <c r="D43" s="120">
        <v>0</v>
      </c>
      <c r="E43" s="120">
        <v>38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18">
        <v>38</v>
      </c>
    </row>
    <row r="44" spans="1:14" ht="15.75">
      <c r="A44" s="151" t="s">
        <v>421</v>
      </c>
      <c r="B44" s="153" t="s">
        <v>635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118">
        <v>0</v>
      </c>
    </row>
    <row r="45" spans="1:14" ht="15.75">
      <c r="A45" s="151" t="s">
        <v>640</v>
      </c>
      <c r="B45" s="159" t="s">
        <v>641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18"/>
    </row>
    <row r="46" spans="1:14" ht="15.75">
      <c r="A46" s="151" t="s">
        <v>400</v>
      </c>
      <c r="B46" s="160" t="s">
        <v>642</v>
      </c>
      <c r="C46" s="120">
        <v>821.44500000000005</v>
      </c>
      <c r="D46" s="120">
        <v>8180</v>
      </c>
      <c r="E46" s="120">
        <v>351</v>
      </c>
      <c r="F46" s="120">
        <v>583</v>
      </c>
      <c r="G46" s="120">
        <v>1371.5971200000001</v>
      </c>
      <c r="H46" s="120">
        <v>0</v>
      </c>
      <c r="I46" s="120">
        <v>0</v>
      </c>
      <c r="J46" s="120">
        <v>0</v>
      </c>
      <c r="K46" s="120">
        <v>7</v>
      </c>
      <c r="L46" s="120">
        <v>0</v>
      </c>
      <c r="M46" s="120">
        <v>95</v>
      </c>
      <c r="N46" s="118">
        <v>11409.04212</v>
      </c>
    </row>
    <row r="47" spans="1:14" ht="15.75">
      <c r="A47" s="151">
        <v>2</v>
      </c>
      <c r="B47" s="160" t="s">
        <v>643</v>
      </c>
      <c r="C47" s="120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18">
        <v>0</v>
      </c>
    </row>
    <row r="48" spans="1:14" ht="15.75">
      <c r="A48" s="151">
        <v>3</v>
      </c>
      <c r="B48" s="160" t="s">
        <v>644</v>
      </c>
      <c r="C48" s="120">
        <v>0</v>
      </c>
      <c r="D48" s="120">
        <v>237</v>
      </c>
      <c r="E48" s="120">
        <v>0</v>
      </c>
      <c r="F48" s="120">
        <v>0</v>
      </c>
      <c r="G48" s="120">
        <v>0</v>
      </c>
      <c r="H48" s="120">
        <v>10.94271</v>
      </c>
      <c r="I48" s="120">
        <v>0</v>
      </c>
      <c r="J48" s="120">
        <v>16</v>
      </c>
      <c r="K48" s="120">
        <v>0</v>
      </c>
      <c r="L48" s="120">
        <v>0</v>
      </c>
      <c r="M48" s="120">
        <v>0</v>
      </c>
      <c r="N48" s="118">
        <v>263.94271000000003</v>
      </c>
    </row>
    <row r="49" spans="1:14" ht="15.75">
      <c r="A49" s="151">
        <v>4</v>
      </c>
      <c r="B49" s="160" t="s">
        <v>645</v>
      </c>
      <c r="C49" s="120">
        <v>3693.2350000000001</v>
      </c>
      <c r="D49" s="120">
        <v>2315</v>
      </c>
      <c r="E49" s="120">
        <v>76</v>
      </c>
      <c r="F49" s="120">
        <v>222</v>
      </c>
      <c r="G49" s="120">
        <v>180.80912000000001</v>
      </c>
      <c r="H49" s="120">
        <v>0</v>
      </c>
      <c r="I49" s="120">
        <v>0</v>
      </c>
      <c r="J49" s="120">
        <v>0</v>
      </c>
      <c r="K49" s="120">
        <v>461</v>
      </c>
      <c r="L49" s="120">
        <v>0</v>
      </c>
      <c r="M49" s="120">
        <v>260</v>
      </c>
      <c r="N49" s="118">
        <v>7208.0441200000005</v>
      </c>
    </row>
    <row r="50" spans="1:14" ht="15.75">
      <c r="A50" s="151">
        <v>5</v>
      </c>
      <c r="B50" s="160" t="s">
        <v>646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18">
        <v>0</v>
      </c>
    </row>
    <row r="51" spans="1:14" ht="15.75">
      <c r="A51" s="151">
        <v>6</v>
      </c>
      <c r="B51" s="160" t="s">
        <v>647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18">
        <v>0</v>
      </c>
    </row>
    <row r="52" spans="1:14" ht="31.5">
      <c r="A52" s="151">
        <v>7</v>
      </c>
      <c r="B52" s="160" t="s">
        <v>648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18">
        <v>0</v>
      </c>
    </row>
    <row r="53" spans="1:14" ht="15.75">
      <c r="A53" s="151">
        <v>8</v>
      </c>
      <c r="B53" s="160" t="s">
        <v>649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20">
        <v>0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18">
        <v>0</v>
      </c>
    </row>
    <row r="54" spans="1:14" ht="15.75">
      <c r="A54" s="151"/>
      <c r="B54" s="161" t="s">
        <v>650</v>
      </c>
      <c r="C54" s="120">
        <v>4514.68</v>
      </c>
      <c r="D54" s="120">
        <v>10732</v>
      </c>
      <c r="E54" s="120">
        <v>427</v>
      </c>
      <c r="F54" s="120">
        <v>805</v>
      </c>
      <c r="G54" s="120">
        <v>1552.4062400000003</v>
      </c>
      <c r="H54" s="120">
        <v>10.94271</v>
      </c>
      <c r="I54" s="120">
        <v>0</v>
      </c>
      <c r="J54" s="120">
        <v>16</v>
      </c>
      <c r="K54" s="120">
        <v>468</v>
      </c>
      <c r="L54" s="120">
        <v>0</v>
      </c>
      <c r="M54" s="120">
        <v>355</v>
      </c>
      <c r="N54" s="118">
        <v>18881.02895</v>
      </c>
    </row>
    <row r="55" spans="1:14" ht="15.75">
      <c r="A55" s="154" t="s">
        <v>651</v>
      </c>
      <c r="B55" s="155" t="s">
        <v>652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2"/>
    </row>
    <row r="56" spans="1:14" ht="15.75">
      <c r="A56" s="154" t="s">
        <v>422</v>
      </c>
      <c r="B56" s="153" t="s">
        <v>653</v>
      </c>
      <c r="C56" s="120">
        <v>1616.569</v>
      </c>
      <c r="D56" s="120">
        <v>990</v>
      </c>
      <c r="E56" s="120">
        <v>1228</v>
      </c>
      <c r="F56" s="120">
        <v>123</v>
      </c>
      <c r="G56" s="120">
        <v>1148.8799700000002</v>
      </c>
      <c r="H56" s="120">
        <v>450.98968000000002</v>
      </c>
      <c r="I56" s="120">
        <v>0</v>
      </c>
      <c r="J56" s="120">
        <v>901</v>
      </c>
      <c r="K56" s="120">
        <v>44</v>
      </c>
      <c r="L56" s="120">
        <v>9</v>
      </c>
      <c r="M56" s="120">
        <v>520</v>
      </c>
      <c r="N56" s="118">
        <v>7031.4386500000001</v>
      </c>
    </row>
    <row r="57" spans="1:14" ht="15.75">
      <c r="A57" s="154" t="s">
        <v>400</v>
      </c>
      <c r="B57" s="153" t="s">
        <v>654</v>
      </c>
      <c r="C57" s="120">
        <v>37.655000000000001</v>
      </c>
      <c r="D57" s="120">
        <v>413</v>
      </c>
      <c r="E57" s="120">
        <v>129</v>
      </c>
      <c r="F57" s="120">
        <v>40</v>
      </c>
      <c r="G57" s="120">
        <v>966.11294000000009</v>
      </c>
      <c r="H57" s="120">
        <v>53.193570000000008</v>
      </c>
      <c r="I57" s="120">
        <v>0</v>
      </c>
      <c r="J57" s="120">
        <v>0</v>
      </c>
      <c r="K57" s="120">
        <v>0</v>
      </c>
      <c r="L57" s="120">
        <v>0</v>
      </c>
      <c r="M57" s="120">
        <v>1</v>
      </c>
      <c r="N57" s="118">
        <v>1639.9615100000001</v>
      </c>
    </row>
    <row r="58" spans="1:14" ht="15.75">
      <c r="A58" s="154" t="s">
        <v>401</v>
      </c>
      <c r="B58" s="153" t="s">
        <v>608</v>
      </c>
      <c r="C58" s="120">
        <v>1578.914</v>
      </c>
      <c r="D58" s="120">
        <v>577</v>
      </c>
      <c r="E58" s="120">
        <v>1099</v>
      </c>
      <c r="F58" s="120">
        <v>83</v>
      </c>
      <c r="G58" s="120">
        <v>182.76703000000006</v>
      </c>
      <c r="H58" s="120">
        <v>397.79611</v>
      </c>
      <c r="I58" s="120">
        <v>0</v>
      </c>
      <c r="J58" s="120">
        <v>901</v>
      </c>
      <c r="K58" s="120">
        <v>44</v>
      </c>
      <c r="L58" s="120">
        <v>9</v>
      </c>
      <c r="M58" s="120">
        <v>519</v>
      </c>
      <c r="N58" s="118">
        <v>5391.47714</v>
      </c>
    </row>
    <row r="59" spans="1:14" ht="15.75">
      <c r="A59" s="154" t="s">
        <v>423</v>
      </c>
      <c r="B59" s="153" t="s">
        <v>655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7"/>
    </row>
    <row r="60" spans="1:14" ht="15.75">
      <c r="A60" s="154" t="s">
        <v>400</v>
      </c>
      <c r="B60" s="153" t="s">
        <v>656</v>
      </c>
      <c r="C60" s="120">
        <v>15177.329</v>
      </c>
      <c r="D60" s="120">
        <v>9170</v>
      </c>
      <c r="E60" s="120">
        <v>6018</v>
      </c>
      <c r="F60" s="120">
        <v>4857</v>
      </c>
      <c r="G60" s="120">
        <v>6144.2215899999983</v>
      </c>
      <c r="H60" s="120">
        <v>5992.4535099999994</v>
      </c>
      <c r="I60" s="120">
        <v>1156</v>
      </c>
      <c r="J60" s="120">
        <v>212</v>
      </c>
      <c r="K60" s="120">
        <v>11968</v>
      </c>
      <c r="L60" s="120">
        <v>68</v>
      </c>
      <c r="M60" s="120">
        <v>121</v>
      </c>
      <c r="N60" s="118">
        <v>60884.004099999998</v>
      </c>
    </row>
    <row r="61" spans="1:14" ht="15.75">
      <c r="A61" s="154" t="s">
        <v>401</v>
      </c>
      <c r="B61" s="153" t="s">
        <v>657</v>
      </c>
      <c r="C61" s="120">
        <v>0.222</v>
      </c>
      <c r="D61" s="120">
        <v>7.1138500000000002</v>
      </c>
      <c r="E61" s="120">
        <v>11</v>
      </c>
      <c r="F61" s="120">
        <v>7</v>
      </c>
      <c r="G61" s="120">
        <v>17.424329999999998</v>
      </c>
      <c r="H61" s="120">
        <v>4.4461900000000005</v>
      </c>
      <c r="I61" s="120">
        <v>374</v>
      </c>
      <c r="J61" s="120">
        <v>0</v>
      </c>
      <c r="K61" s="120">
        <v>1</v>
      </c>
      <c r="L61" s="120">
        <v>0</v>
      </c>
      <c r="M61" s="120">
        <v>3</v>
      </c>
      <c r="N61" s="118">
        <v>425.20636999999999</v>
      </c>
    </row>
    <row r="62" spans="1:14" ht="15.75">
      <c r="A62" s="154" t="s">
        <v>402</v>
      </c>
      <c r="B62" s="153" t="s">
        <v>658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 t="s">
        <v>419</v>
      </c>
      <c r="J62" s="120">
        <v>0</v>
      </c>
      <c r="K62" s="120">
        <v>0</v>
      </c>
      <c r="L62" s="120">
        <v>0</v>
      </c>
      <c r="M62" s="120">
        <v>0</v>
      </c>
      <c r="N62" s="118">
        <v>0</v>
      </c>
    </row>
    <row r="63" spans="1:14" ht="15.75">
      <c r="A63" s="151"/>
      <c r="B63" s="155" t="s">
        <v>659</v>
      </c>
      <c r="C63" s="120">
        <v>15177.550999999999</v>
      </c>
      <c r="D63" s="120">
        <v>9177.1138499999997</v>
      </c>
      <c r="E63" s="120">
        <v>6029</v>
      </c>
      <c r="F63" s="120">
        <v>4864</v>
      </c>
      <c r="G63" s="120">
        <v>6161.6459199999981</v>
      </c>
      <c r="H63" s="120">
        <v>5996.899699999999</v>
      </c>
      <c r="I63" s="120">
        <v>1530</v>
      </c>
      <c r="J63" s="120">
        <v>212</v>
      </c>
      <c r="K63" s="120">
        <v>11969</v>
      </c>
      <c r="L63" s="120">
        <v>68</v>
      </c>
      <c r="M63" s="120">
        <v>124</v>
      </c>
      <c r="N63" s="118">
        <v>61309.210469999998</v>
      </c>
    </row>
    <row r="64" spans="1:14" ht="15.75">
      <c r="A64" s="151" t="s">
        <v>413</v>
      </c>
      <c r="B64" s="153" t="s">
        <v>608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20">
        <v>92.982150000000004</v>
      </c>
      <c r="I64" s="120">
        <v>130</v>
      </c>
      <c r="J64" s="120">
        <v>0</v>
      </c>
      <c r="K64" s="120">
        <v>0</v>
      </c>
      <c r="L64" s="120">
        <v>0</v>
      </c>
      <c r="M64" s="120">
        <v>137</v>
      </c>
      <c r="N64" s="118">
        <v>359.98214999999999</v>
      </c>
    </row>
    <row r="65" spans="1:14" ht="15.75">
      <c r="A65" s="151"/>
      <c r="B65" s="155" t="s">
        <v>660</v>
      </c>
      <c r="C65" s="120">
        <v>16794.12</v>
      </c>
      <c r="D65" s="120">
        <v>10167.11385</v>
      </c>
      <c r="E65" s="120">
        <v>7257</v>
      </c>
      <c r="F65" s="120">
        <v>4987</v>
      </c>
      <c r="G65" s="120">
        <v>7310.5258899999981</v>
      </c>
      <c r="H65" s="120">
        <v>6540.8715299999985</v>
      </c>
      <c r="I65" s="120">
        <v>1660</v>
      </c>
      <c r="J65" s="120">
        <v>1113</v>
      </c>
      <c r="K65" s="120">
        <v>12013</v>
      </c>
      <c r="L65" s="120">
        <v>77</v>
      </c>
      <c r="M65" s="120">
        <v>781</v>
      </c>
      <c r="N65" s="118">
        <v>68700.631269999983</v>
      </c>
    </row>
    <row r="66" spans="1:14" ht="15.75">
      <c r="A66" s="154" t="s">
        <v>661</v>
      </c>
      <c r="B66" s="155" t="s">
        <v>662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2"/>
    </row>
    <row r="67" spans="1:14" ht="15.75">
      <c r="A67" s="154" t="s">
        <v>422</v>
      </c>
      <c r="B67" s="153" t="s">
        <v>663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18">
        <v>0</v>
      </c>
    </row>
    <row r="68" spans="1:14" ht="15.75">
      <c r="A68" s="154" t="s">
        <v>423</v>
      </c>
      <c r="B68" s="153" t="s">
        <v>664</v>
      </c>
      <c r="C68" s="120">
        <v>13231.700999999999</v>
      </c>
      <c r="D68" s="120">
        <v>25020</v>
      </c>
      <c r="E68" s="120">
        <v>0</v>
      </c>
      <c r="F68" s="120">
        <v>0</v>
      </c>
      <c r="G68" s="120">
        <v>4237.2660299999998</v>
      </c>
      <c r="H68" s="120">
        <v>1508.2221499999998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18">
        <v>43997.189180000001</v>
      </c>
    </row>
    <row r="69" spans="1:14" ht="15.75">
      <c r="A69" s="154" t="s">
        <v>424</v>
      </c>
      <c r="B69" s="153" t="s">
        <v>665</v>
      </c>
      <c r="C69" s="120">
        <v>125.992</v>
      </c>
      <c r="D69" s="120">
        <v>186</v>
      </c>
      <c r="E69" s="120">
        <v>109</v>
      </c>
      <c r="F69" s="120">
        <v>75</v>
      </c>
      <c r="G69" s="120">
        <v>374.35434000000004</v>
      </c>
      <c r="H69" s="120">
        <v>232.16351999999998</v>
      </c>
      <c r="I69" s="120">
        <v>0</v>
      </c>
      <c r="J69" s="120">
        <v>34</v>
      </c>
      <c r="K69" s="120">
        <v>123</v>
      </c>
      <c r="L69" s="120">
        <v>106</v>
      </c>
      <c r="M69" s="120">
        <v>105</v>
      </c>
      <c r="N69" s="118">
        <v>1470.5098600000001</v>
      </c>
    </row>
    <row r="70" spans="1:14" ht="15.75">
      <c r="A70" s="154"/>
      <c r="B70" s="155" t="s">
        <v>666</v>
      </c>
      <c r="C70" s="120">
        <v>13357.692999999999</v>
      </c>
      <c r="D70" s="120">
        <v>25206</v>
      </c>
      <c r="E70" s="120">
        <v>109</v>
      </c>
      <c r="F70" s="120">
        <v>75</v>
      </c>
      <c r="G70" s="120">
        <v>4611.6203699999996</v>
      </c>
      <c r="H70" s="120">
        <v>1740.3856699999999</v>
      </c>
      <c r="I70" s="120">
        <v>0</v>
      </c>
      <c r="J70" s="120">
        <v>34</v>
      </c>
      <c r="K70" s="120">
        <v>123</v>
      </c>
      <c r="L70" s="120">
        <v>106</v>
      </c>
      <c r="M70" s="120">
        <v>105</v>
      </c>
      <c r="N70" s="118">
        <v>45467.69904</v>
      </c>
    </row>
    <row r="71" spans="1:14" ht="15.75">
      <c r="A71" s="154"/>
      <c r="B71" s="162" t="s">
        <v>667</v>
      </c>
      <c r="C71" s="120">
        <v>614511.01400000008</v>
      </c>
      <c r="D71" s="120">
        <v>250789.11384999999</v>
      </c>
      <c r="E71" s="120">
        <v>156186.44409</v>
      </c>
      <c r="F71" s="120">
        <v>271218</v>
      </c>
      <c r="G71" s="120">
        <v>453517.49384999985</v>
      </c>
      <c r="H71" s="120">
        <v>53529.012020000002</v>
      </c>
      <c r="I71" s="120">
        <v>17580</v>
      </c>
      <c r="J71" s="120">
        <v>29465</v>
      </c>
      <c r="K71" s="120">
        <v>31991</v>
      </c>
      <c r="L71" s="120">
        <v>11500</v>
      </c>
      <c r="M71" s="120">
        <v>14436</v>
      </c>
      <c r="N71" s="118">
        <v>1904723.0778099999</v>
      </c>
    </row>
    <row r="72" spans="1:14" ht="15.75">
      <c r="A72" s="154" t="s">
        <v>668</v>
      </c>
      <c r="B72" s="155" t="s">
        <v>669</v>
      </c>
      <c r="C72" s="120">
        <v>0</v>
      </c>
      <c r="D72" s="120">
        <v>26</v>
      </c>
      <c r="E72" s="120">
        <v>0</v>
      </c>
      <c r="F72" s="120">
        <v>0</v>
      </c>
      <c r="G72" s="120">
        <v>357.56920000000002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18">
        <v>383.56920000000002</v>
      </c>
    </row>
    <row r="73" spans="1:14" ht="15.75" customHeight="1">
      <c r="A73" s="290" t="s">
        <v>670</v>
      </c>
      <c r="B73" s="290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7"/>
    </row>
    <row r="74" spans="1:14" ht="15.75">
      <c r="A74" s="163" t="s">
        <v>671</v>
      </c>
      <c r="B74" s="164" t="s">
        <v>672</v>
      </c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2"/>
    </row>
    <row r="75" spans="1:14" ht="15.75">
      <c r="A75" s="154" t="s">
        <v>422</v>
      </c>
      <c r="B75" s="165" t="s">
        <v>673</v>
      </c>
      <c r="C75" s="120">
        <v>18640.008000000002</v>
      </c>
      <c r="D75" s="120">
        <v>32136</v>
      </c>
      <c r="E75" s="120">
        <v>13652</v>
      </c>
      <c r="F75" s="120">
        <v>12400</v>
      </c>
      <c r="G75" s="120">
        <v>38600</v>
      </c>
      <c r="H75" s="120">
        <v>7400</v>
      </c>
      <c r="I75" s="120">
        <v>12769</v>
      </c>
      <c r="J75" s="120">
        <v>11800</v>
      </c>
      <c r="K75" s="120">
        <v>7200</v>
      </c>
      <c r="L75" s="120">
        <v>7400</v>
      </c>
      <c r="M75" s="120">
        <v>11375</v>
      </c>
      <c r="N75" s="118">
        <v>173372.008</v>
      </c>
    </row>
    <row r="76" spans="1:14" ht="15.75">
      <c r="A76" s="166" t="s">
        <v>421</v>
      </c>
      <c r="B76" s="153" t="s">
        <v>674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18">
        <v>0</v>
      </c>
    </row>
    <row r="77" spans="1:14" ht="15.75">
      <c r="A77" s="166" t="s">
        <v>421</v>
      </c>
      <c r="B77" s="153" t="s">
        <v>675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18">
        <v>0</v>
      </c>
    </row>
    <row r="78" spans="1:14" ht="15.75">
      <c r="A78" s="154" t="s">
        <v>423</v>
      </c>
      <c r="B78" s="153" t="s">
        <v>676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  <c r="I78" s="120">
        <v>0</v>
      </c>
      <c r="J78" s="120">
        <v>0</v>
      </c>
      <c r="K78" s="120">
        <v>766</v>
      </c>
      <c r="L78" s="120">
        <v>0</v>
      </c>
      <c r="M78" s="120">
        <v>0</v>
      </c>
      <c r="N78" s="118">
        <v>766</v>
      </c>
    </row>
    <row r="79" spans="1:14" ht="15.75">
      <c r="A79" s="154" t="s">
        <v>424</v>
      </c>
      <c r="B79" s="153" t="s">
        <v>677</v>
      </c>
      <c r="C79" s="120">
        <v>34634.43</v>
      </c>
      <c r="D79" s="120">
        <v>12000</v>
      </c>
      <c r="E79" s="120">
        <v>0</v>
      </c>
      <c r="F79" s="120">
        <v>27964</v>
      </c>
      <c r="G79" s="120">
        <v>10639.213520000001</v>
      </c>
      <c r="H79" s="120">
        <v>2300.3078300000002</v>
      </c>
      <c r="I79" s="120">
        <v>0</v>
      </c>
      <c r="J79" s="120">
        <v>-17</v>
      </c>
      <c r="K79" s="120">
        <v>-291</v>
      </c>
      <c r="L79" s="120">
        <v>50</v>
      </c>
      <c r="M79" s="120">
        <v>0</v>
      </c>
      <c r="N79" s="118">
        <v>87279.951350000003</v>
      </c>
    </row>
    <row r="80" spans="1:14" ht="15.75">
      <c r="A80" s="154" t="s">
        <v>414</v>
      </c>
      <c r="B80" s="153" t="s">
        <v>678</v>
      </c>
      <c r="C80" s="120">
        <v>4929.1890000000003</v>
      </c>
      <c r="D80" s="120">
        <v>1204</v>
      </c>
      <c r="E80" s="120">
        <v>1183</v>
      </c>
      <c r="F80" s="120">
        <v>14965</v>
      </c>
      <c r="G80" s="120">
        <v>34541.297180000001</v>
      </c>
      <c r="H80" s="120">
        <v>13857.116609999999</v>
      </c>
      <c r="I80" s="120">
        <v>25</v>
      </c>
      <c r="J80" s="120">
        <v>242</v>
      </c>
      <c r="K80" s="120">
        <v>4954</v>
      </c>
      <c r="L80" s="120">
        <v>1600</v>
      </c>
      <c r="M80" s="120">
        <v>0</v>
      </c>
      <c r="N80" s="118">
        <v>77500.602790000004</v>
      </c>
    </row>
    <row r="81" spans="1:14" ht="15.75">
      <c r="A81" s="154" t="s">
        <v>415</v>
      </c>
      <c r="B81" s="153" t="s">
        <v>679</v>
      </c>
      <c r="C81" s="120">
        <v>37371.756000000001</v>
      </c>
      <c r="D81" s="120">
        <v>3412</v>
      </c>
      <c r="E81" s="120">
        <v>13161</v>
      </c>
      <c r="F81" s="120">
        <v>20314</v>
      </c>
      <c r="G81" s="120">
        <v>96987.068850000011</v>
      </c>
      <c r="H81" s="120">
        <v>550.98577</v>
      </c>
      <c r="I81" s="120">
        <v>41</v>
      </c>
      <c r="J81" s="120">
        <v>1845</v>
      </c>
      <c r="K81" s="120">
        <v>929</v>
      </c>
      <c r="L81" s="120">
        <v>172</v>
      </c>
      <c r="M81" s="120">
        <v>0</v>
      </c>
      <c r="N81" s="118">
        <v>174783.81062</v>
      </c>
    </row>
    <row r="82" spans="1:14" ht="15.75">
      <c r="A82" s="154" t="s">
        <v>416</v>
      </c>
      <c r="B82" s="153" t="s">
        <v>680</v>
      </c>
      <c r="C82" s="120">
        <v>0</v>
      </c>
      <c r="D82" s="120">
        <v>0</v>
      </c>
      <c r="E82" s="120">
        <v>0</v>
      </c>
      <c r="F82" s="120">
        <v>0</v>
      </c>
      <c r="G82" s="120">
        <v>-148.32167999999999</v>
      </c>
      <c r="H82" s="120">
        <v>0</v>
      </c>
      <c r="I82" s="120">
        <v>-284</v>
      </c>
      <c r="J82" s="120">
        <v>-238</v>
      </c>
      <c r="K82" s="120">
        <v>-1214</v>
      </c>
      <c r="L82" s="120">
        <v>0</v>
      </c>
      <c r="M82" s="120">
        <v>-3733</v>
      </c>
      <c r="N82" s="118">
        <v>-5617.32168</v>
      </c>
    </row>
    <row r="83" spans="1:14" ht="15.75">
      <c r="A83" s="154" t="s">
        <v>425</v>
      </c>
      <c r="B83" s="153" t="s">
        <v>681</v>
      </c>
      <c r="C83" s="120">
        <v>175.31862000000274</v>
      </c>
      <c r="D83" s="120">
        <v>1374</v>
      </c>
      <c r="E83" s="120">
        <v>-2509</v>
      </c>
      <c r="F83" s="120">
        <v>771</v>
      </c>
      <c r="G83" s="120">
        <v>1125.3423099999879</v>
      </c>
      <c r="H83" s="120">
        <v>-140.16296999999813</v>
      </c>
      <c r="I83" s="120">
        <v>5</v>
      </c>
      <c r="J83" s="120">
        <v>-1907</v>
      </c>
      <c r="K83" s="120">
        <v>290</v>
      </c>
      <c r="L83" s="120">
        <v>-142</v>
      </c>
      <c r="M83" s="120">
        <v>-204</v>
      </c>
      <c r="N83" s="118">
        <v>-1161.5020400000076</v>
      </c>
    </row>
    <row r="84" spans="1:14" ht="15.75">
      <c r="A84" s="166"/>
      <c r="B84" s="155" t="s">
        <v>682</v>
      </c>
      <c r="C84" s="120">
        <v>95750.701620000007</v>
      </c>
      <c r="D84" s="120">
        <v>50126</v>
      </c>
      <c r="E84" s="120">
        <v>25487</v>
      </c>
      <c r="F84" s="120">
        <v>76414</v>
      </c>
      <c r="G84" s="120">
        <v>181744.60018000001</v>
      </c>
      <c r="H84" s="120">
        <v>23968.247240000001</v>
      </c>
      <c r="I84" s="120">
        <v>12556</v>
      </c>
      <c r="J84" s="120">
        <v>11725</v>
      </c>
      <c r="K84" s="120">
        <v>12634</v>
      </c>
      <c r="L84" s="120">
        <v>9080</v>
      </c>
      <c r="M84" s="120">
        <v>7438</v>
      </c>
      <c r="N84" s="118">
        <v>506923.54904000001</v>
      </c>
    </row>
    <row r="85" spans="1:14" ht="15.75">
      <c r="A85" s="154" t="s">
        <v>609</v>
      </c>
      <c r="B85" s="155" t="s">
        <v>683</v>
      </c>
      <c r="C85" s="120">
        <v>0</v>
      </c>
      <c r="D85" s="120">
        <v>0</v>
      </c>
      <c r="E85" s="120">
        <v>0</v>
      </c>
      <c r="F85" s="120">
        <v>0</v>
      </c>
      <c r="G85" s="120">
        <v>0</v>
      </c>
      <c r="H85" s="120">
        <v>0</v>
      </c>
      <c r="I85" s="120">
        <v>700</v>
      </c>
      <c r="J85" s="120">
        <v>0</v>
      </c>
      <c r="K85" s="120">
        <v>0</v>
      </c>
      <c r="L85" s="120">
        <v>0</v>
      </c>
      <c r="M85" s="120">
        <v>0</v>
      </c>
      <c r="N85" s="118">
        <v>700</v>
      </c>
    </row>
    <row r="86" spans="1:14" ht="15.75">
      <c r="A86" s="151" t="s">
        <v>684</v>
      </c>
      <c r="B86" s="159" t="s">
        <v>685</v>
      </c>
      <c r="C86" s="120">
        <v>0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18">
        <v>0</v>
      </c>
    </row>
    <row r="87" spans="1:14" ht="15.75">
      <c r="A87" s="151" t="s">
        <v>628</v>
      </c>
      <c r="B87" s="155" t="s">
        <v>686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2"/>
    </row>
    <row r="88" spans="1:14" ht="15.75">
      <c r="A88" s="151" t="s">
        <v>400</v>
      </c>
      <c r="B88" s="160" t="s">
        <v>687</v>
      </c>
      <c r="C88" s="120">
        <v>3607.0929999999998</v>
      </c>
      <c r="D88" s="120">
        <v>42060</v>
      </c>
      <c r="E88" s="120">
        <v>29986</v>
      </c>
      <c r="F88" s="120">
        <v>14826</v>
      </c>
      <c r="G88" s="120">
        <v>8493.7445299999999</v>
      </c>
      <c r="H88" s="120">
        <v>4660.87806</v>
      </c>
      <c r="I88" s="120">
        <v>2077</v>
      </c>
      <c r="J88" s="120">
        <v>650</v>
      </c>
      <c r="K88" s="120">
        <v>95</v>
      </c>
      <c r="L88" s="120">
        <v>882</v>
      </c>
      <c r="M88" s="120">
        <v>607</v>
      </c>
      <c r="N88" s="118">
        <v>107944.71558999999</v>
      </c>
    </row>
    <row r="89" spans="1:14" ht="15.75">
      <c r="A89" s="151" t="s">
        <v>401</v>
      </c>
      <c r="B89" s="160" t="s">
        <v>688</v>
      </c>
      <c r="C89" s="120">
        <v>0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120">
        <v>0</v>
      </c>
      <c r="J89" s="120">
        <v>0</v>
      </c>
      <c r="K89" s="120">
        <v>0</v>
      </c>
      <c r="L89" s="120">
        <v>0</v>
      </c>
      <c r="M89" s="120">
        <v>0</v>
      </c>
      <c r="N89" s="118">
        <v>0</v>
      </c>
    </row>
    <row r="90" spans="1:14" ht="15.75">
      <c r="A90" s="151" t="s">
        <v>402</v>
      </c>
      <c r="B90" s="160" t="s">
        <v>494</v>
      </c>
      <c r="C90" s="120">
        <v>237068.75400000002</v>
      </c>
      <c r="D90" s="120">
        <v>100415</v>
      </c>
      <c r="E90" s="120">
        <v>72123</v>
      </c>
      <c r="F90" s="120">
        <v>159838</v>
      </c>
      <c r="G90" s="120">
        <v>141581.70200999998</v>
      </c>
      <c r="H90" s="120">
        <v>8224.7848099999992</v>
      </c>
      <c r="I90" s="120">
        <v>951</v>
      </c>
      <c r="J90" s="120">
        <v>8236</v>
      </c>
      <c r="K90" s="120">
        <v>5473</v>
      </c>
      <c r="L90" s="120">
        <v>546</v>
      </c>
      <c r="M90" s="120">
        <v>4571</v>
      </c>
      <c r="N90" s="118">
        <v>739028.24081999995</v>
      </c>
    </row>
    <row r="91" spans="1:14" ht="15.75">
      <c r="A91" s="151" t="s">
        <v>403</v>
      </c>
      <c r="B91" s="160" t="s">
        <v>689</v>
      </c>
      <c r="C91" s="120">
        <v>12636.636</v>
      </c>
      <c r="D91" s="120">
        <v>14360</v>
      </c>
      <c r="E91" s="120">
        <v>6075</v>
      </c>
      <c r="F91" s="120">
        <v>1555</v>
      </c>
      <c r="G91" s="120">
        <v>10899.278996747949</v>
      </c>
      <c r="H91" s="120">
        <v>3400.1486799999998</v>
      </c>
      <c r="I91" s="120">
        <v>567</v>
      </c>
      <c r="J91" s="120">
        <v>231</v>
      </c>
      <c r="K91" s="120">
        <v>5455</v>
      </c>
      <c r="L91" s="120">
        <v>297</v>
      </c>
      <c r="M91" s="120">
        <v>792</v>
      </c>
      <c r="N91" s="118">
        <v>56268.063676747945</v>
      </c>
    </row>
    <row r="92" spans="1:14" ht="15.75">
      <c r="A92" s="151" t="s">
        <v>404</v>
      </c>
      <c r="B92" s="160" t="s">
        <v>513</v>
      </c>
      <c r="C92" s="120">
        <v>0</v>
      </c>
      <c r="D92" s="120">
        <v>172</v>
      </c>
      <c r="E92" s="120">
        <v>0</v>
      </c>
      <c r="F92" s="120">
        <v>0</v>
      </c>
      <c r="G92" s="120">
        <v>0</v>
      </c>
      <c r="H92" s="120">
        <v>0</v>
      </c>
      <c r="I92" s="120">
        <v>2</v>
      </c>
      <c r="J92" s="120">
        <v>0</v>
      </c>
      <c r="K92" s="120">
        <v>0</v>
      </c>
      <c r="L92" s="120">
        <v>0</v>
      </c>
      <c r="M92" s="120">
        <v>0</v>
      </c>
      <c r="N92" s="118">
        <v>174</v>
      </c>
    </row>
    <row r="93" spans="1:14" ht="15.75">
      <c r="A93" s="151" t="s">
        <v>405</v>
      </c>
      <c r="B93" s="160" t="s">
        <v>495</v>
      </c>
      <c r="C93" s="120">
        <v>80240.184999999998</v>
      </c>
      <c r="D93" s="120">
        <v>5247</v>
      </c>
      <c r="E93" s="120">
        <v>19</v>
      </c>
      <c r="F93" s="120">
        <v>0</v>
      </c>
      <c r="G93" s="120">
        <v>772.19543999999996</v>
      </c>
      <c r="H93" s="120">
        <v>0</v>
      </c>
      <c r="I93" s="120">
        <v>0</v>
      </c>
      <c r="J93" s="120">
        <v>16</v>
      </c>
      <c r="K93" s="120">
        <v>0</v>
      </c>
      <c r="L93" s="120">
        <v>0</v>
      </c>
      <c r="M93" s="120">
        <v>0</v>
      </c>
      <c r="N93" s="118">
        <v>86294.380439999994</v>
      </c>
    </row>
    <row r="94" spans="1:14" ht="15.75">
      <c r="A94" s="151" t="s">
        <v>406</v>
      </c>
      <c r="B94" s="160" t="s">
        <v>515</v>
      </c>
      <c r="C94" s="120">
        <v>0</v>
      </c>
      <c r="D94" s="120">
        <v>284</v>
      </c>
      <c r="E94" s="120">
        <v>0</v>
      </c>
      <c r="F94" s="120">
        <v>1896</v>
      </c>
      <c r="G94" s="120">
        <v>2250.3568599999999</v>
      </c>
      <c r="H94" s="120">
        <v>0</v>
      </c>
      <c r="I94" s="120">
        <v>0</v>
      </c>
      <c r="J94" s="120">
        <v>4</v>
      </c>
      <c r="K94" s="120">
        <v>8</v>
      </c>
      <c r="L94" s="120">
        <v>0</v>
      </c>
      <c r="M94" s="120">
        <v>0</v>
      </c>
      <c r="N94" s="118">
        <v>4442.3568599999999</v>
      </c>
    </row>
    <row r="95" spans="1:14" ht="15.75">
      <c r="A95" s="151" t="s">
        <v>407</v>
      </c>
      <c r="B95" s="160" t="s">
        <v>690</v>
      </c>
      <c r="C95" s="120">
        <v>0</v>
      </c>
      <c r="D95" s="120">
        <v>807</v>
      </c>
      <c r="E95" s="120">
        <v>0</v>
      </c>
      <c r="F95" s="120">
        <v>0</v>
      </c>
      <c r="G95" s="120">
        <v>13.498292353589651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18">
        <v>820.4982923535897</v>
      </c>
    </row>
    <row r="96" spans="1:14" ht="15.75">
      <c r="A96" s="151" t="s">
        <v>408</v>
      </c>
      <c r="B96" s="160" t="s">
        <v>691</v>
      </c>
      <c r="C96" s="120">
        <v>0</v>
      </c>
      <c r="D96" s="120">
        <v>331</v>
      </c>
      <c r="E96" s="120">
        <v>0</v>
      </c>
      <c r="F96" s="120">
        <v>0</v>
      </c>
      <c r="G96" s="120">
        <v>8202.4900500000003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18">
        <v>8533.4900500000003</v>
      </c>
    </row>
    <row r="97" spans="1:14" ht="15.75">
      <c r="A97" s="167"/>
      <c r="B97" s="159" t="s">
        <v>692</v>
      </c>
      <c r="C97" s="120">
        <v>333552.66800000001</v>
      </c>
      <c r="D97" s="120">
        <v>163676</v>
      </c>
      <c r="E97" s="120">
        <v>108203</v>
      </c>
      <c r="F97" s="120">
        <v>178115</v>
      </c>
      <c r="G97" s="120">
        <v>172213.26617910151</v>
      </c>
      <c r="H97" s="120">
        <v>16285.81155</v>
      </c>
      <c r="I97" s="120">
        <v>3597</v>
      </c>
      <c r="J97" s="120">
        <v>9137</v>
      </c>
      <c r="K97" s="120">
        <v>11031</v>
      </c>
      <c r="L97" s="120">
        <v>1725</v>
      </c>
      <c r="M97" s="120">
        <v>5970</v>
      </c>
      <c r="N97" s="118">
        <v>1003505.7457291016</v>
      </c>
    </row>
    <row r="98" spans="1:14" ht="15.75">
      <c r="A98" s="151" t="s">
        <v>630</v>
      </c>
      <c r="B98" s="159" t="s">
        <v>514</v>
      </c>
      <c r="C98" s="120">
        <v>174984.049</v>
      </c>
      <c r="D98" s="120">
        <v>21496</v>
      </c>
      <c r="E98" s="120">
        <v>14185</v>
      </c>
      <c r="F98" s="120">
        <v>11925</v>
      </c>
      <c r="G98" s="120">
        <v>88581.951613252066</v>
      </c>
      <c r="H98" s="120">
        <v>0</v>
      </c>
      <c r="I98" s="120">
        <v>0</v>
      </c>
      <c r="J98" s="120">
        <v>3916</v>
      </c>
      <c r="K98" s="120">
        <v>5136</v>
      </c>
      <c r="L98" s="120">
        <v>0</v>
      </c>
      <c r="M98" s="120">
        <v>108</v>
      </c>
      <c r="N98" s="118">
        <v>320332.00061325205</v>
      </c>
    </row>
    <row r="99" spans="1:14" s="101" customFormat="1" ht="15.75">
      <c r="A99" s="156" t="s">
        <v>693</v>
      </c>
      <c r="B99" s="161" t="s">
        <v>694</v>
      </c>
      <c r="C99" s="120">
        <v>0</v>
      </c>
      <c r="D99" s="120">
        <v>194</v>
      </c>
      <c r="E99" s="120">
        <v>0</v>
      </c>
      <c r="F99" s="120">
        <v>0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20">
        <v>0</v>
      </c>
      <c r="N99" s="118">
        <v>194</v>
      </c>
    </row>
    <row r="100" spans="1:14" s="101" customFormat="1" ht="15.75">
      <c r="A100" s="168" t="s">
        <v>400</v>
      </c>
      <c r="B100" s="157" t="s">
        <v>695</v>
      </c>
      <c r="C100" s="120">
        <v>0</v>
      </c>
      <c r="D100" s="120">
        <v>194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18">
        <v>194</v>
      </c>
    </row>
    <row r="101" spans="1:14" s="101" customFormat="1" ht="15.75">
      <c r="A101" s="168" t="s">
        <v>401</v>
      </c>
      <c r="B101" s="157" t="s">
        <v>696</v>
      </c>
      <c r="C101" s="120">
        <v>0</v>
      </c>
      <c r="D101" s="120">
        <v>0</v>
      </c>
      <c r="E101" s="120">
        <v>0</v>
      </c>
      <c r="F101" s="120"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18">
        <v>0</v>
      </c>
    </row>
    <row r="102" spans="1:14" s="101" customFormat="1" ht="15.75">
      <c r="A102" s="168" t="s">
        <v>402</v>
      </c>
      <c r="B102" s="157" t="s">
        <v>697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18">
        <v>0</v>
      </c>
    </row>
    <row r="103" spans="1:14" ht="15.75">
      <c r="A103" s="154" t="s">
        <v>651</v>
      </c>
      <c r="B103" s="155" t="s">
        <v>698</v>
      </c>
      <c r="C103" s="120">
        <v>0</v>
      </c>
      <c r="D103" s="120">
        <v>1011</v>
      </c>
      <c r="E103" s="120">
        <v>0</v>
      </c>
      <c r="F103" s="120"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333</v>
      </c>
      <c r="L103" s="120">
        <v>0</v>
      </c>
      <c r="M103" s="120">
        <v>0</v>
      </c>
      <c r="N103" s="118">
        <v>1344</v>
      </c>
    </row>
    <row r="104" spans="1:14" ht="15.75">
      <c r="A104" s="154" t="s">
        <v>661</v>
      </c>
      <c r="B104" s="155" t="s">
        <v>699</v>
      </c>
      <c r="C104" s="120">
        <v>10223.598</v>
      </c>
      <c r="D104" s="120">
        <v>13968</v>
      </c>
      <c r="E104" s="120">
        <v>8311</v>
      </c>
      <c r="F104" s="120">
        <v>4764</v>
      </c>
      <c r="G104" s="120">
        <v>10977.675879999999</v>
      </c>
      <c r="H104" s="120">
        <v>13274.953229999999</v>
      </c>
      <c r="I104" s="120">
        <v>727</v>
      </c>
      <c r="J104" s="120">
        <v>4687</v>
      </c>
      <c r="K104" s="120">
        <v>2857</v>
      </c>
      <c r="L104" s="120">
        <v>695</v>
      </c>
      <c r="M104" s="120">
        <v>920</v>
      </c>
      <c r="N104" s="118">
        <v>71405.227109999993</v>
      </c>
    </row>
    <row r="105" spans="1:14" ht="15.75">
      <c r="A105" s="154" t="s">
        <v>422</v>
      </c>
      <c r="B105" s="153" t="s">
        <v>700</v>
      </c>
      <c r="C105" s="120">
        <v>4881.549</v>
      </c>
      <c r="D105" s="120">
        <v>8497</v>
      </c>
      <c r="E105" s="120">
        <v>4341</v>
      </c>
      <c r="F105" s="120">
        <v>4519</v>
      </c>
      <c r="G105" s="120">
        <v>4104.9799499999999</v>
      </c>
      <c r="H105" s="120">
        <v>3271.3400999999994</v>
      </c>
      <c r="I105" s="120">
        <v>0</v>
      </c>
      <c r="J105" s="120">
        <v>243</v>
      </c>
      <c r="K105" s="120">
        <v>2256</v>
      </c>
      <c r="L105" s="120">
        <v>149</v>
      </c>
      <c r="M105" s="120">
        <v>251</v>
      </c>
      <c r="N105" s="118">
        <v>32513.869050000001</v>
      </c>
    </row>
    <row r="106" spans="1:14" ht="15.75">
      <c r="A106" s="154" t="s">
        <v>421</v>
      </c>
      <c r="B106" s="153" t="s">
        <v>701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18">
        <v>0</v>
      </c>
    </row>
    <row r="107" spans="1:14" ht="15.75">
      <c r="A107" s="154" t="s">
        <v>421</v>
      </c>
      <c r="B107" s="153" t="s">
        <v>702</v>
      </c>
      <c r="C107" s="120">
        <v>0</v>
      </c>
      <c r="D107" s="120">
        <v>0</v>
      </c>
      <c r="E107" s="120">
        <v>0</v>
      </c>
      <c r="F107" s="120"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18">
        <v>0</v>
      </c>
    </row>
    <row r="108" spans="1:14" ht="15.75">
      <c r="A108" s="154" t="s">
        <v>423</v>
      </c>
      <c r="B108" s="153" t="s">
        <v>703</v>
      </c>
      <c r="C108" s="120">
        <v>673.33299999999997</v>
      </c>
      <c r="D108" s="120">
        <v>3022</v>
      </c>
      <c r="E108" s="120">
        <v>505</v>
      </c>
      <c r="F108" s="120">
        <v>0</v>
      </c>
      <c r="G108" s="120">
        <v>2237.7068600000002</v>
      </c>
      <c r="H108" s="120">
        <v>6.3769399999999994</v>
      </c>
      <c r="I108" s="120">
        <v>0</v>
      </c>
      <c r="J108" s="120">
        <v>0</v>
      </c>
      <c r="K108" s="120">
        <v>275</v>
      </c>
      <c r="L108" s="120">
        <v>0</v>
      </c>
      <c r="M108" s="120">
        <v>21</v>
      </c>
      <c r="N108" s="118">
        <v>6740.4168000000009</v>
      </c>
    </row>
    <row r="109" spans="1:14" ht="15.75">
      <c r="A109" s="154" t="s">
        <v>421</v>
      </c>
      <c r="B109" s="153" t="s">
        <v>701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18">
        <v>0</v>
      </c>
    </row>
    <row r="110" spans="1:14" ht="15.75">
      <c r="A110" s="154" t="s">
        <v>421</v>
      </c>
      <c r="B110" s="153" t="s">
        <v>702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120">
        <v>0</v>
      </c>
      <c r="I110" s="120">
        <v>0</v>
      </c>
      <c r="J110" s="120">
        <v>0</v>
      </c>
      <c r="K110" s="120">
        <v>0</v>
      </c>
      <c r="L110" s="120">
        <v>0</v>
      </c>
      <c r="M110" s="120">
        <v>0</v>
      </c>
      <c r="N110" s="118">
        <v>0</v>
      </c>
    </row>
    <row r="111" spans="1:14" ht="15.75">
      <c r="A111" s="154" t="s">
        <v>424</v>
      </c>
      <c r="B111" s="153" t="s">
        <v>704</v>
      </c>
      <c r="C111" s="120">
        <v>0</v>
      </c>
      <c r="D111" s="120">
        <v>0</v>
      </c>
      <c r="E111" s="120">
        <v>0</v>
      </c>
      <c r="F111" s="120">
        <v>0</v>
      </c>
      <c r="G111" s="120">
        <v>0</v>
      </c>
      <c r="H111" s="120">
        <v>0</v>
      </c>
      <c r="I111" s="120">
        <v>0</v>
      </c>
      <c r="J111" s="120">
        <v>0</v>
      </c>
      <c r="K111" s="120">
        <v>0</v>
      </c>
      <c r="L111" s="120">
        <v>0</v>
      </c>
      <c r="M111" s="120">
        <v>0</v>
      </c>
      <c r="N111" s="118">
        <v>0</v>
      </c>
    </row>
    <row r="112" spans="1:14" ht="15.75">
      <c r="A112" s="154" t="s">
        <v>400</v>
      </c>
      <c r="B112" s="153" t="s">
        <v>705</v>
      </c>
      <c r="C112" s="120">
        <v>0</v>
      </c>
      <c r="D112" s="120">
        <v>0</v>
      </c>
      <c r="E112" s="120">
        <v>0</v>
      </c>
      <c r="F112" s="120">
        <v>0</v>
      </c>
      <c r="G112" s="120">
        <v>0</v>
      </c>
      <c r="H112" s="120">
        <v>0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18">
        <v>0</v>
      </c>
    </row>
    <row r="113" spans="1:14" ht="15.75">
      <c r="A113" s="154" t="s">
        <v>421</v>
      </c>
      <c r="B113" s="153" t="s">
        <v>701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0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18">
        <v>0</v>
      </c>
    </row>
    <row r="114" spans="1:14" ht="15.75">
      <c r="A114" s="154" t="s">
        <v>421</v>
      </c>
      <c r="B114" s="153" t="s">
        <v>702</v>
      </c>
      <c r="C114" s="120">
        <v>0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18">
        <v>0</v>
      </c>
    </row>
    <row r="115" spans="1:14" ht="15.75">
      <c r="A115" s="154" t="s">
        <v>401</v>
      </c>
      <c r="B115" s="153" t="s">
        <v>706</v>
      </c>
      <c r="C115" s="120">
        <v>0</v>
      </c>
      <c r="D115" s="120">
        <v>0</v>
      </c>
      <c r="E115" s="120">
        <v>0</v>
      </c>
      <c r="F115" s="120">
        <v>0</v>
      </c>
      <c r="G115" s="120">
        <v>0</v>
      </c>
      <c r="H115" s="120">
        <v>0</v>
      </c>
      <c r="I115" s="120">
        <v>0</v>
      </c>
      <c r="J115" s="120">
        <v>0</v>
      </c>
      <c r="K115" s="120">
        <v>0</v>
      </c>
      <c r="L115" s="120">
        <v>0</v>
      </c>
      <c r="M115" s="120">
        <v>0</v>
      </c>
      <c r="N115" s="118">
        <v>0</v>
      </c>
    </row>
    <row r="116" spans="1:14" ht="15.75">
      <c r="A116" s="154" t="s">
        <v>421</v>
      </c>
      <c r="B116" s="153" t="s">
        <v>701</v>
      </c>
      <c r="C116" s="120">
        <v>0</v>
      </c>
      <c r="D116" s="120">
        <v>0</v>
      </c>
      <c r="E116" s="120">
        <v>0</v>
      </c>
      <c r="F116" s="120">
        <v>0</v>
      </c>
      <c r="G116" s="120">
        <v>0</v>
      </c>
      <c r="H116" s="120">
        <v>0</v>
      </c>
      <c r="I116" s="120">
        <v>0</v>
      </c>
      <c r="J116" s="120">
        <v>0</v>
      </c>
      <c r="K116" s="120">
        <v>0</v>
      </c>
      <c r="L116" s="120">
        <v>0</v>
      </c>
      <c r="M116" s="120">
        <v>0</v>
      </c>
      <c r="N116" s="118">
        <v>0</v>
      </c>
    </row>
    <row r="117" spans="1:14" ht="15.75">
      <c r="A117" s="154" t="s">
        <v>421</v>
      </c>
      <c r="B117" s="153" t="s">
        <v>702</v>
      </c>
      <c r="C117" s="120">
        <v>0</v>
      </c>
      <c r="D117" s="120">
        <v>0</v>
      </c>
      <c r="E117" s="120">
        <v>0</v>
      </c>
      <c r="F117" s="120">
        <v>0</v>
      </c>
      <c r="G117" s="120">
        <v>0</v>
      </c>
      <c r="H117" s="120">
        <v>0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18">
        <v>0</v>
      </c>
    </row>
    <row r="118" spans="1:14" ht="15.75">
      <c r="A118" s="154" t="s">
        <v>414</v>
      </c>
      <c r="B118" s="153" t="s">
        <v>707</v>
      </c>
      <c r="C118" s="120">
        <v>0</v>
      </c>
      <c r="D118" s="120">
        <v>0</v>
      </c>
      <c r="E118" s="120">
        <v>0</v>
      </c>
      <c r="F118" s="120">
        <v>0</v>
      </c>
      <c r="G118" s="120">
        <v>0</v>
      </c>
      <c r="H118" s="120">
        <v>0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18">
        <v>0</v>
      </c>
    </row>
    <row r="119" spans="1:14" ht="15.75">
      <c r="A119" s="154" t="s">
        <v>421</v>
      </c>
      <c r="B119" s="153" t="s">
        <v>701</v>
      </c>
      <c r="C119" s="120">
        <v>0</v>
      </c>
      <c r="D119" s="120">
        <v>0</v>
      </c>
      <c r="E119" s="120">
        <v>0</v>
      </c>
      <c r="F119" s="120">
        <v>0</v>
      </c>
      <c r="G119" s="120">
        <v>0</v>
      </c>
      <c r="H119" s="120">
        <v>0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18">
        <v>0</v>
      </c>
    </row>
    <row r="120" spans="1:14" ht="15.75">
      <c r="A120" s="154" t="s">
        <v>421</v>
      </c>
      <c r="B120" s="153" t="s">
        <v>702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120">
        <v>0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18">
        <v>0</v>
      </c>
    </row>
    <row r="121" spans="1:14" ht="15.75">
      <c r="A121" s="154" t="s">
        <v>415</v>
      </c>
      <c r="B121" s="153" t="s">
        <v>708</v>
      </c>
      <c r="C121" s="120">
        <v>4668.7160000000003</v>
      </c>
      <c r="D121" s="120">
        <v>2449</v>
      </c>
      <c r="E121" s="120">
        <v>3465</v>
      </c>
      <c r="F121" s="120">
        <v>245</v>
      </c>
      <c r="G121" s="120">
        <v>4634.9890699999996</v>
      </c>
      <c r="H121" s="120">
        <v>9997.2361899999996</v>
      </c>
      <c r="I121" s="120">
        <v>727</v>
      </c>
      <c r="J121" s="120">
        <v>4444</v>
      </c>
      <c r="K121" s="120">
        <v>326</v>
      </c>
      <c r="L121" s="120">
        <v>546</v>
      </c>
      <c r="M121" s="120">
        <v>648</v>
      </c>
      <c r="N121" s="118">
        <v>32150.94126</v>
      </c>
    </row>
    <row r="122" spans="1:14" ht="15.75">
      <c r="A122" s="154" t="s">
        <v>421</v>
      </c>
      <c r="B122" s="153" t="s">
        <v>701</v>
      </c>
      <c r="C122" s="120">
        <v>0</v>
      </c>
      <c r="D122" s="120">
        <v>0</v>
      </c>
      <c r="E122" s="120">
        <v>0</v>
      </c>
      <c r="F122" s="120">
        <v>0</v>
      </c>
      <c r="G122" s="120">
        <v>0</v>
      </c>
      <c r="H122" s="120">
        <v>0</v>
      </c>
      <c r="I122" s="120">
        <v>0</v>
      </c>
      <c r="J122" s="120">
        <v>6</v>
      </c>
      <c r="K122" s="120">
        <v>0</v>
      </c>
      <c r="L122" s="120">
        <v>0</v>
      </c>
      <c r="M122" s="120">
        <v>0</v>
      </c>
      <c r="N122" s="118">
        <v>6</v>
      </c>
    </row>
    <row r="123" spans="1:14" ht="15.75">
      <c r="A123" s="154" t="s">
        <v>421</v>
      </c>
      <c r="B123" s="153" t="s">
        <v>702</v>
      </c>
      <c r="C123" s="120">
        <v>0</v>
      </c>
      <c r="D123" s="120">
        <v>0</v>
      </c>
      <c r="E123" s="120">
        <v>0</v>
      </c>
      <c r="F123" s="120">
        <v>0</v>
      </c>
      <c r="G123" s="120">
        <v>0</v>
      </c>
      <c r="H123" s="120">
        <v>0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18">
        <v>0</v>
      </c>
    </row>
    <row r="124" spans="1:14" ht="15.75">
      <c r="A124" s="154" t="s">
        <v>421</v>
      </c>
      <c r="B124" s="153" t="s">
        <v>709</v>
      </c>
      <c r="C124" s="120">
        <v>383.779</v>
      </c>
      <c r="D124" s="120">
        <v>280</v>
      </c>
      <c r="E124" s="120">
        <v>971</v>
      </c>
      <c r="F124" s="120">
        <v>22</v>
      </c>
      <c r="G124" s="120">
        <v>1405.5650800000001</v>
      </c>
      <c r="H124" s="120">
        <v>514.84543000000008</v>
      </c>
      <c r="I124" s="120">
        <v>0</v>
      </c>
      <c r="J124" s="120">
        <v>40</v>
      </c>
      <c r="K124" s="120">
        <v>152</v>
      </c>
      <c r="L124" s="120">
        <v>105</v>
      </c>
      <c r="M124" s="120">
        <v>13</v>
      </c>
      <c r="N124" s="118">
        <v>3887.1895100000002</v>
      </c>
    </row>
    <row r="125" spans="1:14" ht="15.75">
      <c r="A125" s="154" t="s">
        <v>421</v>
      </c>
      <c r="B125" s="153" t="s">
        <v>710</v>
      </c>
      <c r="C125" s="120">
        <v>846.98699999999997</v>
      </c>
      <c r="D125" s="120">
        <v>676</v>
      </c>
      <c r="E125" s="120">
        <v>132</v>
      </c>
      <c r="F125" s="120">
        <v>39</v>
      </c>
      <c r="G125" s="120">
        <v>1049.0221200000001</v>
      </c>
      <c r="H125" s="120">
        <v>12.704979999999999</v>
      </c>
      <c r="I125" s="120">
        <v>0</v>
      </c>
      <c r="J125" s="120">
        <v>29</v>
      </c>
      <c r="K125" s="120">
        <v>0</v>
      </c>
      <c r="L125" s="120">
        <v>30</v>
      </c>
      <c r="M125" s="120">
        <v>3</v>
      </c>
      <c r="N125" s="118">
        <v>2817.7141000000001</v>
      </c>
    </row>
    <row r="126" spans="1:14" ht="15.75">
      <c r="A126" s="154" t="s">
        <v>421</v>
      </c>
      <c r="B126" s="153" t="s">
        <v>711</v>
      </c>
      <c r="C126" s="120">
        <v>55.19</v>
      </c>
      <c r="D126" s="120">
        <v>0</v>
      </c>
      <c r="E126" s="120">
        <v>20</v>
      </c>
      <c r="F126" s="120">
        <v>0</v>
      </c>
      <c r="G126" s="120">
        <v>259.04734999999999</v>
      </c>
      <c r="H126" s="120">
        <v>0</v>
      </c>
      <c r="I126" s="120">
        <v>0</v>
      </c>
      <c r="J126" s="120">
        <v>0</v>
      </c>
      <c r="K126" s="120">
        <v>0</v>
      </c>
      <c r="L126" s="120">
        <v>16</v>
      </c>
      <c r="M126" s="120">
        <v>8</v>
      </c>
      <c r="N126" s="118">
        <v>358.23734999999999</v>
      </c>
    </row>
    <row r="127" spans="1:14" ht="15.75">
      <c r="A127" s="154" t="s">
        <v>668</v>
      </c>
      <c r="B127" s="169" t="s">
        <v>712</v>
      </c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7"/>
    </row>
    <row r="128" spans="1:14" ht="15.75">
      <c r="A128" s="170" t="s">
        <v>422</v>
      </c>
      <c r="B128" s="153" t="s">
        <v>713</v>
      </c>
      <c r="C128" s="120">
        <v>0</v>
      </c>
      <c r="D128" s="120">
        <v>318</v>
      </c>
      <c r="E128" s="120">
        <v>0</v>
      </c>
      <c r="F128" s="120">
        <v>0</v>
      </c>
      <c r="G128" s="120">
        <v>0</v>
      </c>
      <c r="H128" s="120">
        <v>0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18">
        <v>318</v>
      </c>
    </row>
    <row r="129" spans="1:14" ht="15.75">
      <c r="A129" s="170" t="s">
        <v>423</v>
      </c>
      <c r="B129" s="153" t="s">
        <v>714</v>
      </c>
      <c r="C129" s="120">
        <v>0</v>
      </c>
      <c r="D129" s="120">
        <v>0</v>
      </c>
      <c r="E129" s="120">
        <v>0</v>
      </c>
      <c r="F129" s="120">
        <v>0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18">
        <v>0</v>
      </c>
    </row>
    <row r="130" spans="1:14" ht="15.75">
      <c r="A130" s="170"/>
      <c r="B130" s="155" t="s">
        <v>715</v>
      </c>
      <c r="C130" s="120">
        <v>0</v>
      </c>
      <c r="D130" s="120">
        <v>318</v>
      </c>
      <c r="E130" s="120">
        <v>0</v>
      </c>
      <c r="F130" s="120">
        <v>0</v>
      </c>
      <c r="G130" s="120">
        <v>0</v>
      </c>
      <c r="H130" s="120">
        <v>0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18">
        <v>318</v>
      </c>
    </row>
    <row r="131" spans="1:14" ht="15.75">
      <c r="A131" s="171"/>
      <c r="B131" s="169" t="s">
        <v>716</v>
      </c>
      <c r="C131" s="120">
        <v>614511.01662000001</v>
      </c>
      <c r="D131" s="120">
        <v>250789</v>
      </c>
      <c r="E131" s="120">
        <v>156186</v>
      </c>
      <c r="F131" s="120">
        <v>271218</v>
      </c>
      <c r="G131" s="120">
        <v>453517.49385235354</v>
      </c>
      <c r="H131" s="120">
        <v>53529.012020000002</v>
      </c>
      <c r="I131" s="120">
        <v>17580</v>
      </c>
      <c r="J131" s="120">
        <v>29465</v>
      </c>
      <c r="K131" s="120">
        <v>31991</v>
      </c>
      <c r="L131" s="120">
        <v>11500</v>
      </c>
      <c r="M131" s="120">
        <v>14436</v>
      </c>
      <c r="N131" s="118">
        <v>1904722.5224923536</v>
      </c>
    </row>
    <row r="132" spans="1:14" ht="15.75">
      <c r="A132" s="172" t="s">
        <v>717</v>
      </c>
      <c r="B132" s="169" t="s">
        <v>718</v>
      </c>
      <c r="C132" s="120">
        <v>0</v>
      </c>
      <c r="D132" s="120">
        <v>26</v>
      </c>
      <c r="E132" s="120">
        <v>0</v>
      </c>
      <c r="F132" s="120">
        <v>0</v>
      </c>
      <c r="G132" s="120">
        <v>357.56920000000002</v>
      </c>
      <c r="H132" s="120">
        <v>0</v>
      </c>
      <c r="I132" s="120">
        <v>0</v>
      </c>
      <c r="J132" s="120">
        <v>0</v>
      </c>
      <c r="K132" s="120">
        <v>0</v>
      </c>
      <c r="L132" s="120">
        <v>0</v>
      </c>
      <c r="M132" s="120">
        <v>0</v>
      </c>
      <c r="N132" s="118">
        <v>383.56920000000002</v>
      </c>
    </row>
    <row r="133" spans="1:14">
      <c r="A133" s="291" t="s">
        <v>604</v>
      </c>
      <c r="B133" s="291"/>
      <c r="C133" s="291"/>
      <c r="D133" s="291"/>
      <c r="E133" s="291"/>
      <c r="F133" s="291"/>
      <c r="G133" s="291"/>
      <c r="H133" s="291"/>
    </row>
    <row r="134" spans="1:14">
      <c r="A134" s="291"/>
      <c r="B134" s="291"/>
      <c r="C134" s="291"/>
      <c r="D134" s="291"/>
      <c r="E134" s="291"/>
      <c r="F134" s="291"/>
      <c r="G134" s="291"/>
      <c r="H134" s="291"/>
    </row>
    <row r="135" spans="1:14">
      <c r="A135" s="106"/>
      <c r="B135" s="106"/>
    </row>
    <row r="136" spans="1:14">
      <c r="A136" s="106"/>
      <c r="B136" s="106"/>
    </row>
    <row r="137" spans="1:14">
      <c r="A137" s="106"/>
      <c r="B137" s="106"/>
    </row>
    <row r="138" spans="1:14">
      <c r="A138" s="106"/>
      <c r="B138" s="106"/>
    </row>
    <row r="139" spans="1:14">
      <c r="A139" s="106"/>
      <c r="B139" s="106"/>
    </row>
    <row r="140" spans="1:14">
      <c r="A140" s="106"/>
      <c r="B140" s="106"/>
    </row>
    <row r="141" spans="1:14">
      <c r="A141" s="106"/>
      <c r="B141" s="106"/>
    </row>
    <row r="142" spans="1:14">
      <c r="A142" s="106"/>
      <c r="B142" s="106"/>
    </row>
    <row r="143" spans="1:14">
      <c r="A143" s="106"/>
      <c r="B143" s="106"/>
    </row>
    <row r="144" spans="1:14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7">
    <mergeCell ref="D2:D4"/>
    <mergeCell ref="N2:N4"/>
    <mergeCell ref="A73:B73"/>
    <mergeCell ref="A133:H134"/>
    <mergeCell ref="A5:B5"/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  <mergeCell ref="C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22"/>
  <sheetViews>
    <sheetView view="pageBreakPreview" zoomScaleNormal="60" zoomScaleSheetLayoutView="100" workbookViewId="0">
      <selection sqref="A1:M1"/>
    </sheetView>
  </sheetViews>
  <sheetFormatPr defaultColWidth="82.28515625" defaultRowHeight="12.75"/>
  <cols>
    <col min="1" max="1" width="5.140625" style="129" bestFit="1" customWidth="1"/>
    <col min="2" max="2" width="90.140625" style="129" customWidth="1"/>
    <col min="3" max="8" width="15.7109375" style="129" customWidth="1"/>
    <col min="9" max="9" width="16.7109375" style="129" customWidth="1"/>
    <col min="10" max="14" width="15.7109375" style="129" customWidth="1"/>
    <col min="15" max="16384" width="82.28515625" style="129"/>
  </cols>
  <sheetData>
    <row r="1" spans="1:14" ht="15.75">
      <c r="A1" s="306" t="s">
        <v>825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173" t="s">
        <v>720</v>
      </c>
    </row>
    <row r="2" spans="1:14" ht="63">
      <c r="A2" s="304"/>
      <c r="B2" s="305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482</v>
      </c>
      <c r="I2" s="83" t="s">
        <v>486</v>
      </c>
      <c r="J2" s="83" t="s">
        <v>812</v>
      </c>
      <c r="K2" s="83" t="s">
        <v>814</v>
      </c>
      <c r="L2" s="83" t="s">
        <v>484</v>
      </c>
      <c r="M2" s="83" t="s">
        <v>485</v>
      </c>
      <c r="N2" s="83" t="s">
        <v>471</v>
      </c>
    </row>
    <row r="3" spans="1:14" ht="15.75">
      <c r="A3" s="174" t="s">
        <v>427</v>
      </c>
      <c r="B3" s="175" t="s">
        <v>721</v>
      </c>
      <c r="C3" s="124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5.75">
      <c r="A4" s="176" t="s">
        <v>400</v>
      </c>
      <c r="B4" s="177" t="s">
        <v>722</v>
      </c>
      <c r="C4" s="125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21"/>
    </row>
    <row r="5" spans="1:14" ht="15.75">
      <c r="A5" s="178" t="s">
        <v>426</v>
      </c>
      <c r="B5" s="177" t="s">
        <v>723</v>
      </c>
      <c r="C5" s="126">
        <v>1372.3653400000003</v>
      </c>
      <c r="D5" s="131">
        <v>11135</v>
      </c>
      <c r="E5" s="131">
        <v>5344</v>
      </c>
      <c r="F5" s="131">
        <v>45</v>
      </c>
      <c r="G5" s="131">
        <v>7450.3695200000002</v>
      </c>
      <c r="H5" s="131">
        <v>120.60971000000001</v>
      </c>
      <c r="I5" s="131">
        <v>972</v>
      </c>
      <c r="J5" s="131">
        <v>39</v>
      </c>
      <c r="K5" s="131">
        <v>394</v>
      </c>
      <c r="L5" s="131">
        <v>7</v>
      </c>
      <c r="M5" s="131">
        <v>0</v>
      </c>
      <c r="N5" s="118">
        <v>26879.344570000001</v>
      </c>
    </row>
    <row r="6" spans="1:14" ht="31.5">
      <c r="A6" s="178"/>
      <c r="B6" s="177" t="s">
        <v>724</v>
      </c>
      <c r="C6" s="126">
        <v>0</v>
      </c>
      <c r="D6" s="131">
        <v>-260</v>
      </c>
      <c r="E6" s="131">
        <v>0</v>
      </c>
      <c r="F6" s="131">
        <v>0</v>
      </c>
      <c r="G6" s="131">
        <v>-73.975850000000008</v>
      </c>
      <c r="H6" s="131">
        <v>-5.9849499999999995</v>
      </c>
      <c r="I6" s="131">
        <v>0</v>
      </c>
      <c r="J6" s="131">
        <v>0</v>
      </c>
      <c r="K6" s="131">
        <v>0</v>
      </c>
      <c r="L6" s="131">
        <v>0</v>
      </c>
      <c r="M6" s="131">
        <v>0</v>
      </c>
      <c r="N6" s="118">
        <v>-339.96080000000006</v>
      </c>
    </row>
    <row r="7" spans="1:14" ht="15.75">
      <c r="A7" s="178" t="s">
        <v>725</v>
      </c>
      <c r="B7" s="177" t="s">
        <v>726</v>
      </c>
      <c r="C7" s="126">
        <v>-693.82481000000007</v>
      </c>
      <c r="D7" s="131">
        <v>-510</v>
      </c>
      <c r="E7" s="131">
        <v>-150</v>
      </c>
      <c r="F7" s="131">
        <v>-2</v>
      </c>
      <c r="G7" s="131">
        <v>-1006.0426</v>
      </c>
      <c r="H7" s="131">
        <v>0</v>
      </c>
      <c r="I7" s="131">
        <v>0</v>
      </c>
      <c r="J7" s="131">
        <v>-5</v>
      </c>
      <c r="K7" s="131">
        <v>-1</v>
      </c>
      <c r="L7" s="131">
        <v>0</v>
      </c>
      <c r="M7" s="131">
        <v>0</v>
      </c>
      <c r="N7" s="118">
        <v>-2367.8674099999998</v>
      </c>
    </row>
    <row r="8" spans="1:14" ht="15.75">
      <c r="A8" s="178" t="s">
        <v>727</v>
      </c>
      <c r="B8" s="177" t="s">
        <v>728</v>
      </c>
      <c r="C8" s="126">
        <v>-28.800529999999796</v>
      </c>
      <c r="D8" s="131">
        <v>-747</v>
      </c>
      <c r="E8" s="131">
        <v>-1032</v>
      </c>
      <c r="F8" s="131">
        <v>12</v>
      </c>
      <c r="G8" s="131">
        <v>-1919.2070900000383</v>
      </c>
      <c r="H8" s="131">
        <v>36.097290000000015</v>
      </c>
      <c r="I8" s="131">
        <v>-166</v>
      </c>
      <c r="J8" s="131">
        <v>-19</v>
      </c>
      <c r="K8" s="131">
        <v>-16</v>
      </c>
      <c r="L8" s="131">
        <v>13</v>
      </c>
      <c r="M8" s="131">
        <v>0</v>
      </c>
      <c r="N8" s="118">
        <v>-3866.9103300000379</v>
      </c>
    </row>
    <row r="9" spans="1:14" ht="15.75">
      <c r="A9" s="178"/>
      <c r="B9" s="177" t="s">
        <v>729</v>
      </c>
      <c r="C9" s="126">
        <v>0</v>
      </c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18">
        <v>0</v>
      </c>
    </row>
    <row r="10" spans="1:14" ht="15.75">
      <c r="A10" s="178" t="s">
        <v>730</v>
      </c>
      <c r="B10" s="177" t="s">
        <v>731</v>
      </c>
      <c r="C10" s="126">
        <v>20.940560000000055</v>
      </c>
      <c r="D10" s="131">
        <v>-3493</v>
      </c>
      <c r="E10" s="131">
        <v>-8</v>
      </c>
      <c r="F10" s="131">
        <v>2</v>
      </c>
      <c r="G10" s="131">
        <v>432.30454298407881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18">
        <v>-3045.7548970159214</v>
      </c>
    </row>
    <row r="11" spans="1:14" ht="15.75">
      <c r="A11" s="179"/>
      <c r="B11" s="180" t="s">
        <v>732</v>
      </c>
      <c r="C11" s="126">
        <v>670.68056000000047</v>
      </c>
      <c r="D11" s="131">
        <v>6385</v>
      </c>
      <c r="E11" s="131">
        <v>4154</v>
      </c>
      <c r="F11" s="131">
        <v>57</v>
      </c>
      <c r="G11" s="131">
        <v>4957.4243729840409</v>
      </c>
      <c r="H11" s="131">
        <v>156.70700000000002</v>
      </c>
      <c r="I11" s="131">
        <v>806</v>
      </c>
      <c r="J11" s="131">
        <v>15</v>
      </c>
      <c r="K11" s="131">
        <v>377</v>
      </c>
      <c r="L11" s="131">
        <v>20</v>
      </c>
      <c r="M11" s="131">
        <v>0</v>
      </c>
      <c r="N11" s="118">
        <v>17598.811932984041</v>
      </c>
    </row>
    <row r="12" spans="1:14" ht="15.75">
      <c r="A12" s="181" t="s">
        <v>401</v>
      </c>
      <c r="B12" s="177" t="s">
        <v>733</v>
      </c>
      <c r="C12" s="126">
        <v>0</v>
      </c>
      <c r="D12" s="131">
        <v>35</v>
      </c>
      <c r="E12" s="131">
        <v>12</v>
      </c>
      <c r="F12" s="131">
        <v>0</v>
      </c>
      <c r="G12" s="131">
        <v>17.074999999999999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18">
        <v>64.075000000000003</v>
      </c>
    </row>
    <row r="13" spans="1:14" ht="15.75">
      <c r="A13" s="181" t="s">
        <v>402</v>
      </c>
      <c r="B13" s="177" t="s">
        <v>734</v>
      </c>
      <c r="C13" s="126">
        <v>0</v>
      </c>
      <c r="D13" s="131">
        <v>78</v>
      </c>
      <c r="E13" s="131">
        <v>0</v>
      </c>
      <c r="F13" s="131">
        <v>0</v>
      </c>
      <c r="G13" s="131">
        <v>-0.32421000000000005</v>
      </c>
      <c r="H13" s="131">
        <v>0</v>
      </c>
      <c r="I13" s="131">
        <v>0</v>
      </c>
      <c r="J13" s="131">
        <v>0</v>
      </c>
      <c r="K13" s="131">
        <v>0</v>
      </c>
      <c r="L13" s="131">
        <v>2</v>
      </c>
      <c r="M13" s="131">
        <v>0</v>
      </c>
      <c r="N13" s="118">
        <v>79.675790000000006</v>
      </c>
    </row>
    <row r="14" spans="1:14" ht="15.75">
      <c r="A14" s="176" t="s">
        <v>403</v>
      </c>
      <c r="B14" s="177" t="s">
        <v>735</v>
      </c>
      <c r="C14" s="127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22"/>
    </row>
    <row r="15" spans="1:14" ht="15.75">
      <c r="A15" s="178" t="s">
        <v>426</v>
      </c>
      <c r="B15" s="177" t="s">
        <v>736</v>
      </c>
      <c r="C15" s="127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22"/>
    </row>
    <row r="16" spans="1:14" ht="15.75">
      <c r="A16" s="178" t="s">
        <v>428</v>
      </c>
      <c r="B16" s="177" t="s">
        <v>737</v>
      </c>
      <c r="C16" s="126">
        <v>-1279.5743699999998</v>
      </c>
      <c r="D16" s="131">
        <v>-3944</v>
      </c>
      <c r="E16" s="131">
        <v>-1527</v>
      </c>
      <c r="F16" s="131">
        <v>-11</v>
      </c>
      <c r="G16" s="131">
        <v>-1819.6587192833913</v>
      </c>
      <c r="H16" s="131">
        <v>-4.3560000000000001E-2</v>
      </c>
      <c r="I16" s="131">
        <v>-480</v>
      </c>
      <c r="J16" s="131">
        <v>-1</v>
      </c>
      <c r="K16" s="131">
        <v>-7</v>
      </c>
      <c r="L16" s="131">
        <v>-37</v>
      </c>
      <c r="M16" s="131">
        <v>0</v>
      </c>
      <c r="N16" s="118">
        <v>-9106.2766492833925</v>
      </c>
    </row>
    <row r="17" spans="1:14" ht="15.75">
      <c r="A17" s="178" t="s">
        <v>738</v>
      </c>
      <c r="B17" s="177" t="s">
        <v>739</v>
      </c>
      <c r="C17" s="126">
        <v>1042.3826800000002</v>
      </c>
      <c r="D17" s="131">
        <v>225</v>
      </c>
      <c r="E17" s="131">
        <v>37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18">
        <v>1304.3826800000002</v>
      </c>
    </row>
    <row r="18" spans="1:14" ht="15.75">
      <c r="A18" s="179"/>
      <c r="B18" s="182" t="s">
        <v>740</v>
      </c>
      <c r="C18" s="126">
        <v>-237.19168999999965</v>
      </c>
      <c r="D18" s="131">
        <v>-3719</v>
      </c>
      <c r="E18" s="131">
        <v>-1490</v>
      </c>
      <c r="F18" s="131">
        <v>-11</v>
      </c>
      <c r="G18" s="131">
        <v>-1819.6587192833913</v>
      </c>
      <c r="H18" s="131">
        <v>-4.3560000000000001E-2</v>
      </c>
      <c r="I18" s="131">
        <v>-480</v>
      </c>
      <c r="J18" s="131">
        <v>-1</v>
      </c>
      <c r="K18" s="131">
        <v>-7</v>
      </c>
      <c r="L18" s="131">
        <v>-37</v>
      </c>
      <c r="M18" s="131">
        <v>0</v>
      </c>
      <c r="N18" s="118">
        <v>-7801.893969283391</v>
      </c>
    </row>
    <row r="19" spans="1:14" ht="15.75">
      <c r="A19" s="178" t="s">
        <v>725</v>
      </c>
      <c r="B19" s="177" t="s">
        <v>741</v>
      </c>
      <c r="C19" s="126">
        <v>-110.69134999999963</v>
      </c>
      <c r="D19" s="131">
        <v>459</v>
      </c>
      <c r="E19" s="131">
        <v>-243</v>
      </c>
      <c r="F19" s="131">
        <v>-3</v>
      </c>
      <c r="G19" s="131">
        <v>-460.42137389912233</v>
      </c>
      <c r="H19" s="131">
        <v>34.744749999999989</v>
      </c>
      <c r="I19" s="131">
        <v>66</v>
      </c>
      <c r="J19" s="131">
        <v>-3</v>
      </c>
      <c r="K19" s="131">
        <v>7</v>
      </c>
      <c r="L19" s="131">
        <v>6</v>
      </c>
      <c r="M19" s="131">
        <v>0</v>
      </c>
      <c r="N19" s="118">
        <v>-247.36797389912192</v>
      </c>
    </row>
    <row r="20" spans="1:14" ht="15.75">
      <c r="A20" s="178" t="s">
        <v>727</v>
      </c>
      <c r="B20" s="177" t="s">
        <v>742</v>
      </c>
      <c r="C20" s="126">
        <v>33.884569999999833</v>
      </c>
      <c r="D20" s="131">
        <v>-622</v>
      </c>
      <c r="E20" s="131">
        <v>28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5</v>
      </c>
      <c r="L20" s="131">
        <v>0</v>
      </c>
      <c r="M20" s="131">
        <v>0</v>
      </c>
      <c r="N20" s="118">
        <v>-555.11543000000017</v>
      </c>
    </row>
    <row r="21" spans="1:14" ht="15.75">
      <c r="A21" s="179"/>
      <c r="B21" s="180" t="s">
        <v>743</v>
      </c>
      <c r="C21" s="126">
        <v>-313.99846999999943</v>
      </c>
      <c r="D21" s="131">
        <v>-3882</v>
      </c>
      <c r="E21" s="131">
        <v>-1705</v>
      </c>
      <c r="F21" s="131">
        <v>-14</v>
      </c>
      <c r="G21" s="131">
        <v>-2280.0800931825138</v>
      </c>
      <c r="H21" s="131">
        <v>34.70118999999999</v>
      </c>
      <c r="I21" s="131">
        <v>-414</v>
      </c>
      <c r="J21" s="131">
        <v>-4</v>
      </c>
      <c r="K21" s="131">
        <v>5</v>
      </c>
      <c r="L21" s="131">
        <v>-31</v>
      </c>
      <c r="M21" s="131">
        <v>0</v>
      </c>
      <c r="N21" s="118">
        <v>-8604.3773731825131</v>
      </c>
    </row>
    <row r="22" spans="1:14" ht="15.75">
      <c r="A22" s="176" t="s">
        <v>404</v>
      </c>
      <c r="B22" s="177" t="s">
        <v>744</v>
      </c>
      <c r="C22" s="12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22"/>
    </row>
    <row r="23" spans="1:14" ht="15.75">
      <c r="A23" s="178" t="s">
        <v>426</v>
      </c>
      <c r="B23" s="177" t="s">
        <v>745</v>
      </c>
      <c r="C23" s="126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18">
        <v>0</v>
      </c>
    </row>
    <row r="24" spans="1:14" ht="15.75">
      <c r="A24" s="178" t="s">
        <v>725</v>
      </c>
      <c r="B24" s="177" t="s">
        <v>746</v>
      </c>
      <c r="C24" s="126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18">
        <v>0</v>
      </c>
    </row>
    <row r="25" spans="1:14" ht="15.75">
      <c r="A25" s="176"/>
      <c r="B25" s="180" t="s">
        <v>747</v>
      </c>
      <c r="C25" s="126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18">
        <v>0</v>
      </c>
    </row>
    <row r="26" spans="1:14" ht="15.75">
      <c r="A26" s="176" t="s">
        <v>405</v>
      </c>
      <c r="B26" s="177" t="s">
        <v>748</v>
      </c>
      <c r="C26" s="126">
        <v>0</v>
      </c>
      <c r="D26" s="131">
        <v>-10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18">
        <v>-10</v>
      </c>
    </row>
    <row r="27" spans="1:14" ht="15.75">
      <c r="A27" s="176" t="s">
        <v>406</v>
      </c>
      <c r="B27" s="177" t="s">
        <v>749</v>
      </c>
      <c r="C27" s="127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22"/>
    </row>
    <row r="28" spans="1:14" ht="15.75">
      <c r="A28" s="178" t="s">
        <v>426</v>
      </c>
      <c r="B28" s="177" t="s">
        <v>750</v>
      </c>
      <c r="C28" s="126">
        <v>-155.65088999999998</v>
      </c>
      <c r="D28" s="131">
        <v>-1572</v>
      </c>
      <c r="E28" s="131">
        <v>-895</v>
      </c>
      <c r="F28" s="131">
        <v>-4</v>
      </c>
      <c r="G28" s="131">
        <v>-1784.8131564280077</v>
      </c>
      <c r="H28" s="131">
        <v>-31.368660003037178</v>
      </c>
      <c r="I28" s="131">
        <v>-197</v>
      </c>
      <c r="J28" s="131">
        <v>-2</v>
      </c>
      <c r="K28" s="131">
        <v>-179</v>
      </c>
      <c r="L28" s="131">
        <v>0</v>
      </c>
      <c r="M28" s="131">
        <v>0</v>
      </c>
      <c r="N28" s="118">
        <v>-4820.8327064310442</v>
      </c>
    </row>
    <row r="29" spans="1:14" ht="15.75">
      <c r="A29" s="178" t="s">
        <v>725</v>
      </c>
      <c r="B29" s="177" t="s">
        <v>751</v>
      </c>
      <c r="C29" s="126">
        <v>3.6505899999999967</v>
      </c>
      <c r="D29" s="131">
        <v>613</v>
      </c>
      <c r="E29" s="131">
        <v>0</v>
      </c>
      <c r="F29" s="131">
        <v>0</v>
      </c>
      <c r="G29" s="131">
        <v>0</v>
      </c>
      <c r="H29" s="131">
        <v>-9.5271600000000056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18">
        <v>607.12342999999998</v>
      </c>
    </row>
    <row r="30" spans="1:14" ht="15.75">
      <c r="A30" s="178" t="s">
        <v>727</v>
      </c>
      <c r="B30" s="177" t="s">
        <v>752</v>
      </c>
      <c r="C30" s="126">
        <v>-313.99671999999998</v>
      </c>
      <c r="D30" s="131">
        <v>-828</v>
      </c>
      <c r="E30" s="131">
        <v>-982</v>
      </c>
      <c r="F30" s="131">
        <v>-8</v>
      </c>
      <c r="G30" s="131">
        <v>-473.01819779056569</v>
      </c>
      <c r="H30" s="131">
        <v>-139.46544110643049</v>
      </c>
      <c r="I30" s="131">
        <v>-143</v>
      </c>
      <c r="J30" s="131">
        <v>-8</v>
      </c>
      <c r="K30" s="131">
        <v>-43</v>
      </c>
      <c r="L30" s="131">
        <v>0</v>
      </c>
      <c r="M30" s="131">
        <v>0</v>
      </c>
      <c r="N30" s="118">
        <v>-2938.4803588969962</v>
      </c>
    </row>
    <row r="31" spans="1:14" ht="15.75">
      <c r="A31" s="178" t="s">
        <v>730</v>
      </c>
      <c r="B31" s="177" t="s">
        <v>753</v>
      </c>
      <c r="C31" s="126">
        <v>17.338100000000001</v>
      </c>
      <c r="D31" s="131">
        <v>99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18">
        <v>116.3381</v>
      </c>
    </row>
    <row r="32" spans="1:14" ht="15.75">
      <c r="A32" s="183"/>
      <c r="B32" s="180" t="s">
        <v>754</v>
      </c>
      <c r="C32" s="126">
        <v>-448.65891999999997</v>
      </c>
      <c r="D32" s="131">
        <v>-1688</v>
      </c>
      <c r="E32" s="131">
        <v>-1877</v>
      </c>
      <c r="F32" s="131">
        <v>-12</v>
      </c>
      <c r="G32" s="131">
        <v>-2257.8313542185733</v>
      </c>
      <c r="H32" s="131">
        <v>-180.36126110946768</v>
      </c>
      <c r="I32" s="131">
        <v>-340</v>
      </c>
      <c r="J32" s="131">
        <v>-10</v>
      </c>
      <c r="K32" s="131">
        <v>-222</v>
      </c>
      <c r="L32" s="131">
        <v>0</v>
      </c>
      <c r="M32" s="131">
        <v>0</v>
      </c>
      <c r="N32" s="118">
        <v>-7035.8515353280409</v>
      </c>
    </row>
    <row r="33" spans="1:14" ht="15.75">
      <c r="A33" s="176" t="s">
        <v>407</v>
      </c>
      <c r="B33" s="177" t="s">
        <v>755</v>
      </c>
      <c r="C33" s="126">
        <v>0</v>
      </c>
      <c r="D33" s="131">
        <v>-316</v>
      </c>
      <c r="E33" s="131">
        <v>-196</v>
      </c>
      <c r="F33" s="131">
        <v>-1</v>
      </c>
      <c r="G33" s="131">
        <v>-326.66986783982088</v>
      </c>
      <c r="H33" s="131">
        <v>-8.3788469938135002</v>
      </c>
      <c r="I33" s="131">
        <v>-29</v>
      </c>
      <c r="J33" s="131">
        <v>-2</v>
      </c>
      <c r="K33" s="131">
        <v>0</v>
      </c>
      <c r="L33" s="131">
        <v>-10</v>
      </c>
      <c r="M33" s="131">
        <v>0</v>
      </c>
      <c r="N33" s="118">
        <v>-889.04871483363434</v>
      </c>
    </row>
    <row r="34" spans="1:14" ht="31.5">
      <c r="A34" s="176"/>
      <c r="B34" s="177" t="s">
        <v>756</v>
      </c>
      <c r="C34" s="126">
        <v>0</v>
      </c>
      <c r="D34" s="131">
        <v>-201</v>
      </c>
      <c r="E34" s="131">
        <v>-196</v>
      </c>
      <c r="F34" s="131">
        <v>-1</v>
      </c>
      <c r="G34" s="131">
        <v>-204.89594999999997</v>
      </c>
      <c r="H34" s="131">
        <v>-2.4780800000000003</v>
      </c>
      <c r="I34" s="131">
        <v>-28</v>
      </c>
      <c r="J34" s="131">
        <v>-2</v>
      </c>
      <c r="K34" s="131">
        <v>0</v>
      </c>
      <c r="L34" s="131">
        <v>-9</v>
      </c>
      <c r="M34" s="131">
        <v>0</v>
      </c>
      <c r="N34" s="118">
        <v>-644.37402999999995</v>
      </c>
    </row>
    <row r="35" spans="1:14" ht="15.75">
      <c r="A35" s="176" t="s">
        <v>408</v>
      </c>
      <c r="B35" s="177" t="s">
        <v>757</v>
      </c>
      <c r="C35" s="126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18">
        <v>0</v>
      </c>
    </row>
    <row r="36" spans="1:14" ht="15.75">
      <c r="A36" s="176" t="s">
        <v>409</v>
      </c>
      <c r="B36" s="177" t="s">
        <v>758</v>
      </c>
      <c r="C36" s="126">
        <v>-91.976829999998927</v>
      </c>
      <c r="D36" s="131">
        <v>602</v>
      </c>
      <c r="E36" s="131">
        <v>388</v>
      </c>
      <c r="F36" s="131">
        <v>30</v>
      </c>
      <c r="G36" s="131">
        <v>109.59384774313298</v>
      </c>
      <c r="H36" s="131">
        <v>2.6680818967188422</v>
      </c>
      <c r="I36" s="131">
        <v>23</v>
      </c>
      <c r="J36" s="131">
        <v>-1</v>
      </c>
      <c r="K36" s="131">
        <v>160</v>
      </c>
      <c r="L36" s="131">
        <v>-19</v>
      </c>
      <c r="M36" s="131">
        <v>0</v>
      </c>
      <c r="N36" s="118">
        <v>1203.2850996398529</v>
      </c>
    </row>
    <row r="37" spans="1:14" ht="15.75">
      <c r="A37" s="184" t="s">
        <v>423</v>
      </c>
      <c r="B37" s="185" t="s">
        <v>759</v>
      </c>
      <c r="C37" s="127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22"/>
    </row>
    <row r="38" spans="1:14" ht="15.75">
      <c r="A38" s="176" t="s">
        <v>400</v>
      </c>
      <c r="B38" s="177" t="s">
        <v>722</v>
      </c>
      <c r="C38" s="127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22"/>
    </row>
    <row r="39" spans="1:14" ht="15.75">
      <c r="A39" s="186" t="s">
        <v>426</v>
      </c>
      <c r="B39" s="187" t="s">
        <v>723</v>
      </c>
      <c r="C39" s="126">
        <v>11915.75282</v>
      </c>
      <c r="D39" s="131">
        <v>23066</v>
      </c>
      <c r="E39" s="131">
        <v>11152</v>
      </c>
      <c r="F39" s="131">
        <v>6837</v>
      </c>
      <c r="G39" s="131">
        <v>15981.126169999998</v>
      </c>
      <c r="H39" s="131">
        <v>2079.369349999999</v>
      </c>
      <c r="I39" s="131">
        <v>699</v>
      </c>
      <c r="J39" s="131">
        <v>1154</v>
      </c>
      <c r="K39" s="131">
        <v>2847</v>
      </c>
      <c r="L39" s="131">
        <v>687</v>
      </c>
      <c r="M39" s="131">
        <v>710</v>
      </c>
      <c r="N39" s="118">
        <v>77128.248339999991</v>
      </c>
    </row>
    <row r="40" spans="1:14" ht="31.5">
      <c r="A40" s="182"/>
      <c r="B40" s="177" t="s">
        <v>724</v>
      </c>
      <c r="C40" s="126">
        <v>0</v>
      </c>
      <c r="D40" s="131">
        <v>-231</v>
      </c>
      <c r="E40" s="131">
        <v>0</v>
      </c>
      <c r="F40" s="131">
        <v>-62</v>
      </c>
      <c r="G40" s="131">
        <v>-88.054609999999997</v>
      </c>
      <c r="H40" s="131">
        <v>-81.559100000000015</v>
      </c>
      <c r="I40" s="131">
        <v>0</v>
      </c>
      <c r="J40" s="131">
        <v>0</v>
      </c>
      <c r="K40" s="131">
        <v>-1</v>
      </c>
      <c r="L40" s="131">
        <v>-12</v>
      </c>
      <c r="M40" s="131">
        <v>0</v>
      </c>
      <c r="N40" s="118">
        <v>-475.61371000000003</v>
      </c>
    </row>
    <row r="41" spans="1:14" ht="15.75">
      <c r="A41" s="186" t="s">
        <v>725</v>
      </c>
      <c r="B41" s="187" t="s">
        <v>726</v>
      </c>
      <c r="C41" s="126">
        <v>-319.89900999999998</v>
      </c>
      <c r="D41" s="131">
        <v>-2513</v>
      </c>
      <c r="E41" s="131">
        <v>-68</v>
      </c>
      <c r="F41" s="131">
        <v>-16</v>
      </c>
      <c r="G41" s="131">
        <v>-86.98426000000012</v>
      </c>
      <c r="H41" s="131">
        <v>-55.15343</v>
      </c>
      <c r="I41" s="131">
        <v>0</v>
      </c>
      <c r="J41" s="131">
        <v>-44</v>
      </c>
      <c r="K41" s="131">
        <v>-123</v>
      </c>
      <c r="L41" s="131">
        <v>0</v>
      </c>
      <c r="M41" s="131">
        <v>-66</v>
      </c>
      <c r="N41" s="118">
        <v>-3292.0367000000001</v>
      </c>
    </row>
    <row r="42" spans="1:14" ht="15.75">
      <c r="A42" s="186" t="s">
        <v>727</v>
      </c>
      <c r="B42" s="177" t="s">
        <v>760</v>
      </c>
      <c r="C42" s="126">
        <v>-472.20103000000017</v>
      </c>
      <c r="D42" s="131">
        <v>-350</v>
      </c>
      <c r="E42" s="131">
        <v>-670</v>
      </c>
      <c r="F42" s="131">
        <v>2283</v>
      </c>
      <c r="G42" s="131">
        <v>-120.98650999996077</v>
      </c>
      <c r="H42" s="131">
        <v>787.00984000000074</v>
      </c>
      <c r="I42" s="131">
        <v>-323</v>
      </c>
      <c r="J42" s="131">
        <v>-29</v>
      </c>
      <c r="K42" s="131">
        <v>-1</v>
      </c>
      <c r="L42" s="131">
        <v>242</v>
      </c>
      <c r="M42" s="131">
        <v>10</v>
      </c>
      <c r="N42" s="118">
        <v>1355.8223000000398</v>
      </c>
    </row>
    <row r="43" spans="1:14" ht="15.75">
      <c r="A43" s="186" t="s">
        <v>730</v>
      </c>
      <c r="B43" s="187" t="s">
        <v>731</v>
      </c>
      <c r="C43" s="126">
        <v>30.087529999999944</v>
      </c>
      <c r="D43" s="131">
        <v>-145</v>
      </c>
      <c r="E43" s="131">
        <v>19</v>
      </c>
      <c r="F43" s="131">
        <v>1</v>
      </c>
      <c r="G43" s="131">
        <v>1.451612581149675E-6</v>
      </c>
      <c r="H43" s="131">
        <v>0</v>
      </c>
      <c r="I43" s="131">
        <v>0</v>
      </c>
      <c r="J43" s="131">
        <v>0</v>
      </c>
      <c r="K43" s="131">
        <v>4</v>
      </c>
      <c r="L43" s="131">
        <v>0</v>
      </c>
      <c r="M43" s="131">
        <v>24</v>
      </c>
      <c r="N43" s="118">
        <v>-66.91246854838748</v>
      </c>
    </row>
    <row r="44" spans="1:14" ht="15.75">
      <c r="A44" s="179"/>
      <c r="B44" s="180" t="s">
        <v>761</v>
      </c>
      <c r="C44" s="126">
        <v>11153.740310000001</v>
      </c>
      <c r="D44" s="131">
        <v>20058</v>
      </c>
      <c r="E44" s="131">
        <v>10433</v>
      </c>
      <c r="F44" s="131">
        <v>9105</v>
      </c>
      <c r="G44" s="131">
        <v>15773.15540145165</v>
      </c>
      <c r="H44" s="131">
        <v>2811.2257599999998</v>
      </c>
      <c r="I44" s="131">
        <v>376</v>
      </c>
      <c r="J44" s="131">
        <v>1081</v>
      </c>
      <c r="K44" s="131">
        <v>2727</v>
      </c>
      <c r="L44" s="131">
        <v>929</v>
      </c>
      <c r="M44" s="131">
        <v>678</v>
      </c>
      <c r="N44" s="118">
        <v>75125.121471451654</v>
      </c>
    </row>
    <row r="45" spans="1:14" ht="15.75">
      <c r="A45" s="183" t="s">
        <v>401</v>
      </c>
      <c r="B45" s="177" t="s">
        <v>762</v>
      </c>
      <c r="C45" s="127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22"/>
    </row>
    <row r="46" spans="1:14" ht="15.75">
      <c r="A46" s="186" t="s">
        <v>426</v>
      </c>
      <c r="B46" s="188" t="s">
        <v>763</v>
      </c>
      <c r="C46" s="126">
        <v>0</v>
      </c>
      <c r="D46" s="131">
        <v>39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18">
        <v>39</v>
      </c>
    </row>
    <row r="47" spans="1:14" ht="15.75">
      <c r="A47" s="189"/>
      <c r="B47" s="188" t="s">
        <v>764</v>
      </c>
      <c r="C47" s="126">
        <v>0</v>
      </c>
      <c r="D47" s="131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18">
        <v>0</v>
      </c>
    </row>
    <row r="48" spans="1:14" ht="15.75">
      <c r="A48" s="189" t="s">
        <v>725</v>
      </c>
      <c r="B48" s="188" t="s">
        <v>765</v>
      </c>
      <c r="C48" s="127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22"/>
    </row>
    <row r="49" spans="1:14" ht="15.75">
      <c r="A49" s="189"/>
      <c r="B49" s="188" t="s">
        <v>764</v>
      </c>
      <c r="C49" s="126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18">
        <v>0</v>
      </c>
    </row>
    <row r="50" spans="1:14" ht="15.75">
      <c r="A50" s="190" t="s">
        <v>766</v>
      </c>
      <c r="B50" s="177" t="s">
        <v>767</v>
      </c>
      <c r="C50" s="126">
        <v>183.06648999999999</v>
      </c>
      <c r="D50" s="131">
        <v>0</v>
      </c>
      <c r="E50" s="131">
        <v>0</v>
      </c>
      <c r="F50" s="131">
        <v>0</v>
      </c>
      <c r="G50" s="131">
        <v>182.19253</v>
      </c>
      <c r="H50" s="131">
        <v>0</v>
      </c>
      <c r="I50" s="131">
        <v>0</v>
      </c>
      <c r="J50" s="131">
        <v>0</v>
      </c>
      <c r="K50" s="131">
        <v>0</v>
      </c>
      <c r="L50" s="131">
        <v>3</v>
      </c>
      <c r="M50" s="131">
        <v>0</v>
      </c>
      <c r="N50" s="118">
        <v>368.25901999999996</v>
      </c>
    </row>
    <row r="51" spans="1:14" ht="15.75">
      <c r="A51" s="190" t="s">
        <v>768</v>
      </c>
      <c r="B51" s="177" t="s">
        <v>769</v>
      </c>
      <c r="C51" s="126">
        <v>2492.3852999999999</v>
      </c>
      <c r="D51" s="131">
        <v>896</v>
      </c>
      <c r="E51" s="131">
        <v>508</v>
      </c>
      <c r="F51" s="131">
        <v>1028</v>
      </c>
      <c r="G51" s="131">
        <v>1006.9931199999999</v>
      </c>
      <c r="H51" s="131">
        <v>0</v>
      </c>
      <c r="I51" s="131">
        <v>0</v>
      </c>
      <c r="J51" s="131">
        <v>94</v>
      </c>
      <c r="K51" s="131">
        <v>20</v>
      </c>
      <c r="L51" s="131">
        <v>21</v>
      </c>
      <c r="M51" s="131">
        <v>2</v>
      </c>
      <c r="N51" s="118">
        <v>6068.37842</v>
      </c>
    </row>
    <row r="52" spans="1:14" ht="15.75">
      <c r="A52" s="191"/>
      <c r="B52" s="182" t="s">
        <v>770</v>
      </c>
      <c r="C52" s="126">
        <v>2675.4517900000001</v>
      </c>
      <c r="D52" s="131">
        <v>896</v>
      </c>
      <c r="E52" s="131">
        <v>508</v>
      </c>
      <c r="F52" s="131">
        <v>1028</v>
      </c>
      <c r="G52" s="131">
        <v>1189.1856499999999</v>
      </c>
      <c r="H52" s="131">
        <v>0</v>
      </c>
      <c r="I52" s="131">
        <v>0</v>
      </c>
      <c r="J52" s="131">
        <v>94</v>
      </c>
      <c r="K52" s="131">
        <v>20</v>
      </c>
      <c r="L52" s="131">
        <v>24</v>
      </c>
      <c r="M52" s="131">
        <v>2</v>
      </c>
      <c r="N52" s="118">
        <v>6436.6374400000004</v>
      </c>
    </row>
    <row r="53" spans="1:14" ht="15.75">
      <c r="A53" s="189" t="s">
        <v>727</v>
      </c>
      <c r="B53" s="177" t="s">
        <v>771</v>
      </c>
      <c r="C53" s="126">
        <v>2392.8206399999999</v>
      </c>
      <c r="D53" s="131">
        <v>332</v>
      </c>
      <c r="E53" s="131">
        <v>3165</v>
      </c>
      <c r="F53" s="131">
        <v>0</v>
      </c>
      <c r="G53" s="131">
        <v>74.387330000000006</v>
      </c>
      <c r="H53" s="131">
        <v>0</v>
      </c>
      <c r="I53" s="131">
        <v>0</v>
      </c>
      <c r="J53" s="131">
        <v>1080</v>
      </c>
      <c r="K53" s="131">
        <v>0</v>
      </c>
      <c r="L53" s="131">
        <v>69</v>
      </c>
      <c r="M53" s="131">
        <v>48</v>
      </c>
      <c r="N53" s="118">
        <v>7161.2079699999995</v>
      </c>
    </row>
    <row r="54" spans="1:14" ht="15.75">
      <c r="A54" s="189" t="s">
        <v>730</v>
      </c>
      <c r="B54" s="177" t="s">
        <v>772</v>
      </c>
      <c r="C54" s="126">
        <v>95.358590000000007</v>
      </c>
      <c r="D54" s="131">
        <v>318</v>
      </c>
      <c r="E54" s="131">
        <v>9</v>
      </c>
      <c r="F54" s="131">
        <v>0</v>
      </c>
      <c r="G54" s="131">
        <v>2.3479900000000025</v>
      </c>
      <c r="H54" s="131">
        <v>0.20735000000000001</v>
      </c>
      <c r="I54" s="131">
        <v>0</v>
      </c>
      <c r="J54" s="131">
        <v>3</v>
      </c>
      <c r="K54" s="131">
        <v>0</v>
      </c>
      <c r="L54" s="131">
        <v>1</v>
      </c>
      <c r="M54" s="131">
        <v>0</v>
      </c>
      <c r="N54" s="118">
        <v>428.91392999999999</v>
      </c>
    </row>
    <row r="55" spans="1:14" ht="15.75">
      <c r="A55" s="174"/>
      <c r="B55" s="180" t="s">
        <v>773</v>
      </c>
      <c r="C55" s="126">
        <v>5163.6310199999998</v>
      </c>
      <c r="D55" s="131">
        <v>1585</v>
      </c>
      <c r="E55" s="131">
        <v>3682</v>
      </c>
      <c r="F55" s="131">
        <v>1028</v>
      </c>
      <c r="G55" s="131">
        <v>1265.9209699999999</v>
      </c>
      <c r="H55" s="131">
        <v>0.20735000000000001</v>
      </c>
      <c r="I55" s="131">
        <v>0</v>
      </c>
      <c r="J55" s="131">
        <v>1177</v>
      </c>
      <c r="K55" s="131">
        <v>20</v>
      </c>
      <c r="L55" s="131">
        <v>94</v>
      </c>
      <c r="M55" s="131">
        <v>50</v>
      </c>
      <c r="N55" s="118">
        <v>14065.759340000001</v>
      </c>
    </row>
    <row r="56" spans="1:14" ht="15.75">
      <c r="A56" s="183" t="s">
        <v>402</v>
      </c>
      <c r="B56" s="191" t="s">
        <v>734</v>
      </c>
      <c r="C56" s="126">
        <v>619.05793000000006</v>
      </c>
      <c r="D56" s="131">
        <v>801</v>
      </c>
      <c r="E56" s="131">
        <v>3</v>
      </c>
      <c r="F56" s="131">
        <v>20</v>
      </c>
      <c r="G56" s="131">
        <v>432.79051306350027</v>
      </c>
      <c r="H56" s="131">
        <v>19.314869999999999</v>
      </c>
      <c r="I56" s="131">
        <v>0</v>
      </c>
      <c r="J56" s="131">
        <v>0</v>
      </c>
      <c r="K56" s="131">
        <v>0</v>
      </c>
      <c r="L56" s="131">
        <v>145</v>
      </c>
      <c r="M56" s="131">
        <v>0</v>
      </c>
      <c r="N56" s="118">
        <v>2040.1633130635003</v>
      </c>
    </row>
    <row r="57" spans="1:14" ht="15.75">
      <c r="A57" s="183" t="s">
        <v>403</v>
      </c>
      <c r="B57" s="177" t="s">
        <v>735</v>
      </c>
      <c r="C57" s="127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22"/>
    </row>
    <row r="58" spans="1:14" ht="15.75">
      <c r="A58" s="186" t="s">
        <v>426</v>
      </c>
      <c r="B58" s="187" t="s">
        <v>774</v>
      </c>
      <c r="C58" s="127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22"/>
    </row>
    <row r="59" spans="1:14" ht="15.75">
      <c r="A59" s="186" t="s">
        <v>428</v>
      </c>
      <c r="B59" s="187" t="s">
        <v>737</v>
      </c>
      <c r="C59" s="126">
        <v>-9641.2664499999992</v>
      </c>
      <c r="D59" s="131">
        <v>-6125</v>
      </c>
      <c r="E59" s="131">
        <v>-2352</v>
      </c>
      <c r="F59" s="131">
        <v>-2713</v>
      </c>
      <c r="G59" s="131">
        <v>-7774.8375496283461</v>
      </c>
      <c r="H59" s="131">
        <v>-1313.4162800000006</v>
      </c>
      <c r="I59" s="131">
        <v>-116</v>
      </c>
      <c r="J59" s="131">
        <v>-1061</v>
      </c>
      <c r="K59" s="131">
        <v>-946</v>
      </c>
      <c r="L59" s="131">
        <v>-59</v>
      </c>
      <c r="M59" s="131">
        <v>-198</v>
      </c>
      <c r="N59" s="118">
        <v>-32299.520279628345</v>
      </c>
    </row>
    <row r="60" spans="1:14" ht="15.75">
      <c r="A60" s="186" t="s">
        <v>738</v>
      </c>
      <c r="B60" s="188" t="s">
        <v>739</v>
      </c>
      <c r="C60" s="126">
        <v>111.33278999999993</v>
      </c>
      <c r="D60" s="131">
        <v>166</v>
      </c>
      <c r="E60" s="131">
        <v>11</v>
      </c>
      <c r="F60" s="131">
        <v>50</v>
      </c>
      <c r="G60" s="131">
        <v>50</v>
      </c>
      <c r="H60" s="131">
        <v>0</v>
      </c>
      <c r="I60" s="131">
        <v>0</v>
      </c>
      <c r="J60" s="131">
        <v>59</v>
      </c>
      <c r="K60" s="131">
        <v>70</v>
      </c>
      <c r="L60" s="131">
        <v>0</v>
      </c>
      <c r="M60" s="131">
        <v>17</v>
      </c>
      <c r="N60" s="118">
        <v>534.33278999999993</v>
      </c>
    </row>
    <row r="61" spans="1:14" ht="15.75">
      <c r="A61" s="179"/>
      <c r="B61" s="182" t="s">
        <v>775</v>
      </c>
      <c r="C61" s="126">
        <v>-9529.9336599999988</v>
      </c>
      <c r="D61" s="131">
        <v>-5959</v>
      </c>
      <c r="E61" s="131">
        <v>-2341</v>
      </c>
      <c r="F61" s="131">
        <v>-2663</v>
      </c>
      <c r="G61" s="131">
        <v>-7724.8375496283461</v>
      </c>
      <c r="H61" s="131">
        <v>-1313.4162800000006</v>
      </c>
      <c r="I61" s="131">
        <v>-116</v>
      </c>
      <c r="J61" s="131">
        <v>-1002</v>
      </c>
      <c r="K61" s="131">
        <v>-876</v>
      </c>
      <c r="L61" s="131">
        <v>-59</v>
      </c>
      <c r="M61" s="131">
        <v>-181</v>
      </c>
      <c r="N61" s="118">
        <v>-31765.187489628344</v>
      </c>
    </row>
    <row r="62" spans="1:14" ht="15.75">
      <c r="A62" s="189" t="s">
        <v>725</v>
      </c>
      <c r="B62" s="188" t="s">
        <v>776</v>
      </c>
      <c r="C62" s="127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22"/>
    </row>
    <row r="63" spans="1:14" ht="15.75">
      <c r="A63" s="190" t="s">
        <v>766</v>
      </c>
      <c r="B63" s="187" t="s">
        <v>737</v>
      </c>
      <c r="C63" s="126">
        <v>770.53471999999965</v>
      </c>
      <c r="D63" s="131">
        <v>-472</v>
      </c>
      <c r="E63" s="131">
        <v>-697</v>
      </c>
      <c r="F63" s="131">
        <v>391</v>
      </c>
      <c r="G63" s="131">
        <v>167.7820638991227</v>
      </c>
      <c r="H63" s="131">
        <v>-1.051039999999098</v>
      </c>
      <c r="I63" s="131">
        <v>9</v>
      </c>
      <c r="J63" s="131">
        <v>-45</v>
      </c>
      <c r="K63" s="131">
        <v>-876</v>
      </c>
      <c r="L63" s="131">
        <v>-30</v>
      </c>
      <c r="M63" s="131">
        <v>53</v>
      </c>
      <c r="N63" s="118">
        <v>-729.73425610087679</v>
      </c>
    </row>
    <row r="64" spans="1:14" ht="15.75">
      <c r="A64" s="190" t="s">
        <v>768</v>
      </c>
      <c r="B64" s="188" t="s">
        <v>739</v>
      </c>
      <c r="C64" s="126">
        <v>-87.463699999999832</v>
      </c>
      <c r="D64" s="131">
        <v>361</v>
      </c>
      <c r="E64" s="131">
        <v>0</v>
      </c>
      <c r="F64" s="131">
        <v>-1</v>
      </c>
      <c r="G64" s="131">
        <v>130.80912000000001</v>
      </c>
      <c r="H64" s="131">
        <v>0</v>
      </c>
      <c r="I64" s="131">
        <v>0</v>
      </c>
      <c r="J64" s="131">
        <v>0</v>
      </c>
      <c r="K64" s="131">
        <v>122</v>
      </c>
      <c r="L64" s="131">
        <v>0</v>
      </c>
      <c r="M64" s="131">
        <v>-15</v>
      </c>
      <c r="N64" s="118">
        <v>510.3454200000001</v>
      </c>
    </row>
    <row r="65" spans="1:14" ht="15.75">
      <c r="A65" s="179"/>
      <c r="B65" s="182" t="s">
        <v>777</v>
      </c>
      <c r="C65" s="126">
        <v>683.07101999999986</v>
      </c>
      <c r="D65" s="131">
        <v>-111</v>
      </c>
      <c r="E65" s="131">
        <v>-697</v>
      </c>
      <c r="F65" s="131">
        <v>390</v>
      </c>
      <c r="G65" s="131">
        <v>298.59118389912271</v>
      </c>
      <c r="H65" s="131">
        <v>-1.051039999999098</v>
      </c>
      <c r="I65" s="131">
        <v>9</v>
      </c>
      <c r="J65" s="131">
        <v>-45</v>
      </c>
      <c r="K65" s="131">
        <v>-754</v>
      </c>
      <c r="L65" s="131">
        <v>-30</v>
      </c>
      <c r="M65" s="131">
        <v>38</v>
      </c>
      <c r="N65" s="118">
        <v>-219.38883610087657</v>
      </c>
    </row>
    <row r="66" spans="1:14" ht="15.75">
      <c r="A66" s="183"/>
      <c r="B66" s="192" t="s">
        <v>743</v>
      </c>
      <c r="C66" s="126">
        <v>-8846.8626399999994</v>
      </c>
      <c r="D66" s="131">
        <v>-6070</v>
      </c>
      <c r="E66" s="131">
        <v>-3038</v>
      </c>
      <c r="F66" s="131">
        <v>-2273</v>
      </c>
      <c r="G66" s="131">
        <v>-7426.2463657292237</v>
      </c>
      <c r="H66" s="131">
        <v>-1314.4673199999997</v>
      </c>
      <c r="I66" s="131">
        <v>-107</v>
      </c>
      <c r="J66" s="131">
        <v>-1047</v>
      </c>
      <c r="K66" s="131">
        <v>-1630</v>
      </c>
      <c r="L66" s="131">
        <v>-89</v>
      </c>
      <c r="M66" s="131">
        <v>-143</v>
      </c>
      <c r="N66" s="118">
        <v>-31984.576325729224</v>
      </c>
    </row>
    <row r="67" spans="1:14" ht="15.75">
      <c r="A67" s="176">
        <v>5</v>
      </c>
      <c r="B67" s="177" t="s">
        <v>778</v>
      </c>
      <c r="C67" s="127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22"/>
    </row>
    <row r="68" spans="1:14" ht="15.75">
      <c r="A68" s="186" t="s">
        <v>426</v>
      </c>
      <c r="B68" s="193" t="s">
        <v>779</v>
      </c>
      <c r="C68" s="128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22"/>
    </row>
    <row r="69" spans="1:14" ht="15.75">
      <c r="A69" s="186" t="s">
        <v>428</v>
      </c>
      <c r="B69" s="187" t="s">
        <v>737</v>
      </c>
      <c r="C69" s="126">
        <v>-1054.5757000000001</v>
      </c>
      <c r="D69" s="131">
        <v>-4354</v>
      </c>
      <c r="E69" s="131">
        <v>-1080</v>
      </c>
      <c r="F69" s="131">
        <v>-4848</v>
      </c>
      <c r="G69" s="131">
        <v>-4336.8041199999952</v>
      </c>
      <c r="H69" s="131">
        <v>17.990910000000149</v>
      </c>
      <c r="I69" s="131">
        <v>-44</v>
      </c>
      <c r="J69" s="131">
        <v>261</v>
      </c>
      <c r="K69" s="131">
        <v>136</v>
      </c>
      <c r="L69" s="131">
        <v>-4</v>
      </c>
      <c r="M69" s="131">
        <v>-76</v>
      </c>
      <c r="N69" s="118">
        <v>-15382.388909999996</v>
      </c>
    </row>
    <row r="70" spans="1:14" ht="15.75">
      <c r="A70" s="186" t="s">
        <v>738</v>
      </c>
      <c r="B70" s="188" t="s">
        <v>739</v>
      </c>
      <c r="C70" s="126">
        <v>0</v>
      </c>
      <c r="D70" s="131">
        <v>4</v>
      </c>
      <c r="E70" s="131">
        <v>0</v>
      </c>
      <c r="F70" s="131">
        <v>0</v>
      </c>
      <c r="G70" s="131">
        <v>0</v>
      </c>
      <c r="H70" s="131">
        <v>-5.8922300000000032</v>
      </c>
      <c r="I70" s="131">
        <v>0</v>
      </c>
      <c r="J70" s="131">
        <v>1</v>
      </c>
      <c r="K70" s="131">
        <v>0</v>
      </c>
      <c r="L70" s="131">
        <v>0</v>
      </c>
      <c r="M70" s="131">
        <v>0</v>
      </c>
      <c r="N70" s="118">
        <v>-0.89223000000000319</v>
      </c>
    </row>
    <row r="71" spans="1:14" ht="15.75">
      <c r="A71" s="179"/>
      <c r="B71" s="182" t="s">
        <v>775</v>
      </c>
      <c r="C71" s="126">
        <v>-1054.5757000000001</v>
      </c>
      <c r="D71" s="131">
        <v>-4350</v>
      </c>
      <c r="E71" s="131">
        <v>-1080</v>
      </c>
      <c r="F71" s="131">
        <v>-4848</v>
      </c>
      <c r="G71" s="131">
        <v>-4336.8041199999952</v>
      </c>
      <c r="H71" s="131">
        <v>12.098680000000146</v>
      </c>
      <c r="I71" s="131">
        <v>-44</v>
      </c>
      <c r="J71" s="131">
        <v>262</v>
      </c>
      <c r="K71" s="131">
        <v>136</v>
      </c>
      <c r="L71" s="131">
        <v>-4</v>
      </c>
      <c r="M71" s="131">
        <v>-76</v>
      </c>
      <c r="N71" s="118">
        <v>-15383.281139999996</v>
      </c>
    </row>
    <row r="72" spans="1:14" ht="15.75">
      <c r="A72" s="189" t="s">
        <v>725</v>
      </c>
      <c r="B72" s="188" t="s">
        <v>780</v>
      </c>
      <c r="C72" s="126">
        <v>0</v>
      </c>
      <c r="D72" s="131">
        <v>44</v>
      </c>
      <c r="E72" s="131">
        <v>0</v>
      </c>
      <c r="F72" s="131">
        <v>980</v>
      </c>
      <c r="G72" s="131">
        <v>223.29326458291112</v>
      </c>
      <c r="H72" s="131">
        <v>0</v>
      </c>
      <c r="I72" s="131">
        <v>0</v>
      </c>
      <c r="J72" s="131">
        <v>905</v>
      </c>
      <c r="K72" s="131">
        <v>571</v>
      </c>
      <c r="L72" s="131">
        <v>0</v>
      </c>
      <c r="M72" s="131">
        <v>0</v>
      </c>
      <c r="N72" s="118">
        <v>2723.2932645829114</v>
      </c>
    </row>
    <row r="73" spans="1:14" ht="15.75">
      <c r="A73" s="179"/>
      <c r="B73" s="180" t="s">
        <v>781</v>
      </c>
      <c r="C73" s="126">
        <v>-1054.5757000000001</v>
      </c>
      <c r="D73" s="131">
        <v>-4306</v>
      </c>
      <c r="E73" s="131">
        <v>-1080</v>
      </c>
      <c r="F73" s="131">
        <v>-3868</v>
      </c>
      <c r="G73" s="131">
        <v>-4113.5108554170838</v>
      </c>
      <c r="H73" s="131">
        <v>12.098680000000146</v>
      </c>
      <c r="I73" s="131">
        <v>-44</v>
      </c>
      <c r="J73" s="131">
        <v>1167</v>
      </c>
      <c r="K73" s="131">
        <v>707</v>
      </c>
      <c r="L73" s="131">
        <v>-4</v>
      </c>
      <c r="M73" s="131">
        <v>-76</v>
      </c>
      <c r="N73" s="118">
        <v>-12659.987875417084</v>
      </c>
    </row>
    <row r="74" spans="1:14" ht="15.75">
      <c r="A74" s="176">
        <v>6</v>
      </c>
      <c r="B74" s="177" t="s">
        <v>748</v>
      </c>
      <c r="C74" s="126">
        <v>0</v>
      </c>
      <c r="D74" s="131">
        <v>-175</v>
      </c>
      <c r="E74" s="131">
        <v>0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31">
        <v>-14</v>
      </c>
      <c r="L74" s="131">
        <v>0</v>
      </c>
      <c r="M74" s="131">
        <v>0</v>
      </c>
      <c r="N74" s="118">
        <v>-189</v>
      </c>
    </row>
    <row r="75" spans="1:14" ht="15.75">
      <c r="A75" s="176">
        <v>7</v>
      </c>
      <c r="B75" s="177" t="s">
        <v>749</v>
      </c>
      <c r="C75" s="128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22"/>
    </row>
    <row r="76" spans="1:14" ht="15.75">
      <c r="A76" s="186" t="s">
        <v>426</v>
      </c>
      <c r="B76" s="177" t="s">
        <v>782</v>
      </c>
      <c r="C76" s="126">
        <v>-1555.2814400000002</v>
      </c>
      <c r="D76" s="131">
        <v>-5408</v>
      </c>
      <c r="E76" s="131">
        <v>-2258</v>
      </c>
      <c r="F76" s="131">
        <v>-987</v>
      </c>
      <c r="G76" s="131">
        <v>-2456.3474901427485</v>
      </c>
      <c r="H76" s="131">
        <v>-448.6822299969628</v>
      </c>
      <c r="I76" s="131">
        <v>-142</v>
      </c>
      <c r="J76" s="131">
        <v>-25</v>
      </c>
      <c r="K76" s="131">
        <v>-646</v>
      </c>
      <c r="L76" s="131">
        <v>-259</v>
      </c>
      <c r="M76" s="131">
        <v>-262</v>
      </c>
      <c r="N76" s="118">
        <v>-14447.311160139712</v>
      </c>
    </row>
    <row r="77" spans="1:14" ht="15.75">
      <c r="A77" s="186" t="s">
        <v>725</v>
      </c>
      <c r="B77" s="177" t="s">
        <v>751</v>
      </c>
      <c r="C77" s="126">
        <v>-321.96543000000003</v>
      </c>
      <c r="D77" s="131">
        <v>195</v>
      </c>
      <c r="E77" s="131">
        <v>0</v>
      </c>
      <c r="F77" s="131">
        <v>0</v>
      </c>
      <c r="G77" s="131">
        <v>-293.14334000000002</v>
      </c>
      <c r="H77" s="131">
        <v>-218.68049000000036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18">
        <v>-638.78926000000047</v>
      </c>
    </row>
    <row r="78" spans="1:14" ht="15.75">
      <c r="A78" s="186" t="s">
        <v>727</v>
      </c>
      <c r="B78" s="177" t="s">
        <v>752</v>
      </c>
      <c r="C78" s="126">
        <v>-1614.9925600000001</v>
      </c>
      <c r="D78" s="131">
        <v>-1192</v>
      </c>
      <c r="E78" s="131">
        <v>-617</v>
      </c>
      <c r="F78" s="131">
        <v>-1011</v>
      </c>
      <c r="G78" s="131">
        <v>-1164.0675067269397</v>
      </c>
      <c r="H78" s="131">
        <v>-794.12273889356925</v>
      </c>
      <c r="I78" s="131">
        <v>-103</v>
      </c>
      <c r="J78" s="131">
        <v>-247</v>
      </c>
      <c r="K78" s="131">
        <v>-414</v>
      </c>
      <c r="L78" s="131">
        <v>-220</v>
      </c>
      <c r="M78" s="131">
        <v>-211</v>
      </c>
      <c r="N78" s="118">
        <v>-7588.1828056205095</v>
      </c>
    </row>
    <row r="79" spans="1:14" ht="15.75">
      <c r="A79" s="186" t="s">
        <v>730</v>
      </c>
      <c r="B79" s="177" t="s">
        <v>783</v>
      </c>
      <c r="C79" s="126">
        <v>0</v>
      </c>
      <c r="D79" s="131">
        <v>36</v>
      </c>
      <c r="E79" s="131">
        <v>2</v>
      </c>
      <c r="F79" s="131">
        <v>5</v>
      </c>
      <c r="G79" s="131">
        <v>0</v>
      </c>
      <c r="H79" s="131">
        <v>0</v>
      </c>
      <c r="I79" s="131">
        <v>0</v>
      </c>
      <c r="J79" s="131">
        <v>0</v>
      </c>
      <c r="K79" s="131">
        <v>21</v>
      </c>
      <c r="L79" s="131">
        <v>0</v>
      </c>
      <c r="M79" s="131">
        <v>0</v>
      </c>
      <c r="N79" s="118">
        <v>64</v>
      </c>
    </row>
    <row r="80" spans="1:14" ht="15.75">
      <c r="A80" s="183"/>
      <c r="B80" s="180" t="s">
        <v>754</v>
      </c>
      <c r="C80" s="126">
        <v>-3492.2394300000005</v>
      </c>
      <c r="D80" s="131">
        <v>-6369</v>
      </c>
      <c r="E80" s="131">
        <v>-2873</v>
      </c>
      <c r="F80" s="131">
        <v>-1993</v>
      </c>
      <c r="G80" s="131">
        <v>-3913.558336869688</v>
      </c>
      <c r="H80" s="131">
        <v>-1461.4854588905323</v>
      </c>
      <c r="I80" s="131">
        <v>-245</v>
      </c>
      <c r="J80" s="131">
        <v>-272</v>
      </c>
      <c r="K80" s="131">
        <v>-1039</v>
      </c>
      <c r="L80" s="131">
        <v>-479</v>
      </c>
      <c r="M80" s="131">
        <v>-473</v>
      </c>
      <c r="N80" s="118">
        <v>-22610.283225760224</v>
      </c>
    </row>
    <row r="81" spans="1:14" ht="15.75">
      <c r="A81" s="176">
        <v>8</v>
      </c>
      <c r="B81" s="177" t="s">
        <v>784</v>
      </c>
      <c r="C81" s="128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22"/>
    </row>
    <row r="82" spans="1:14" ht="15.75">
      <c r="A82" s="186" t="s">
        <v>426</v>
      </c>
      <c r="B82" s="177" t="s">
        <v>785</v>
      </c>
      <c r="C82" s="126">
        <v>-67.6083</v>
      </c>
      <c r="D82" s="131">
        <v>-61</v>
      </c>
      <c r="E82" s="131">
        <v>-29</v>
      </c>
      <c r="F82" s="131">
        <v>0</v>
      </c>
      <c r="G82" s="131">
        <v>0</v>
      </c>
      <c r="H82" s="131">
        <v>0</v>
      </c>
      <c r="I82" s="131">
        <v>0</v>
      </c>
      <c r="J82" s="131">
        <v>-9</v>
      </c>
      <c r="K82" s="131">
        <v>-1</v>
      </c>
      <c r="L82" s="131">
        <v>0</v>
      </c>
      <c r="M82" s="131">
        <v>-4</v>
      </c>
      <c r="N82" s="118">
        <v>-171.60829999999999</v>
      </c>
    </row>
    <row r="83" spans="1:14" ht="15.75">
      <c r="A83" s="186" t="s">
        <v>725</v>
      </c>
      <c r="B83" s="177" t="s">
        <v>786</v>
      </c>
      <c r="C83" s="126">
        <v>-2754.4869399999998</v>
      </c>
      <c r="D83" s="131">
        <v>-2790</v>
      </c>
      <c r="E83" s="131">
        <v>-6460</v>
      </c>
      <c r="F83" s="131">
        <v>0</v>
      </c>
      <c r="G83" s="131">
        <v>-58.768389999999997</v>
      </c>
      <c r="H83" s="131">
        <v>0</v>
      </c>
      <c r="I83" s="131">
        <v>0</v>
      </c>
      <c r="J83" s="131">
        <v>-3943</v>
      </c>
      <c r="K83" s="131">
        <v>0</v>
      </c>
      <c r="L83" s="131">
        <v>-348</v>
      </c>
      <c r="M83" s="131">
        <v>-225</v>
      </c>
      <c r="N83" s="118">
        <v>-16579.25533</v>
      </c>
    </row>
    <row r="84" spans="1:14" ht="15.75">
      <c r="A84" s="186" t="s">
        <v>727</v>
      </c>
      <c r="B84" s="177" t="s">
        <v>787</v>
      </c>
      <c r="C84" s="126">
        <v>-394.17374999999998</v>
      </c>
      <c r="D84" s="131">
        <v>-161</v>
      </c>
      <c r="E84" s="131">
        <v>-6</v>
      </c>
      <c r="F84" s="131">
        <v>0</v>
      </c>
      <c r="G84" s="131">
        <v>-713.79605999999865</v>
      </c>
      <c r="H84" s="131">
        <v>0</v>
      </c>
      <c r="I84" s="131">
        <v>0</v>
      </c>
      <c r="J84" s="131">
        <v>-2</v>
      </c>
      <c r="K84" s="131">
        <v>0</v>
      </c>
      <c r="L84" s="131">
        <v>-1</v>
      </c>
      <c r="M84" s="131">
        <v>0</v>
      </c>
      <c r="N84" s="118">
        <v>-1277.9698099999987</v>
      </c>
    </row>
    <row r="85" spans="1:14" ht="15.75">
      <c r="A85" s="182"/>
      <c r="B85" s="180" t="s">
        <v>788</v>
      </c>
      <c r="C85" s="126">
        <v>-3216.2689899999996</v>
      </c>
      <c r="D85" s="131">
        <v>-3012</v>
      </c>
      <c r="E85" s="131">
        <v>-6495</v>
      </c>
      <c r="F85" s="131">
        <v>0</v>
      </c>
      <c r="G85" s="131">
        <v>-772.5644499999986</v>
      </c>
      <c r="H85" s="131">
        <v>0</v>
      </c>
      <c r="I85" s="131">
        <v>0</v>
      </c>
      <c r="J85" s="131">
        <v>-3954</v>
      </c>
      <c r="K85" s="131">
        <v>-1</v>
      </c>
      <c r="L85" s="131">
        <v>-349</v>
      </c>
      <c r="M85" s="131">
        <v>-229</v>
      </c>
      <c r="N85" s="118">
        <v>-18028.833439999999</v>
      </c>
    </row>
    <row r="86" spans="1:14" ht="15.75">
      <c r="A86" s="176">
        <v>9</v>
      </c>
      <c r="B86" s="188" t="s">
        <v>789</v>
      </c>
      <c r="C86" s="126">
        <v>-12.324299999999999</v>
      </c>
      <c r="D86" s="131">
        <v>-1631</v>
      </c>
      <c r="E86" s="131">
        <v>-3535</v>
      </c>
      <c r="F86" s="131">
        <v>-208</v>
      </c>
      <c r="G86" s="131">
        <v>-407.55545216017913</v>
      </c>
      <c r="H86" s="131">
        <v>-346.52615300618652</v>
      </c>
      <c r="I86" s="131">
        <v>-16</v>
      </c>
      <c r="J86" s="131">
        <v>-110</v>
      </c>
      <c r="K86" s="131">
        <v>-141</v>
      </c>
      <c r="L86" s="131">
        <v>-370</v>
      </c>
      <c r="M86" s="131">
        <v>-2</v>
      </c>
      <c r="N86" s="118">
        <v>-6779.4059051663653</v>
      </c>
    </row>
    <row r="87" spans="1:14" ht="31.5">
      <c r="A87" s="176"/>
      <c r="B87" s="177" t="s">
        <v>756</v>
      </c>
      <c r="C87" s="126">
        <v>0</v>
      </c>
      <c r="D87" s="131">
        <v>-1524</v>
      </c>
      <c r="E87" s="131">
        <v>-3535</v>
      </c>
      <c r="F87" s="131">
        <v>-208</v>
      </c>
      <c r="G87" s="131">
        <v>-164.14532000000003</v>
      </c>
      <c r="H87" s="131">
        <v>-293.61204000000004</v>
      </c>
      <c r="I87" s="131">
        <v>-15</v>
      </c>
      <c r="J87" s="131">
        <v>-99</v>
      </c>
      <c r="K87" s="131">
        <v>0</v>
      </c>
      <c r="L87" s="131">
        <v>-307</v>
      </c>
      <c r="M87" s="131">
        <v>-2</v>
      </c>
      <c r="N87" s="118">
        <v>-6147.7573599999996</v>
      </c>
    </row>
    <row r="88" spans="1:14" ht="15.75">
      <c r="A88" s="176" t="s">
        <v>409</v>
      </c>
      <c r="B88" s="177" t="s">
        <v>790</v>
      </c>
      <c r="C88" s="126">
        <v>0</v>
      </c>
      <c r="D88" s="131">
        <v>0</v>
      </c>
      <c r="E88" s="131">
        <v>0</v>
      </c>
      <c r="F88" s="131">
        <v>0</v>
      </c>
      <c r="G88" s="131">
        <v>-17.074999999999999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  <c r="M88" s="131">
        <v>0</v>
      </c>
      <c r="N88" s="118">
        <v>-17.074999999999999</v>
      </c>
    </row>
    <row r="89" spans="1:14" ht="15.75">
      <c r="A89" s="176" t="s">
        <v>791</v>
      </c>
      <c r="B89" s="177" t="s">
        <v>792</v>
      </c>
      <c r="C89" s="126">
        <v>0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  <c r="M89" s="131">
        <v>0</v>
      </c>
      <c r="N89" s="118">
        <v>0</v>
      </c>
    </row>
    <row r="90" spans="1:14" ht="15.75">
      <c r="A90" s="176" t="s">
        <v>410</v>
      </c>
      <c r="B90" s="177" t="s">
        <v>793</v>
      </c>
      <c r="C90" s="126">
        <v>314.15820000000099</v>
      </c>
      <c r="D90" s="131">
        <v>881</v>
      </c>
      <c r="E90" s="131">
        <v>-2903</v>
      </c>
      <c r="F90" s="131">
        <v>1811</v>
      </c>
      <c r="G90" s="131">
        <v>821.35642433897738</v>
      </c>
      <c r="H90" s="131">
        <v>-279.63227189671841</v>
      </c>
      <c r="I90" s="131">
        <v>-36</v>
      </c>
      <c r="J90" s="131">
        <v>-1958</v>
      </c>
      <c r="K90" s="131">
        <v>629</v>
      </c>
      <c r="L90" s="131">
        <v>-123</v>
      </c>
      <c r="M90" s="131">
        <v>-195</v>
      </c>
      <c r="N90" s="118">
        <v>-1038.1176475577399</v>
      </c>
    </row>
    <row r="91" spans="1:14" ht="15.75">
      <c r="A91" s="174" t="s">
        <v>429</v>
      </c>
      <c r="B91" s="185" t="s">
        <v>794</v>
      </c>
      <c r="C91" s="128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22"/>
    </row>
    <row r="92" spans="1:14" ht="15.75">
      <c r="A92" s="176" t="s">
        <v>400</v>
      </c>
      <c r="B92" s="177" t="s">
        <v>795</v>
      </c>
      <c r="C92" s="126">
        <v>-91.976829999998927</v>
      </c>
      <c r="D92" s="131">
        <v>602</v>
      </c>
      <c r="E92" s="131">
        <v>388</v>
      </c>
      <c r="F92" s="131">
        <v>30</v>
      </c>
      <c r="G92" s="131">
        <v>109.59384774313298</v>
      </c>
      <c r="H92" s="131">
        <v>2.6680818967188422</v>
      </c>
      <c r="I92" s="131">
        <v>23</v>
      </c>
      <c r="J92" s="131">
        <v>-1</v>
      </c>
      <c r="K92" s="131">
        <v>160</v>
      </c>
      <c r="L92" s="131">
        <v>-19</v>
      </c>
      <c r="M92" s="131">
        <v>0</v>
      </c>
      <c r="N92" s="118">
        <v>1203.2850996398529</v>
      </c>
    </row>
    <row r="93" spans="1:14" ht="15.75">
      <c r="A93" s="176" t="s">
        <v>401</v>
      </c>
      <c r="B93" s="177" t="s">
        <v>796</v>
      </c>
      <c r="C93" s="126">
        <v>314.15820000000099</v>
      </c>
      <c r="D93" s="131">
        <v>881</v>
      </c>
      <c r="E93" s="131">
        <v>-2903</v>
      </c>
      <c r="F93" s="131">
        <v>1811</v>
      </c>
      <c r="G93" s="131">
        <v>821.35642433897738</v>
      </c>
      <c r="H93" s="131">
        <v>-279.63227189671841</v>
      </c>
      <c r="I93" s="131">
        <v>-36</v>
      </c>
      <c r="J93" s="131">
        <v>-1958</v>
      </c>
      <c r="K93" s="131">
        <v>629</v>
      </c>
      <c r="L93" s="131">
        <v>-123</v>
      </c>
      <c r="M93" s="131">
        <v>-195</v>
      </c>
      <c r="N93" s="118">
        <v>-1038.1176475577399</v>
      </c>
    </row>
    <row r="94" spans="1:14" ht="15.75">
      <c r="A94" s="194" t="s">
        <v>402</v>
      </c>
      <c r="B94" s="177" t="s">
        <v>797</v>
      </c>
      <c r="C94" s="126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22"/>
    </row>
    <row r="95" spans="1:14" ht="15.75">
      <c r="A95" s="178" t="s">
        <v>426</v>
      </c>
      <c r="B95" s="177" t="s">
        <v>763</v>
      </c>
      <c r="C95" s="126">
        <v>0</v>
      </c>
      <c r="D95" s="131">
        <v>13</v>
      </c>
      <c r="E95" s="131">
        <v>0</v>
      </c>
      <c r="F95" s="131">
        <v>0</v>
      </c>
      <c r="G95" s="131">
        <v>0</v>
      </c>
      <c r="H95" s="131">
        <v>0</v>
      </c>
      <c r="I95" s="131">
        <v>0</v>
      </c>
      <c r="J95" s="131">
        <v>0</v>
      </c>
      <c r="K95" s="131">
        <v>0</v>
      </c>
      <c r="L95" s="131">
        <v>0</v>
      </c>
      <c r="M95" s="131">
        <v>0</v>
      </c>
      <c r="N95" s="118">
        <v>13</v>
      </c>
    </row>
    <row r="96" spans="1:14" ht="15.75">
      <c r="A96" s="195"/>
      <c r="B96" s="177" t="s">
        <v>764</v>
      </c>
      <c r="C96" s="126">
        <v>0</v>
      </c>
      <c r="D96" s="131">
        <v>0</v>
      </c>
      <c r="E96" s="131">
        <v>0</v>
      </c>
      <c r="F96" s="131">
        <v>0</v>
      </c>
      <c r="G96" s="131">
        <v>0</v>
      </c>
      <c r="H96" s="131">
        <v>0</v>
      </c>
      <c r="I96" s="131">
        <v>0</v>
      </c>
      <c r="J96" s="131">
        <v>0</v>
      </c>
      <c r="K96" s="131">
        <v>0</v>
      </c>
      <c r="L96" s="131">
        <v>0</v>
      </c>
      <c r="M96" s="131">
        <v>0</v>
      </c>
      <c r="N96" s="118">
        <v>0</v>
      </c>
    </row>
    <row r="97" spans="1:14" ht="15.75">
      <c r="A97" s="195" t="s">
        <v>725</v>
      </c>
      <c r="B97" s="177" t="s">
        <v>765</v>
      </c>
      <c r="C97" s="126">
        <v>0</v>
      </c>
      <c r="D97" s="131">
        <v>0</v>
      </c>
      <c r="E97" s="131">
        <v>0</v>
      </c>
      <c r="F97" s="131">
        <v>0</v>
      </c>
      <c r="G97" s="131">
        <v>0</v>
      </c>
      <c r="H97" s="131">
        <v>0</v>
      </c>
      <c r="I97" s="131">
        <v>0</v>
      </c>
      <c r="J97" s="131">
        <v>0</v>
      </c>
      <c r="K97" s="131">
        <v>0</v>
      </c>
      <c r="L97" s="131">
        <v>0</v>
      </c>
      <c r="M97" s="131">
        <v>0</v>
      </c>
      <c r="N97" s="118">
        <v>0</v>
      </c>
    </row>
    <row r="98" spans="1:14" ht="15.75">
      <c r="A98" s="195"/>
      <c r="B98" s="177" t="s">
        <v>764</v>
      </c>
      <c r="C98" s="126">
        <v>0</v>
      </c>
      <c r="D98" s="131">
        <v>0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31">
        <v>0</v>
      </c>
      <c r="N98" s="118">
        <v>0</v>
      </c>
    </row>
    <row r="99" spans="1:14" ht="15.75">
      <c r="A99" s="196" t="s">
        <v>766</v>
      </c>
      <c r="B99" s="177" t="s">
        <v>767</v>
      </c>
      <c r="C99" s="126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1">
        <v>0</v>
      </c>
      <c r="J99" s="131">
        <v>0</v>
      </c>
      <c r="K99" s="131">
        <v>0</v>
      </c>
      <c r="L99" s="131">
        <v>0</v>
      </c>
      <c r="M99" s="131">
        <v>0</v>
      </c>
      <c r="N99" s="118">
        <v>0</v>
      </c>
    </row>
    <row r="100" spans="1:14" ht="15.75">
      <c r="A100" s="196" t="s">
        <v>768</v>
      </c>
      <c r="B100" s="177" t="s">
        <v>769</v>
      </c>
      <c r="C100" s="126">
        <v>0</v>
      </c>
      <c r="D100" s="131">
        <v>18</v>
      </c>
      <c r="E100" s="131">
        <v>0</v>
      </c>
      <c r="F100" s="131">
        <v>1779</v>
      </c>
      <c r="G100" s="131">
        <v>112.65038</v>
      </c>
      <c r="H100" s="131">
        <v>136.2775</v>
      </c>
      <c r="I100" s="131">
        <v>209</v>
      </c>
      <c r="J100" s="131">
        <v>0</v>
      </c>
      <c r="K100" s="131">
        <v>0</v>
      </c>
      <c r="L100" s="131">
        <v>0</v>
      </c>
      <c r="M100" s="131">
        <v>0</v>
      </c>
      <c r="N100" s="118">
        <v>2254.9278800000002</v>
      </c>
    </row>
    <row r="101" spans="1:14" ht="15.75">
      <c r="A101" s="191"/>
      <c r="B101" s="182" t="s">
        <v>770</v>
      </c>
      <c r="C101" s="126">
        <v>0</v>
      </c>
      <c r="D101" s="131">
        <v>18</v>
      </c>
      <c r="E101" s="131">
        <v>0</v>
      </c>
      <c r="F101" s="131">
        <v>1779</v>
      </c>
      <c r="G101" s="131">
        <v>112.65038</v>
      </c>
      <c r="H101" s="131">
        <v>136.2775</v>
      </c>
      <c r="I101" s="131">
        <v>209</v>
      </c>
      <c r="J101" s="131">
        <v>0</v>
      </c>
      <c r="K101" s="131">
        <v>0</v>
      </c>
      <c r="L101" s="131">
        <v>0</v>
      </c>
      <c r="M101" s="131">
        <v>0</v>
      </c>
      <c r="N101" s="118">
        <v>2254.9278800000002</v>
      </c>
    </row>
    <row r="102" spans="1:14" ht="15.75">
      <c r="A102" s="195" t="s">
        <v>727</v>
      </c>
      <c r="B102" s="177" t="s">
        <v>771</v>
      </c>
      <c r="C102" s="126">
        <v>0</v>
      </c>
      <c r="D102" s="131">
        <v>0</v>
      </c>
      <c r="E102" s="131">
        <v>0</v>
      </c>
      <c r="F102" s="131">
        <v>0</v>
      </c>
      <c r="G102" s="131">
        <v>3.7969999999999997E-2</v>
      </c>
      <c r="H102" s="131">
        <v>0</v>
      </c>
      <c r="I102" s="131">
        <v>0</v>
      </c>
      <c r="J102" s="131">
        <v>0</v>
      </c>
      <c r="K102" s="131">
        <v>0</v>
      </c>
      <c r="L102" s="131">
        <v>0</v>
      </c>
      <c r="M102" s="131">
        <v>0</v>
      </c>
      <c r="N102" s="118">
        <v>3.7969999999999997E-2</v>
      </c>
    </row>
    <row r="103" spans="1:14" ht="15.75">
      <c r="A103" s="195" t="s">
        <v>730</v>
      </c>
      <c r="B103" s="177" t="s">
        <v>772</v>
      </c>
      <c r="C103" s="126">
        <v>0</v>
      </c>
      <c r="D103" s="131">
        <v>10</v>
      </c>
      <c r="E103" s="131">
        <v>0</v>
      </c>
      <c r="F103" s="131">
        <v>0</v>
      </c>
      <c r="G103" s="131">
        <v>2.8414999999999999</v>
      </c>
      <c r="H103" s="131">
        <v>0</v>
      </c>
      <c r="I103" s="131">
        <v>0</v>
      </c>
      <c r="J103" s="131">
        <v>0</v>
      </c>
      <c r="K103" s="131">
        <v>0</v>
      </c>
      <c r="L103" s="131">
        <v>0</v>
      </c>
      <c r="M103" s="131">
        <v>0</v>
      </c>
      <c r="N103" s="118">
        <v>12.8415</v>
      </c>
    </row>
    <row r="104" spans="1:14" ht="15.75">
      <c r="A104" s="174"/>
      <c r="B104" s="180" t="s">
        <v>798</v>
      </c>
      <c r="C104" s="126">
        <v>0</v>
      </c>
      <c r="D104" s="131">
        <v>41</v>
      </c>
      <c r="E104" s="131">
        <v>0</v>
      </c>
      <c r="F104" s="131">
        <v>1779</v>
      </c>
      <c r="G104" s="131">
        <v>115.52985</v>
      </c>
      <c r="H104" s="131">
        <v>136.2775</v>
      </c>
      <c r="I104" s="131">
        <v>209</v>
      </c>
      <c r="J104" s="131">
        <v>0</v>
      </c>
      <c r="K104" s="131">
        <v>0</v>
      </c>
      <c r="L104" s="131">
        <v>0</v>
      </c>
      <c r="M104" s="131">
        <v>0</v>
      </c>
      <c r="N104" s="118">
        <v>2280.80735</v>
      </c>
    </row>
    <row r="105" spans="1:14" ht="15.75">
      <c r="A105" s="183" t="s">
        <v>403</v>
      </c>
      <c r="B105" s="177" t="s">
        <v>799</v>
      </c>
      <c r="C105" s="126">
        <v>0</v>
      </c>
      <c r="D105" s="131">
        <v>0</v>
      </c>
      <c r="E105" s="131">
        <v>-12</v>
      </c>
      <c r="F105" s="131">
        <v>0</v>
      </c>
      <c r="G105" s="131">
        <v>17.074999999999999</v>
      </c>
      <c r="H105" s="131">
        <v>0</v>
      </c>
      <c r="I105" s="131">
        <v>0</v>
      </c>
      <c r="J105" s="131">
        <v>0</v>
      </c>
      <c r="K105" s="131">
        <v>0</v>
      </c>
      <c r="L105" s="131">
        <v>0</v>
      </c>
      <c r="M105" s="131">
        <v>0</v>
      </c>
      <c r="N105" s="118">
        <v>5.0749999999999993</v>
      </c>
    </row>
    <row r="106" spans="1:14" ht="15.75">
      <c r="A106" s="197" t="s">
        <v>404</v>
      </c>
      <c r="B106" s="177" t="s">
        <v>800</v>
      </c>
      <c r="C106" s="127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22"/>
    </row>
    <row r="107" spans="1:14" ht="15.75">
      <c r="A107" s="178" t="s">
        <v>426</v>
      </c>
      <c r="B107" s="177" t="s">
        <v>801</v>
      </c>
      <c r="C107" s="126">
        <v>0</v>
      </c>
      <c r="D107" s="131">
        <v>-63</v>
      </c>
      <c r="E107" s="131">
        <v>0</v>
      </c>
      <c r="F107" s="131">
        <v>-2654</v>
      </c>
      <c r="G107" s="131">
        <v>-247.88669000000002</v>
      </c>
      <c r="H107" s="131">
        <v>0</v>
      </c>
      <c r="I107" s="131">
        <v>-190</v>
      </c>
      <c r="J107" s="131">
        <v>0</v>
      </c>
      <c r="K107" s="131">
        <v>0</v>
      </c>
      <c r="L107" s="131">
        <v>0</v>
      </c>
      <c r="M107" s="131">
        <v>0</v>
      </c>
      <c r="N107" s="118">
        <v>-3154.8866899999998</v>
      </c>
    </row>
    <row r="108" spans="1:14" ht="15.75">
      <c r="A108" s="178" t="s">
        <v>725</v>
      </c>
      <c r="B108" s="177" t="s">
        <v>786</v>
      </c>
      <c r="C108" s="126">
        <v>0</v>
      </c>
      <c r="D108" s="131">
        <v>-41</v>
      </c>
      <c r="E108" s="131">
        <v>0</v>
      </c>
      <c r="F108" s="131">
        <v>0</v>
      </c>
      <c r="G108" s="131">
        <v>0.39659999999999856</v>
      </c>
      <c r="H108" s="131">
        <v>0</v>
      </c>
      <c r="I108" s="131">
        <v>0</v>
      </c>
      <c r="J108" s="131">
        <v>0</v>
      </c>
      <c r="K108" s="131">
        <v>0</v>
      </c>
      <c r="L108" s="131">
        <v>0</v>
      </c>
      <c r="M108" s="131">
        <v>0</v>
      </c>
      <c r="N108" s="118">
        <v>-40.603400000000001</v>
      </c>
    </row>
    <row r="109" spans="1:14" ht="15.75">
      <c r="A109" s="178" t="s">
        <v>727</v>
      </c>
      <c r="B109" s="177" t="s">
        <v>787</v>
      </c>
      <c r="C109" s="126">
        <v>0</v>
      </c>
      <c r="D109" s="131">
        <v>-46</v>
      </c>
      <c r="E109" s="131">
        <v>0</v>
      </c>
      <c r="F109" s="131">
        <v>0</v>
      </c>
      <c r="G109" s="131">
        <v>0</v>
      </c>
      <c r="H109" s="131">
        <v>0</v>
      </c>
      <c r="I109" s="131">
        <v>0</v>
      </c>
      <c r="J109" s="131">
        <v>0</v>
      </c>
      <c r="K109" s="131">
        <v>-501</v>
      </c>
      <c r="L109" s="131">
        <v>0</v>
      </c>
      <c r="M109" s="131">
        <v>0</v>
      </c>
      <c r="N109" s="118">
        <v>-547</v>
      </c>
    </row>
    <row r="110" spans="1:14" ht="15.75">
      <c r="A110" s="182"/>
      <c r="B110" s="180" t="s">
        <v>781</v>
      </c>
      <c r="C110" s="126">
        <v>0</v>
      </c>
      <c r="D110" s="131">
        <v>-150</v>
      </c>
      <c r="E110" s="131">
        <v>0</v>
      </c>
      <c r="F110" s="131">
        <v>-2654</v>
      </c>
      <c r="G110" s="131">
        <v>-247.49009000000001</v>
      </c>
      <c r="H110" s="131">
        <v>0</v>
      </c>
      <c r="I110" s="131">
        <v>-190</v>
      </c>
      <c r="J110" s="131">
        <v>0</v>
      </c>
      <c r="K110" s="131">
        <v>-501</v>
      </c>
      <c r="L110" s="131">
        <v>0</v>
      </c>
      <c r="M110" s="131">
        <v>0</v>
      </c>
      <c r="N110" s="118">
        <v>-3742.4900900000002</v>
      </c>
    </row>
    <row r="111" spans="1:14" ht="15.75">
      <c r="A111" s="183" t="s">
        <v>405</v>
      </c>
      <c r="B111" s="177" t="s">
        <v>802</v>
      </c>
      <c r="C111" s="126">
        <v>0</v>
      </c>
      <c r="D111" s="131">
        <v>0</v>
      </c>
      <c r="E111" s="131">
        <v>0</v>
      </c>
      <c r="F111" s="131">
        <v>0</v>
      </c>
      <c r="G111" s="131">
        <v>-17.074999999999999</v>
      </c>
      <c r="H111" s="131">
        <v>0</v>
      </c>
      <c r="I111" s="131">
        <v>0</v>
      </c>
      <c r="J111" s="131">
        <v>0</v>
      </c>
      <c r="K111" s="131">
        <v>0</v>
      </c>
      <c r="L111" s="131">
        <v>0</v>
      </c>
      <c r="M111" s="131">
        <v>0</v>
      </c>
      <c r="N111" s="118">
        <v>-17.074999999999999</v>
      </c>
    </row>
    <row r="112" spans="1:14" ht="15.75">
      <c r="A112" s="183" t="s">
        <v>406</v>
      </c>
      <c r="B112" s="177" t="s">
        <v>803</v>
      </c>
      <c r="C112" s="126">
        <v>1.4196200000000001</v>
      </c>
      <c r="D112" s="131">
        <v>0</v>
      </c>
      <c r="E112" s="131">
        <v>35</v>
      </c>
      <c r="F112" s="131">
        <v>0</v>
      </c>
      <c r="G112" s="131">
        <v>57.241230000000002</v>
      </c>
      <c r="H112" s="131">
        <v>1.3000000000000002E-4</v>
      </c>
      <c r="I112" s="131">
        <v>3</v>
      </c>
      <c r="J112" s="131">
        <v>66</v>
      </c>
      <c r="K112" s="131">
        <v>2</v>
      </c>
      <c r="L112" s="131">
        <v>0</v>
      </c>
      <c r="M112" s="131">
        <v>2</v>
      </c>
      <c r="N112" s="118">
        <v>166.66098</v>
      </c>
    </row>
    <row r="113" spans="1:14" ht="15.75">
      <c r="A113" s="183" t="s">
        <v>407</v>
      </c>
      <c r="B113" s="177" t="s">
        <v>804</v>
      </c>
      <c r="C113" s="126">
        <v>-28.80256</v>
      </c>
      <c r="D113" s="131">
        <v>0</v>
      </c>
      <c r="E113" s="131">
        <v>-17</v>
      </c>
      <c r="F113" s="131">
        <v>-1</v>
      </c>
      <c r="G113" s="131">
        <v>13.759119999999999</v>
      </c>
      <c r="H113" s="131">
        <v>-0.48037999999999997</v>
      </c>
      <c r="I113" s="131">
        <v>-4</v>
      </c>
      <c r="J113" s="131">
        <v>-14</v>
      </c>
      <c r="K113" s="131">
        <v>0</v>
      </c>
      <c r="L113" s="131">
        <v>0</v>
      </c>
      <c r="M113" s="131">
        <v>-11</v>
      </c>
      <c r="N113" s="118">
        <v>-62.523820000000001</v>
      </c>
    </row>
    <row r="114" spans="1:14" ht="15.75">
      <c r="A114" s="183" t="s">
        <v>408</v>
      </c>
      <c r="B114" s="177" t="s">
        <v>805</v>
      </c>
      <c r="C114" s="126">
        <v>194.79843000000207</v>
      </c>
      <c r="D114" s="131">
        <v>1374</v>
      </c>
      <c r="E114" s="131">
        <v>-2509</v>
      </c>
      <c r="F114" s="131">
        <v>965</v>
      </c>
      <c r="G114" s="131">
        <v>869.99038208211027</v>
      </c>
      <c r="H114" s="131">
        <v>-141.16693999999956</v>
      </c>
      <c r="I114" s="131">
        <v>5</v>
      </c>
      <c r="J114" s="131">
        <v>-1907</v>
      </c>
      <c r="K114" s="131">
        <v>290</v>
      </c>
      <c r="L114" s="131">
        <v>-142</v>
      </c>
      <c r="M114" s="131">
        <v>-204</v>
      </c>
      <c r="N114" s="118">
        <v>-1204.3781279178872</v>
      </c>
    </row>
    <row r="115" spans="1:14" ht="15.75">
      <c r="A115" s="183" t="s">
        <v>409</v>
      </c>
      <c r="B115" s="177" t="s">
        <v>806</v>
      </c>
      <c r="C115" s="126">
        <v>0</v>
      </c>
      <c r="D115" s="131">
        <v>0</v>
      </c>
      <c r="E115" s="131">
        <v>0</v>
      </c>
      <c r="F115" s="131">
        <v>0</v>
      </c>
      <c r="G115" s="131">
        <v>2.80565</v>
      </c>
      <c r="H115" s="131">
        <v>1.0100499999999999</v>
      </c>
      <c r="I115" s="131">
        <v>0</v>
      </c>
      <c r="J115" s="131">
        <v>0</v>
      </c>
      <c r="K115" s="131">
        <v>0</v>
      </c>
      <c r="L115" s="131">
        <v>0</v>
      </c>
      <c r="M115" s="131">
        <v>0</v>
      </c>
      <c r="N115" s="118">
        <v>3.8156999999999996</v>
      </c>
    </row>
    <row r="116" spans="1:14" ht="15.75">
      <c r="A116" s="183" t="s">
        <v>410</v>
      </c>
      <c r="B116" s="177" t="s">
        <v>807</v>
      </c>
      <c r="C116" s="126">
        <v>0</v>
      </c>
      <c r="D116" s="131">
        <v>0</v>
      </c>
      <c r="E116" s="131">
        <v>0</v>
      </c>
      <c r="F116" s="131">
        <v>0</v>
      </c>
      <c r="G116" s="131">
        <v>-14.997150000000001</v>
      </c>
      <c r="H116" s="131">
        <v>-6.0800000000000003E-3</v>
      </c>
      <c r="I116" s="131">
        <v>0</v>
      </c>
      <c r="J116" s="131">
        <v>0</v>
      </c>
      <c r="K116" s="131">
        <v>0</v>
      </c>
      <c r="L116" s="131">
        <v>0</v>
      </c>
      <c r="M116" s="131">
        <v>0</v>
      </c>
      <c r="N116" s="118">
        <v>-15.003230000000002</v>
      </c>
    </row>
    <row r="117" spans="1:14" ht="15.75">
      <c r="A117" s="183" t="s">
        <v>430</v>
      </c>
      <c r="B117" s="177" t="s">
        <v>808</v>
      </c>
      <c r="C117" s="126">
        <v>0</v>
      </c>
      <c r="D117" s="131">
        <v>0</v>
      </c>
      <c r="E117" s="131">
        <v>0</v>
      </c>
      <c r="F117" s="131">
        <v>0</v>
      </c>
      <c r="G117" s="131">
        <v>-12.191500000000001</v>
      </c>
      <c r="H117" s="131">
        <v>1.0039699999999998</v>
      </c>
      <c r="I117" s="131">
        <v>0</v>
      </c>
      <c r="J117" s="131">
        <v>0</v>
      </c>
      <c r="K117" s="131">
        <v>0</v>
      </c>
      <c r="L117" s="131">
        <v>0</v>
      </c>
      <c r="M117" s="131">
        <v>0</v>
      </c>
      <c r="N117" s="118">
        <v>-11.187530000000002</v>
      </c>
    </row>
    <row r="118" spans="1:14" ht="15.75">
      <c r="A118" s="183" t="s">
        <v>431</v>
      </c>
      <c r="B118" s="177" t="s">
        <v>809</v>
      </c>
      <c r="C118" s="126">
        <v>-19.479810000000001</v>
      </c>
      <c r="D118" s="131">
        <v>0</v>
      </c>
      <c r="E118" s="131">
        <v>0</v>
      </c>
      <c r="F118" s="131">
        <v>-194</v>
      </c>
      <c r="G118" s="131">
        <v>-383.95524</v>
      </c>
      <c r="H118" s="131">
        <v>0</v>
      </c>
      <c r="I118" s="131">
        <v>0</v>
      </c>
      <c r="J118" s="131">
        <v>0</v>
      </c>
      <c r="K118" s="131">
        <v>0</v>
      </c>
      <c r="L118" s="131">
        <v>0</v>
      </c>
      <c r="M118" s="131">
        <v>0</v>
      </c>
      <c r="N118" s="118">
        <v>-597.43505000000005</v>
      </c>
    </row>
    <row r="119" spans="1:14" ht="15.75">
      <c r="A119" s="183" t="s">
        <v>432</v>
      </c>
      <c r="B119" s="177" t="s">
        <v>810</v>
      </c>
      <c r="C119" s="126">
        <v>0</v>
      </c>
      <c r="D119" s="131">
        <v>0</v>
      </c>
      <c r="E119" s="131">
        <v>0</v>
      </c>
      <c r="F119" s="131">
        <v>0</v>
      </c>
      <c r="G119" s="131">
        <v>651.50088000000005</v>
      </c>
      <c r="H119" s="131">
        <v>0</v>
      </c>
      <c r="I119" s="131">
        <v>0</v>
      </c>
      <c r="J119" s="131">
        <v>0</v>
      </c>
      <c r="K119" s="131">
        <v>0</v>
      </c>
      <c r="L119" s="131">
        <v>0</v>
      </c>
      <c r="M119" s="131">
        <v>0</v>
      </c>
      <c r="N119" s="118">
        <v>651.50088000000005</v>
      </c>
    </row>
    <row r="120" spans="1:14" ht="15.75">
      <c r="A120" s="183" t="s">
        <v>433</v>
      </c>
      <c r="B120" s="177" t="s">
        <v>811</v>
      </c>
      <c r="C120" s="126">
        <v>175.31862000000206</v>
      </c>
      <c r="D120" s="131">
        <v>1374</v>
      </c>
      <c r="E120" s="131">
        <v>-2509</v>
      </c>
      <c r="F120" s="131">
        <v>771</v>
      </c>
      <c r="G120" s="131">
        <v>1125.3445220821104</v>
      </c>
      <c r="H120" s="131">
        <v>-140.16296999999955</v>
      </c>
      <c r="I120" s="131">
        <v>5</v>
      </c>
      <c r="J120" s="131">
        <v>-1907</v>
      </c>
      <c r="K120" s="131">
        <v>290</v>
      </c>
      <c r="L120" s="131">
        <v>-142</v>
      </c>
      <c r="M120" s="131">
        <v>-204</v>
      </c>
      <c r="N120" s="118">
        <v>-1161.4998279178872</v>
      </c>
    </row>
    <row r="121" spans="1:14">
      <c r="A121" s="291" t="s">
        <v>604</v>
      </c>
      <c r="B121" s="291"/>
      <c r="C121" s="291"/>
      <c r="D121" s="291"/>
      <c r="E121" s="291"/>
      <c r="F121" s="291"/>
      <c r="G121" s="291"/>
      <c r="H121" s="291"/>
    </row>
    <row r="122" spans="1:14">
      <c r="A122" s="291"/>
      <c r="B122" s="291"/>
      <c r="C122" s="291"/>
      <c r="D122" s="291"/>
      <c r="E122" s="291"/>
      <c r="F122" s="291"/>
      <c r="G122" s="291"/>
      <c r="H122" s="291"/>
    </row>
  </sheetData>
  <mergeCells count="3">
    <mergeCell ref="A2:B2"/>
    <mergeCell ref="A1:M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1"/>
  <sheetViews>
    <sheetView view="pageBreakPreview" zoomScaleNormal="80" zoomScaleSheetLayoutView="100" workbookViewId="0">
      <pane xSplit="2" ySplit="5" topLeftCell="C6" activePane="bottomRight" state="frozen"/>
      <selection activeCell="Z17" sqref="Z17"/>
      <selection pane="topRight" activeCell="Z17" sqref="Z17"/>
      <selection pane="bottomLeft" activeCell="Z17" sqref="Z17"/>
      <selection pane="bottomRight" activeCell="AA4" sqref="A4:XFD4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1.85546875" style="50" customWidth="1"/>
    <col min="10" max="10" width="10.5703125" style="50" customWidth="1"/>
    <col min="11" max="11" width="12.28515625" style="50" customWidth="1"/>
    <col min="12" max="12" width="10.5703125" style="50" customWidth="1"/>
    <col min="13" max="13" width="11.57031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0" width="10.5703125" style="50" customWidth="1"/>
    <col min="21" max="21" width="11.28515625" style="50" customWidth="1"/>
    <col min="22" max="22" width="10.5703125" style="50" customWidth="1"/>
    <col min="23" max="23" width="10.140625" style="53" bestFit="1" customWidth="1"/>
    <col min="24" max="24" width="15.5703125" style="50" bestFit="1" customWidth="1"/>
    <col min="25" max="25" width="12.42578125" style="50" bestFit="1" customWidth="1"/>
    <col min="26" max="26" width="10.140625" style="50" bestFit="1" customWidth="1"/>
    <col min="27" max="16384" width="9.140625" style="50"/>
  </cols>
  <sheetData>
    <row r="1" spans="1:28" ht="12.75" customHeight="1">
      <c r="A1" s="235" t="s">
        <v>815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8" ht="12.75" customHeight="1">
      <c r="A2" s="211"/>
      <c r="B2" s="212"/>
      <c r="C2" s="212"/>
      <c r="D2" s="212"/>
      <c r="E2" s="212"/>
      <c r="F2" s="212"/>
      <c r="I2" s="212"/>
      <c r="J2" s="212"/>
      <c r="K2" s="212"/>
      <c r="L2" s="212"/>
      <c r="M2" s="212"/>
      <c r="N2" s="212"/>
      <c r="Q2" s="212"/>
      <c r="R2" s="212"/>
      <c r="Y2" s="52" t="s">
        <v>125</v>
      </c>
    </row>
    <row r="3" spans="1:28" ht="12.75" customHeight="1">
      <c r="A3" s="216"/>
      <c r="B3" s="217"/>
      <c r="C3" s="217"/>
      <c r="D3" s="217"/>
      <c r="I3" s="217"/>
      <c r="J3" s="217"/>
      <c r="K3" s="217"/>
      <c r="L3" s="217"/>
      <c r="M3" s="217"/>
      <c r="N3" s="217"/>
      <c r="Q3" s="217"/>
      <c r="R3" s="217"/>
      <c r="W3" s="50"/>
      <c r="Y3" s="52"/>
    </row>
    <row r="4" spans="1:28" s="56" customFormat="1" ht="61.5" customHeight="1">
      <c r="A4" s="238" t="s">
        <v>411</v>
      </c>
      <c r="B4" s="227" t="s">
        <v>458</v>
      </c>
      <c r="C4" s="237" t="s">
        <v>478</v>
      </c>
      <c r="D4" s="237"/>
      <c r="E4" s="239" t="s">
        <v>477</v>
      </c>
      <c r="F4" s="239"/>
      <c r="G4" s="237" t="s">
        <v>480</v>
      </c>
      <c r="H4" s="237"/>
      <c r="I4" s="237" t="s">
        <v>479</v>
      </c>
      <c r="J4" s="237"/>
      <c r="K4" s="237" t="s">
        <v>481</v>
      </c>
      <c r="L4" s="237"/>
      <c r="M4" s="237" t="s">
        <v>482</v>
      </c>
      <c r="N4" s="237"/>
      <c r="O4" s="237" t="s">
        <v>483</v>
      </c>
      <c r="P4" s="237"/>
      <c r="Q4" s="218" t="s">
        <v>814</v>
      </c>
      <c r="R4" s="219"/>
      <c r="S4" s="218" t="s">
        <v>486</v>
      </c>
      <c r="T4" s="219"/>
      <c r="U4" s="218" t="s">
        <v>485</v>
      </c>
      <c r="V4" s="219"/>
      <c r="W4" s="237" t="s">
        <v>484</v>
      </c>
      <c r="X4" s="237"/>
      <c r="Y4" s="237" t="s">
        <v>487</v>
      </c>
      <c r="Z4" s="237"/>
    </row>
    <row r="5" spans="1:28" s="56" customFormat="1" ht="62.25" customHeight="1">
      <c r="A5" s="238"/>
      <c r="B5" s="228"/>
      <c r="C5" s="138" t="s">
        <v>475</v>
      </c>
      <c r="D5" s="139" t="s">
        <v>476</v>
      </c>
      <c r="E5" s="138" t="s">
        <v>475</v>
      </c>
      <c r="F5" s="139" t="s">
        <v>476</v>
      </c>
      <c r="G5" s="138" t="s">
        <v>475</v>
      </c>
      <c r="H5" s="139" t="s">
        <v>476</v>
      </c>
      <c r="I5" s="138" t="s">
        <v>475</v>
      </c>
      <c r="J5" s="139" t="s">
        <v>476</v>
      </c>
      <c r="K5" s="138" t="s">
        <v>475</v>
      </c>
      <c r="L5" s="139" t="s">
        <v>476</v>
      </c>
      <c r="M5" s="138" t="s">
        <v>475</v>
      </c>
      <c r="N5" s="139" t="s">
        <v>476</v>
      </c>
      <c r="O5" s="138" t="s">
        <v>475</v>
      </c>
      <c r="P5" s="139" t="s">
        <v>476</v>
      </c>
      <c r="Q5" s="138" t="s">
        <v>475</v>
      </c>
      <c r="R5" s="139" t="s">
        <v>476</v>
      </c>
      <c r="S5" s="138" t="s">
        <v>475</v>
      </c>
      <c r="T5" s="139" t="s">
        <v>476</v>
      </c>
      <c r="U5" s="138" t="s">
        <v>475</v>
      </c>
      <c r="V5" s="139" t="s">
        <v>476</v>
      </c>
      <c r="W5" s="138" t="s">
        <v>475</v>
      </c>
      <c r="X5" s="139" t="s">
        <v>476</v>
      </c>
      <c r="Y5" s="138" t="s">
        <v>475</v>
      </c>
      <c r="Z5" s="139" t="s">
        <v>476</v>
      </c>
    </row>
    <row r="6" spans="1:28" ht="15.75">
      <c r="A6" s="64" t="s">
        <v>400</v>
      </c>
      <c r="B6" s="134" t="s">
        <v>459</v>
      </c>
      <c r="C6" s="66">
        <v>8792287.9399999958</v>
      </c>
      <c r="D6" s="66">
        <v>0</v>
      </c>
      <c r="E6" s="66">
        <v>5262446</v>
      </c>
      <c r="F6" s="66">
        <v>316261.08</v>
      </c>
      <c r="G6" s="66">
        <v>6519379.3667230234</v>
      </c>
      <c r="H6" s="66">
        <v>0</v>
      </c>
      <c r="I6" s="66">
        <v>2250557.9500000123</v>
      </c>
      <c r="J6" s="66">
        <v>0</v>
      </c>
      <c r="K6" s="66">
        <v>2552435.2200000016</v>
      </c>
      <c r="L6" s="66">
        <v>0</v>
      </c>
      <c r="M6" s="66">
        <v>1252993.3800000001</v>
      </c>
      <c r="N6" s="66">
        <v>0</v>
      </c>
      <c r="O6" s="70">
        <v>758415.79999999993</v>
      </c>
      <c r="P6" s="70">
        <v>0</v>
      </c>
      <c r="Q6" s="66">
        <v>877640.67155219999</v>
      </c>
      <c r="R6" s="66">
        <v>75594.41640435408</v>
      </c>
      <c r="S6" s="66">
        <v>115506</v>
      </c>
      <c r="T6" s="66">
        <v>0</v>
      </c>
      <c r="U6" s="66">
        <v>167753.82732690001</v>
      </c>
      <c r="V6" s="66">
        <v>0</v>
      </c>
      <c r="W6" s="66">
        <v>3000</v>
      </c>
      <c r="X6" s="66">
        <v>0</v>
      </c>
      <c r="Y6" s="71">
        <v>28552416.155602135</v>
      </c>
      <c r="Z6" s="71">
        <v>391855.49640435411</v>
      </c>
      <c r="AA6" s="49"/>
      <c r="AB6" s="54"/>
    </row>
    <row r="7" spans="1:28" ht="15.75">
      <c r="A7" s="64"/>
      <c r="B7" s="135" t="s">
        <v>460</v>
      </c>
      <c r="C7" s="66">
        <v>5651508.1599999992</v>
      </c>
      <c r="D7" s="66">
        <v>0</v>
      </c>
      <c r="E7" s="66">
        <v>3143727</v>
      </c>
      <c r="F7" s="66">
        <v>316261.08</v>
      </c>
      <c r="G7" s="66">
        <v>6503020.3144819383</v>
      </c>
      <c r="H7" s="66">
        <v>0</v>
      </c>
      <c r="I7" s="66">
        <v>2250557.9500000123</v>
      </c>
      <c r="J7" s="66">
        <v>0</v>
      </c>
      <c r="K7" s="66">
        <v>2552435.2200000016</v>
      </c>
      <c r="L7" s="66">
        <v>0</v>
      </c>
      <c r="M7" s="66">
        <v>1252993.3800000001</v>
      </c>
      <c r="N7" s="66">
        <v>0</v>
      </c>
      <c r="O7" s="70">
        <v>755677.6399999999</v>
      </c>
      <c r="P7" s="70">
        <v>0</v>
      </c>
      <c r="Q7" s="66">
        <v>877640.67155219999</v>
      </c>
      <c r="R7" s="66">
        <v>75594.41640435408</v>
      </c>
      <c r="S7" s="66">
        <v>115506</v>
      </c>
      <c r="T7" s="66">
        <v>0</v>
      </c>
      <c r="U7" s="66">
        <v>167753.82732690001</v>
      </c>
      <c r="V7" s="66">
        <v>0</v>
      </c>
      <c r="W7" s="66">
        <v>3000</v>
      </c>
      <c r="X7" s="66">
        <v>0</v>
      </c>
      <c r="Y7" s="71">
        <v>23273820.163361054</v>
      </c>
      <c r="Z7" s="71">
        <v>391855.49640435411</v>
      </c>
      <c r="AA7" s="49"/>
      <c r="AB7" s="54"/>
    </row>
    <row r="8" spans="1:28" ht="15.75">
      <c r="A8" s="64"/>
      <c r="B8" s="135" t="s">
        <v>461</v>
      </c>
      <c r="C8" s="66">
        <v>5357921.0199999996</v>
      </c>
      <c r="D8" s="66">
        <v>0</v>
      </c>
      <c r="E8" s="66">
        <v>2513893</v>
      </c>
      <c r="F8" s="66">
        <v>0</v>
      </c>
      <c r="G8" s="66">
        <v>6099646.4954891773</v>
      </c>
      <c r="H8" s="66">
        <v>0</v>
      </c>
      <c r="I8" s="66">
        <v>1513708.5100000119</v>
      </c>
      <c r="J8" s="66">
        <v>0</v>
      </c>
      <c r="K8" s="66">
        <v>2552435.2200000016</v>
      </c>
      <c r="L8" s="66">
        <v>0</v>
      </c>
      <c r="M8" s="66">
        <v>88304.169999999984</v>
      </c>
      <c r="N8" s="66">
        <v>0</v>
      </c>
      <c r="O8" s="70">
        <v>652328.19999999995</v>
      </c>
      <c r="P8" s="70">
        <v>0</v>
      </c>
      <c r="Q8" s="66">
        <v>227720.54772599999</v>
      </c>
      <c r="R8" s="66">
        <v>0</v>
      </c>
      <c r="S8" s="66">
        <v>43341</v>
      </c>
      <c r="T8" s="66">
        <v>0</v>
      </c>
      <c r="U8" s="66">
        <v>74001.907326899993</v>
      </c>
      <c r="V8" s="66">
        <v>0</v>
      </c>
      <c r="W8" s="66">
        <v>3000</v>
      </c>
      <c r="X8" s="66">
        <v>0</v>
      </c>
      <c r="Y8" s="71">
        <v>19126300.070542093</v>
      </c>
      <c r="Z8" s="71">
        <v>0</v>
      </c>
      <c r="AA8" s="49"/>
      <c r="AB8" s="54"/>
    </row>
    <row r="9" spans="1:28" ht="15.75">
      <c r="A9" s="64"/>
      <c r="B9" s="135" t="s">
        <v>462</v>
      </c>
      <c r="C9" s="66">
        <v>293587.1399999999</v>
      </c>
      <c r="D9" s="66">
        <v>0</v>
      </c>
      <c r="E9" s="66">
        <v>629834</v>
      </c>
      <c r="F9" s="66">
        <v>316261.08</v>
      </c>
      <c r="G9" s="66">
        <v>403373.81899276114</v>
      </c>
      <c r="H9" s="66">
        <v>0</v>
      </c>
      <c r="I9" s="66">
        <v>736849.44000000053</v>
      </c>
      <c r="J9" s="66">
        <v>0</v>
      </c>
      <c r="K9" s="66">
        <v>0</v>
      </c>
      <c r="L9" s="66">
        <v>0</v>
      </c>
      <c r="M9" s="66">
        <v>1164689.2100000002</v>
      </c>
      <c r="N9" s="66">
        <v>0</v>
      </c>
      <c r="O9" s="70">
        <v>103349.44</v>
      </c>
      <c r="P9" s="70">
        <v>0</v>
      </c>
      <c r="Q9" s="66">
        <v>649920.12382620003</v>
      </c>
      <c r="R9" s="66">
        <v>75594.41640435408</v>
      </c>
      <c r="S9" s="66">
        <v>72165</v>
      </c>
      <c r="T9" s="66">
        <v>0</v>
      </c>
      <c r="U9" s="66">
        <v>93751.920000000013</v>
      </c>
      <c r="V9" s="66">
        <v>0</v>
      </c>
      <c r="W9" s="66">
        <v>0</v>
      </c>
      <c r="X9" s="66">
        <v>0</v>
      </c>
      <c r="Y9" s="71">
        <v>4147520.0928189615</v>
      </c>
      <c r="Z9" s="71">
        <v>391855.49640435411</v>
      </c>
      <c r="AA9" s="49"/>
      <c r="AB9" s="54"/>
    </row>
    <row r="10" spans="1:28" ht="15.75">
      <c r="A10" s="64"/>
      <c r="B10" s="135" t="s">
        <v>463</v>
      </c>
      <c r="C10" s="66">
        <v>3140779.7799999961</v>
      </c>
      <c r="D10" s="66">
        <v>0</v>
      </c>
      <c r="E10" s="66">
        <v>2118719</v>
      </c>
      <c r="F10" s="66">
        <v>0</v>
      </c>
      <c r="G10" s="66">
        <v>16359.052241085388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70">
        <v>2738.16</v>
      </c>
      <c r="P10" s="70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71">
        <v>5278595.9922410809</v>
      </c>
      <c r="Z10" s="71">
        <v>0</v>
      </c>
      <c r="AA10" s="49"/>
      <c r="AB10" s="54"/>
    </row>
    <row r="11" spans="1:28" ht="15.75">
      <c r="A11" s="64" t="s">
        <v>401</v>
      </c>
      <c r="B11" s="134" t="s">
        <v>464</v>
      </c>
      <c r="C11" s="66">
        <v>866213.72999999986</v>
      </c>
      <c r="D11" s="66">
        <v>0</v>
      </c>
      <c r="E11" s="66">
        <v>68670</v>
      </c>
      <c r="F11" s="66">
        <v>0</v>
      </c>
      <c r="G11" s="66">
        <v>188860.10258334488</v>
      </c>
      <c r="H11" s="66">
        <v>0</v>
      </c>
      <c r="I11" s="66">
        <v>101462.18000000004</v>
      </c>
      <c r="J11" s="66">
        <v>0</v>
      </c>
      <c r="K11" s="66">
        <v>0</v>
      </c>
      <c r="L11" s="66">
        <v>0</v>
      </c>
      <c r="M11" s="66">
        <v>60422.9</v>
      </c>
      <c r="N11" s="66">
        <v>0</v>
      </c>
      <c r="O11" s="70">
        <v>91309.86</v>
      </c>
      <c r="P11" s="70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71">
        <v>1376938.7725833447</v>
      </c>
      <c r="Z11" s="71">
        <v>0</v>
      </c>
      <c r="AA11" s="49"/>
      <c r="AB11" s="54"/>
    </row>
    <row r="12" spans="1:28" ht="15.75">
      <c r="A12" s="64" t="s">
        <v>402</v>
      </c>
      <c r="B12" s="134" t="s">
        <v>465</v>
      </c>
      <c r="C12" s="66">
        <v>7454642.7100000018</v>
      </c>
      <c r="D12" s="66">
        <v>0</v>
      </c>
      <c r="E12" s="66">
        <v>60122.15</v>
      </c>
      <c r="F12" s="66">
        <v>0</v>
      </c>
      <c r="G12" s="66">
        <v>357435.26176181732</v>
      </c>
      <c r="H12" s="66">
        <v>0</v>
      </c>
      <c r="I12" s="66">
        <v>57516.44</v>
      </c>
      <c r="J12" s="66">
        <v>0</v>
      </c>
      <c r="K12" s="66">
        <v>131687.02000000002</v>
      </c>
      <c r="L12" s="66">
        <v>0</v>
      </c>
      <c r="M12" s="66">
        <v>0</v>
      </c>
      <c r="N12" s="66">
        <v>0</v>
      </c>
      <c r="O12" s="70">
        <v>205236.65000000002</v>
      </c>
      <c r="P12" s="70">
        <v>0</v>
      </c>
      <c r="Q12" s="66">
        <v>68481.568528100004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71">
        <v>8335121.8002899205</v>
      </c>
      <c r="Z12" s="71">
        <v>0</v>
      </c>
      <c r="AA12" s="49"/>
      <c r="AB12" s="54"/>
    </row>
    <row r="13" spans="1:28" ht="15.75">
      <c r="A13" s="64" t="s">
        <v>403</v>
      </c>
      <c r="B13" s="136" t="s">
        <v>466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70">
        <v>0</v>
      </c>
      <c r="P13" s="70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71">
        <v>0</v>
      </c>
      <c r="Z13" s="71">
        <v>0</v>
      </c>
      <c r="AA13" s="49"/>
      <c r="AB13" s="54"/>
    </row>
    <row r="14" spans="1:28" ht="15.75">
      <c r="A14" s="64" t="s">
        <v>404</v>
      </c>
      <c r="B14" s="137" t="s">
        <v>467</v>
      </c>
      <c r="C14" s="66">
        <v>0</v>
      </c>
      <c r="D14" s="66">
        <v>0</v>
      </c>
      <c r="E14" s="66">
        <v>733917</v>
      </c>
      <c r="F14" s="66">
        <v>111851.97</v>
      </c>
      <c r="G14" s="66">
        <v>709162.83856015827</v>
      </c>
      <c r="H14" s="66">
        <v>0</v>
      </c>
      <c r="I14" s="66">
        <v>0</v>
      </c>
      <c r="J14" s="66">
        <v>0</v>
      </c>
      <c r="K14" s="66">
        <v>28498.36</v>
      </c>
      <c r="L14" s="66">
        <v>0</v>
      </c>
      <c r="M14" s="66">
        <v>0</v>
      </c>
      <c r="N14" s="66">
        <v>0</v>
      </c>
      <c r="O14" s="70">
        <v>5590</v>
      </c>
      <c r="P14" s="70">
        <v>0</v>
      </c>
      <c r="Q14" s="66">
        <v>0</v>
      </c>
      <c r="R14" s="66">
        <v>0</v>
      </c>
      <c r="S14" s="66">
        <v>0</v>
      </c>
      <c r="T14" s="66">
        <v>0</v>
      </c>
      <c r="U14" s="66">
        <v>30221.028699999999</v>
      </c>
      <c r="V14" s="66">
        <v>0</v>
      </c>
      <c r="W14" s="66">
        <v>56346.76</v>
      </c>
      <c r="X14" s="66">
        <v>0</v>
      </c>
      <c r="Y14" s="71">
        <v>1563735.9872601584</v>
      </c>
      <c r="Z14" s="71">
        <v>111851.97</v>
      </c>
      <c r="AA14" s="49"/>
      <c r="AB14" s="54"/>
    </row>
    <row r="15" spans="1:28" ht="15.75">
      <c r="A15" s="68" t="s">
        <v>405</v>
      </c>
      <c r="B15" s="137" t="s">
        <v>468</v>
      </c>
      <c r="C15" s="70">
        <v>30465.179999999997</v>
      </c>
      <c r="D15" s="70">
        <v>0</v>
      </c>
      <c r="E15" s="66">
        <v>276802</v>
      </c>
      <c r="F15" s="66">
        <v>0</v>
      </c>
      <c r="G15" s="70">
        <v>21114.735161440425</v>
      </c>
      <c r="H15" s="70">
        <v>0</v>
      </c>
      <c r="I15" s="66">
        <v>177516.76</v>
      </c>
      <c r="J15" s="66">
        <v>0</v>
      </c>
      <c r="K15" s="66">
        <v>0</v>
      </c>
      <c r="L15" s="66">
        <v>0</v>
      </c>
      <c r="M15" s="66">
        <v>43.56</v>
      </c>
      <c r="N15" s="66">
        <v>0</v>
      </c>
      <c r="O15" s="70">
        <v>1030</v>
      </c>
      <c r="P15" s="70">
        <v>0</v>
      </c>
      <c r="Q15" s="66">
        <v>7049.22</v>
      </c>
      <c r="R15" s="66">
        <v>0</v>
      </c>
      <c r="S15" s="66">
        <v>125920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71">
        <v>639941.45516144042</v>
      </c>
      <c r="Z15" s="71">
        <v>0</v>
      </c>
      <c r="AA15" s="49"/>
      <c r="AB15" s="54"/>
    </row>
    <row r="16" spans="1:28" ht="31.5">
      <c r="A16" s="68" t="s">
        <v>457</v>
      </c>
      <c r="B16" s="69" t="s">
        <v>469</v>
      </c>
      <c r="C16" s="70">
        <v>0</v>
      </c>
      <c r="D16" s="70">
        <v>0</v>
      </c>
      <c r="E16" s="66">
        <v>0</v>
      </c>
      <c r="F16" s="66">
        <v>0</v>
      </c>
      <c r="G16" s="70">
        <v>0</v>
      </c>
      <c r="H16" s="70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70">
        <v>0</v>
      </c>
      <c r="P16" s="70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71">
        <v>0</v>
      </c>
      <c r="Z16" s="71">
        <v>0</v>
      </c>
      <c r="AA16" s="49"/>
      <c r="AB16" s="54"/>
    </row>
    <row r="17" spans="1:30" ht="15.75">
      <c r="A17" s="68" t="s">
        <v>406</v>
      </c>
      <c r="B17" s="137" t="s">
        <v>470</v>
      </c>
      <c r="C17" s="70">
        <v>1249109.1899999997</v>
      </c>
      <c r="D17" s="70">
        <v>0</v>
      </c>
      <c r="E17" s="66">
        <v>3667429.4</v>
      </c>
      <c r="F17" s="66">
        <v>0</v>
      </c>
      <c r="G17" s="70">
        <v>1784470.0141219506</v>
      </c>
      <c r="H17" s="70">
        <v>0</v>
      </c>
      <c r="I17" s="66">
        <v>1349664.3400000043</v>
      </c>
      <c r="J17" s="66">
        <v>0</v>
      </c>
      <c r="K17" s="66">
        <v>10902.54</v>
      </c>
      <c r="L17" s="66">
        <v>0</v>
      </c>
      <c r="M17" s="66">
        <v>0</v>
      </c>
      <c r="N17" s="66">
        <v>0</v>
      </c>
      <c r="O17" s="70">
        <v>0</v>
      </c>
      <c r="P17" s="70">
        <v>0</v>
      </c>
      <c r="Q17" s="66">
        <v>0</v>
      </c>
      <c r="R17" s="66">
        <v>0</v>
      </c>
      <c r="S17" s="66">
        <v>354050</v>
      </c>
      <c r="T17" s="66">
        <v>0</v>
      </c>
      <c r="U17" s="66">
        <v>0</v>
      </c>
      <c r="V17" s="66">
        <v>0</v>
      </c>
      <c r="W17" s="66">
        <v>37047.339999999997</v>
      </c>
      <c r="X17" s="66">
        <v>0</v>
      </c>
      <c r="Y17" s="71">
        <v>8452672.8241219558</v>
      </c>
      <c r="Z17" s="71">
        <v>0</v>
      </c>
      <c r="AA17" s="58"/>
      <c r="AB17" s="54"/>
    </row>
    <row r="18" spans="1:30" ht="15.75" customHeight="1">
      <c r="A18" s="229" t="s">
        <v>471</v>
      </c>
      <c r="B18" s="230"/>
      <c r="C18" s="71">
        <v>18392718.75</v>
      </c>
      <c r="D18" s="71">
        <v>0</v>
      </c>
      <c r="E18" s="71">
        <v>10069386.550000001</v>
      </c>
      <c r="F18" s="71">
        <v>428113.05000000005</v>
      </c>
      <c r="G18" s="71">
        <v>9580422.318911735</v>
      </c>
      <c r="H18" s="71">
        <v>0</v>
      </c>
      <c r="I18" s="71">
        <v>3936717.6700000167</v>
      </c>
      <c r="J18" s="71">
        <v>0</v>
      </c>
      <c r="K18" s="71">
        <v>2723523.1400000015</v>
      </c>
      <c r="L18" s="71">
        <v>0</v>
      </c>
      <c r="M18" s="71">
        <v>1313459.8400000001</v>
      </c>
      <c r="N18" s="71">
        <v>0</v>
      </c>
      <c r="O18" s="71">
        <v>1061582.31</v>
      </c>
      <c r="P18" s="71">
        <v>0</v>
      </c>
      <c r="Q18" s="71">
        <v>953171.46008029999</v>
      </c>
      <c r="R18" s="71">
        <v>75594.41640435408</v>
      </c>
      <c r="S18" s="71">
        <v>595476</v>
      </c>
      <c r="T18" s="71">
        <v>0</v>
      </c>
      <c r="U18" s="71">
        <v>197974.8560269</v>
      </c>
      <c r="V18" s="71">
        <v>0</v>
      </c>
      <c r="W18" s="71">
        <v>96394.1</v>
      </c>
      <c r="X18" s="71">
        <v>0</v>
      </c>
      <c r="Y18" s="71">
        <v>48920826.995018966</v>
      </c>
      <c r="Z18" s="71">
        <v>503707.46640435414</v>
      </c>
      <c r="AA18" s="57"/>
      <c r="AB18" s="54"/>
    </row>
    <row r="19" spans="1:30" ht="33" customHeight="1">
      <c r="A19" s="231" t="s">
        <v>488</v>
      </c>
      <c r="B19" s="232"/>
      <c r="C19" s="224">
        <v>0.37596908882739688</v>
      </c>
      <c r="D19" s="225"/>
      <c r="E19" s="224">
        <v>0.20583026020850481</v>
      </c>
      <c r="F19" s="225"/>
      <c r="G19" s="224">
        <v>0.19583524865365004</v>
      </c>
      <c r="H19" s="225"/>
      <c r="I19" s="224">
        <v>8.0471200341744972E-2</v>
      </c>
      <c r="J19" s="225"/>
      <c r="K19" s="224">
        <v>5.5672058452268317E-2</v>
      </c>
      <c r="L19" s="225"/>
      <c r="M19" s="224">
        <v>2.6848684306455699E-2</v>
      </c>
      <c r="N19" s="225"/>
      <c r="O19" s="224">
        <v>2.1700007444847336E-2</v>
      </c>
      <c r="P19" s="225"/>
      <c r="Q19" s="224">
        <v>1.9483960485323568E-2</v>
      </c>
      <c r="R19" s="225"/>
      <c r="S19" s="224">
        <v>1.2172239035546768E-2</v>
      </c>
      <c r="T19" s="225"/>
      <c r="U19" s="224">
        <v>4.0468419727871206E-3</v>
      </c>
      <c r="V19" s="225"/>
      <c r="W19" s="224">
        <v>1.9704102714742473E-3</v>
      </c>
      <c r="X19" s="225"/>
      <c r="Y19" s="224">
        <v>0.99999999999999967</v>
      </c>
      <c r="Z19" s="225"/>
      <c r="AD19" s="54"/>
    </row>
    <row r="20" spans="1:30" s="61" customFormat="1" ht="11.25">
      <c r="A20" s="60" t="s">
        <v>473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Q20" s="62"/>
      <c r="R20" s="63"/>
    </row>
    <row r="21" spans="1:30" s="61" customFormat="1" ht="11.25">
      <c r="A21" s="60" t="s">
        <v>474</v>
      </c>
      <c r="R21" s="63"/>
    </row>
    <row r="62" spans="4:5">
      <c r="D62" s="203"/>
      <c r="E62" s="202"/>
    </row>
    <row r="63" spans="4:5">
      <c r="E63" s="204"/>
    </row>
    <row r="64" spans="4:5">
      <c r="E64" s="204"/>
    </row>
    <row r="65" spans="1:8">
      <c r="A65" s="204"/>
      <c r="B65" s="205"/>
      <c r="C65" s="205"/>
      <c r="D65" s="205"/>
      <c r="E65" s="204"/>
      <c r="F65" s="204"/>
      <c r="G65" s="204"/>
      <c r="H65" s="204"/>
    </row>
    <row r="66" spans="1:8">
      <c r="A66" s="204"/>
      <c r="B66" s="205"/>
      <c r="C66" s="205"/>
      <c r="D66" s="205"/>
      <c r="E66" s="204"/>
      <c r="F66" s="204"/>
      <c r="G66" s="204"/>
      <c r="H66" s="204"/>
    </row>
    <row r="67" spans="1:8">
      <c r="A67" s="204"/>
      <c r="B67" s="205"/>
      <c r="C67" s="205"/>
      <c r="D67" s="205"/>
      <c r="E67" s="204"/>
      <c r="F67" s="204"/>
      <c r="G67" s="204"/>
      <c r="H67" s="204"/>
    </row>
    <row r="68" spans="1:8">
      <c r="A68" s="204"/>
      <c r="B68" s="205"/>
      <c r="C68" s="205"/>
      <c r="D68" s="205"/>
      <c r="E68" s="204"/>
      <c r="F68" s="204"/>
      <c r="G68" s="204"/>
      <c r="H68" s="204"/>
    </row>
    <row r="69" spans="1:8">
      <c r="A69" s="204"/>
      <c r="B69" s="205"/>
      <c r="C69" s="205"/>
      <c r="D69" s="205"/>
      <c r="E69" s="204"/>
      <c r="F69" s="204"/>
      <c r="G69" s="204"/>
      <c r="H69" s="204"/>
    </row>
    <row r="70" spans="1:8">
      <c r="A70" s="204"/>
      <c r="B70" s="205"/>
      <c r="C70" s="205"/>
      <c r="D70" s="205"/>
      <c r="E70" s="204"/>
      <c r="F70" s="204"/>
      <c r="G70" s="204"/>
      <c r="H70" s="204"/>
    </row>
    <row r="71" spans="1:8">
      <c r="A71" s="209">
        <f>C71/$C$78</f>
        <v>0.5836454105428206</v>
      </c>
      <c r="B71" s="205" t="s">
        <v>459</v>
      </c>
      <c r="C71" s="205">
        <f>Y6</f>
        <v>28552416.155602135</v>
      </c>
      <c r="D71" s="205"/>
      <c r="E71" s="204"/>
      <c r="F71" s="204"/>
      <c r="G71" s="204"/>
      <c r="H71" s="204"/>
    </row>
    <row r="72" spans="1:8">
      <c r="A72" s="209">
        <f t="shared" ref="A72:A77" si="0">C72/$C$78</f>
        <v>2.814626933276379E-2</v>
      </c>
      <c r="B72" s="205" t="s">
        <v>464</v>
      </c>
      <c r="C72" s="205">
        <f>Y11</f>
        <v>1376938.7725833447</v>
      </c>
      <c r="D72" s="205"/>
      <c r="E72" s="204"/>
      <c r="F72" s="204"/>
      <c r="G72" s="204"/>
      <c r="H72" s="204"/>
    </row>
    <row r="73" spans="1:8">
      <c r="A73" s="209">
        <f t="shared" si="0"/>
        <v>0.1703798220978274</v>
      </c>
      <c r="B73" s="205" t="s">
        <v>465</v>
      </c>
      <c r="C73" s="205">
        <f>Y12</f>
        <v>8335121.8002899205</v>
      </c>
      <c r="D73" s="205"/>
      <c r="E73" s="204"/>
      <c r="F73" s="204"/>
      <c r="G73" s="204"/>
      <c r="H73" s="204"/>
    </row>
    <row r="74" spans="1:8">
      <c r="A74" s="209">
        <f t="shared" si="0"/>
        <v>0</v>
      </c>
      <c r="B74" s="205" t="s">
        <v>466</v>
      </c>
      <c r="C74" s="205">
        <f>Y13</f>
        <v>0</v>
      </c>
      <c r="D74" s="205"/>
      <c r="E74" s="204"/>
      <c r="F74" s="204"/>
      <c r="G74" s="204"/>
      <c r="H74" s="204"/>
    </row>
    <row r="75" spans="1:8">
      <c r="A75" s="209">
        <f t="shared" si="0"/>
        <v>3.1964626996583194E-2</v>
      </c>
      <c r="B75" s="205" t="s">
        <v>467</v>
      </c>
      <c r="C75" s="205">
        <f>Y14</f>
        <v>1563735.9872601584</v>
      </c>
      <c r="D75" s="205"/>
      <c r="E75" s="204"/>
      <c r="F75" s="204"/>
      <c r="G75" s="204"/>
      <c r="H75" s="204"/>
    </row>
    <row r="76" spans="1:8">
      <c r="A76" s="209">
        <f t="shared" si="0"/>
        <v>1.3081165926050237E-2</v>
      </c>
      <c r="B76" s="205" t="s">
        <v>468</v>
      </c>
      <c r="C76" s="205">
        <f>Y15</f>
        <v>639941.45516144042</v>
      </c>
      <c r="D76" s="205"/>
      <c r="E76" s="204"/>
      <c r="F76" s="204"/>
      <c r="G76" s="204"/>
      <c r="H76" s="204"/>
    </row>
    <row r="77" spans="1:8">
      <c r="A77" s="209">
        <f t="shared" si="0"/>
        <v>0.17278270510395494</v>
      </c>
      <c r="B77" s="205" t="s">
        <v>470</v>
      </c>
      <c r="C77" s="205">
        <f>Y17</f>
        <v>8452672.8241219558</v>
      </c>
      <c r="D77" s="205"/>
      <c r="E77" s="204"/>
      <c r="F77" s="204"/>
      <c r="G77" s="204"/>
      <c r="H77" s="204"/>
    </row>
    <row r="78" spans="1:8">
      <c r="A78" s="204"/>
      <c r="B78" s="205"/>
      <c r="C78" s="205">
        <f>SUM(C71:C77)</f>
        <v>48920826.995018944</v>
      </c>
      <c r="D78" s="205"/>
      <c r="E78" s="204"/>
      <c r="F78" s="204"/>
      <c r="G78" s="204"/>
      <c r="H78" s="204"/>
    </row>
    <row r="79" spans="1:8">
      <c r="A79" s="204"/>
      <c r="B79" s="205"/>
      <c r="C79" s="205"/>
      <c r="D79" s="205"/>
      <c r="E79" s="204"/>
      <c r="F79" s="204"/>
      <c r="G79" s="204"/>
      <c r="H79" s="204"/>
    </row>
    <row r="80" spans="1:8">
      <c r="A80" s="204"/>
      <c r="B80" s="205"/>
      <c r="C80" s="205"/>
      <c r="D80" s="205"/>
      <c r="E80" s="204"/>
      <c r="F80" s="204"/>
      <c r="G80" s="204"/>
      <c r="H80" s="204"/>
    </row>
    <row r="81" spans="1:8">
      <c r="A81" s="204"/>
      <c r="B81" s="205"/>
      <c r="C81" s="205"/>
      <c r="D81" s="205"/>
      <c r="E81" s="204"/>
      <c r="F81" s="204"/>
      <c r="G81" s="204"/>
      <c r="H81" s="204"/>
    </row>
    <row r="82" spans="1:8">
      <c r="A82" s="204"/>
      <c r="B82" s="205"/>
      <c r="C82" s="205"/>
      <c r="D82" s="205"/>
      <c r="E82" s="204"/>
      <c r="F82" s="204"/>
      <c r="G82" s="204"/>
      <c r="H82" s="204"/>
    </row>
    <row r="83" spans="1:8">
      <c r="A83" s="204"/>
      <c r="B83" s="205"/>
      <c r="C83" s="205"/>
      <c r="D83" s="205"/>
      <c r="E83" s="204"/>
      <c r="F83" s="204"/>
      <c r="G83" s="204"/>
      <c r="H83" s="204"/>
    </row>
    <row r="84" spans="1:8">
      <c r="A84" s="204"/>
      <c r="B84" s="205"/>
      <c r="C84" s="205"/>
      <c r="D84" s="205"/>
      <c r="E84" s="204"/>
      <c r="F84" s="204"/>
      <c r="G84" s="204"/>
      <c r="H84" s="204"/>
    </row>
    <row r="85" spans="1:8">
      <c r="A85" s="204"/>
      <c r="B85" s="205"/>
      <c r="C85" s="205"/>
      <c r="D85" s="205"/>
      <c r="E85" s="204"/>
      <c r="F85" s="204"/>
      <c r="G85" s="204"/>
      <c r="H85" s="204"/>
    </row>
    <row r="86" spans="1:8">
      <c r="A86" s="204"/>
      <c r="B86" s="205"/>
      <c r="C86" s="205"/>
      <c r="D86" s="205"/>
      <c r="E86" s="204"/>
      <c r="F86" s="204"/>
      <c r="G86" s="204"/>
      <c r="H86" s="204"/>
    </row>
    <row r="87" spans="1:8">
      <c r="A87" s="204"/>
      <c r="B87" s="205"/>
      <c r="C87" s="205"/>
      <c r="D87" s="205"/>
      <c r="E87" s="204"/>
      <c r="F87" s="204"/>
      <c r="G87" s="204"/>
      <c r="H87" s="204"/>
    </row>
    <row r="88" spans="1:8">
      <c r="A88" s="204"/>
      <c r="B88" s="205"/>
      <c r="C88" s="205"/>
      <c r="D88" s="205"/>
      <c r="E88" s="204"/>
      <c r="F88" s="204"/>
      <c r="G88" s="204"/>
      <c r="H88" s="204"/>
    </row>
    <row r="89" spans="1:8">
      <c r="A89" s="204"/>
      <c r="B89" s="205"/>
      <c r="C89" s="205"/>
      <c r="D89" s="205"/>
      <c r="E89" s="204"/>
      <c r="F89" s="204"/>
      <c r="G89" s="204"/>
      <c r="H89" s="204"/>
    </row>
    <row r="90" spans="1:8">
      <c r="A90" s="204"/>
      <c r="B90" s="205"/>
      <c r="C90" s="205"/>
      <c r="D90" s="205"/>
      <c r="E90" s="204"/>
      <c r="F90" s="204"/>
      <c r="G90" s="204"/>
      <c r="H90" s="204"/>
    </row>
    <row r="91" spans="1:8">
      <c r="A91" s="204"/>
      <c r="B91" s="205"/>
      <c r="C91" s="205"/>
      <c r="D91" s="205"/>
      <c r="E91" s="204"/>
      <c r="F91" s="204"/>
      <c r="G91" s="204"/>
      <c r="H91" s="204"/>
    </row>
    <row r="92" spans="1:8">
      <c r="A92" s="204"/>
      <c r="B92" s="205"/>
      <c r="C92" s="205"/>
      <c r="D92" s="205"/>
      <c r="E92" s="204"/>
      <c r="F92" s="204"/>
      <c r="G92" s="204"/>
      <c r="H92" s="204"/>
    </row>
    <row r="93" spans="1:8">
      <c r="A93" s="204"/>
      <c r="B93" s="205"/>
      <c r="C93" s="205"/>
      <c r="D93" s="205"/>
      <c r="E93" s="204"/>
      <c r="F93" s="204"/>
      <c r="G93" s="204"/>
      <c r="H93" s="204"/>
    </row>
    <row r="94" spans="1:8">
      <c r="A94" s="204"/>
      <c r="B94" s="205"/>
      <c r="C94" s="205"/>
      <c r="D94" s="205"/>
      <c r="E94" s="204"/>
      <c r="F94" s="204"/>
      <c r="G94" s="204"/>
      <c r="H94" s="204"/>
    </row>
    <row r="95" spans="1:8">
      <c r="A95" s="204"/>
      <c r="B95" s="205"/>
      <c r="C95" s="205"/>
      <c r="D95" s="205"/>
      <c r="E95" s="204"/>
      <c r="F95" s="204"/>
      <c r="G95" s="204"/>
      <c r="H95" s="204"/>
    </row>
    <row r="96" spans="1:8">
      <c r="A96" s="204"/>
      <c r="B96" s="205"/>
      <c r="C96" s="205"/>
      <c r="D96" s="205"/>
      <c r="E96" s="204"/>
      <c r="F96" s="204"/>
      <c r="G96" s="204"/>
      <c r="H96" s="204"/>
    </row>
    <row r="97" spans="1:8">
      <c r="A97" s="204"/>
      <c r="B97" s="205"/>
      <c r="C97" s="205"/>
      <c r="D97" s="205"/>
      <c r="E97" s="204"/>
      <c r="F97" s="204"/>
      <c r="G97" s="204"/>
      <c r="H97" s="204"/>
    </row>
    <row r="98" spans="1:8">
      <c r="A98" s="204"/>
      <c r="B98" s="205"/>
      <c r="C98" s="205"/>
      <c r="D98" s="205"/>
      <c r="E98" s="204"/>
      <c r="F98" s="204"/>
      <c r="G98" s="204"/>
      <c r="H98" s="204"/>
    </row>
    <row r="99" spans="1:8">
      <c r="A99" s="204"/>
      <c r="B99" s="205"/>
      <c r="C99" s="205"/>
      <c r="D99" s="205"/>
      <c r="E99" s="204"/>
      <c r="F99" s="204"/>
      <c r="G99" s="204"/>
      <c r="H99" s="204"/>
    </row>
    <row r="100" spans="1:8">
      <c r="A100" s="206" t="e">
        <f>G100/#REF!</f>
        <v>#REF!</v>
      </c>
      <c r="B100" s="204" t="str">
        <f>B6</f>
        <v>Life insurance and annuities</v>
      </c>
      <c r="C100" s="204"/>
      <c r="D100" s="204"/>
      <c r="E100" s="204"/>
      <c r="F100" s="204"/>
      <c r="G100" s="207">
        <f>Y6</f>
        <v>28552416.155602135</v>
      </c>
      <c r="H100" s="204"/>
    </row>
    <row r="101" spans="1:8">
      <c r="A101" s="206" t="e">
        <f>G101/#REF!</f>
        <v>#REF!</v>
      </c>
      <c r="B101" s="204" t="str">
        <f>B11</f>
        <v>Marriage and birth insurance</v>
      </c>
      <c r="C101" s="204"/>
      <c r="D101" s="204"/>
      <c r="E101" s="204"/>
      <c r="F101" s="204"/>
      <c r="G101" s="207">
        <f>Y11</f>
        <v>1376938.7725833447</v>
      </c>
      <c r="H101" s="204"/>
    </row>
    <row r="102" spans="1:8">
      <c r="A102" s="206" t="e">
        <f>G102/#REF!</f>
        <v>#REF!</v>
      </c>
      <c r="B102" s="204" t="str">
        <f>B12</f>
        <v>Unit linked life insurance</v>
      </c>
      <c r="C102" s="204"/>
      <c r="D102" s="204"/>
      <c r="E102" s="204"/>
      <c r="F102" s="204"/>
      <c r="G102" s="207">
        <f>Y12</f>
        <v>8335121.8002899205</v>
      </c>
      <c r="H102" s="204"/>
    </row>
    <row r="103" spans="1:8">
      <c r="A103" s="206" t="e">
        <f>G103/#REF!</f>
        <v>#REF!</v>
      </c>
      <c r="B103" s="204" t="str">
        <f>B13</f>
        <v>Capital redemption</v>
      </c>
      <c r="C103" s="204"/>
      <c r="D103" s="204"/>
      <c r="E103" s="204"/>
      <c r="F103" s="204"/>
      <c r="G103" s="207">
        <f>Y13</f>
        <v>0</v>
      </c>
      <c r="H103" s="204"/>
    </row>
    <row r="104" spans="1:8">
      <c r="A104" s="206" t="e">
        <f>G104/#REF!</f>
        <v>#REF!</v>
      </c>
      <c r="B104" s="204" t="str">
        <f>B14</f>
        <v>Supplementary insurance</v>
      </c>
      <c r="C104" s="204"/>
      <c r="D104" s="204"/>
      <c r="E104" s="204"/>
      <c r="F104" s="204"/>
      <c r="G104" s="207">
        <f>Y14</f>
        <v>1563735.9872601584</v>
      </c>
      <c r="H104" s="204"/>
    </row>
    <row r="105" spans="1:8">
      <c r="A105" s="206" t="e">
        <f>G105/#REF!</f>
        <v>#REF!</v>
      </c>
      <c r="B105" s="204">
        <f>B18</f>
        <v>0</v>
      </c>
      <c r="C105" s="204"/>
      <c r="D105" s="204"/>
      <c r="E105" s="204"/>
      <c r="F105" s="204"/>
      <c r="G105" s="207">
        <f>Y18</f>
        <v>48920826.995018966</v>
      </c>
      <c r="H105" s="204"/>
    </row>
    <row r="106" spans="1:8">
      <c r="A106" s="206" t="e">
        <f>G106/#REF!</f>
        <v>#REF!</v>
      </c>
      <c r="B106" s="204" t="e">
        <f>#REF!</f>
        <v>#REF!</v>
      </c>
      <c r="C106" s="204"/>
      <c r="D106" s="204"/>
      <c r="E106" s="204"/>
      <c r="F106" s="204"/>
      <c r="G106" s="207" t="e">
        <f>#REF!</f>
        <v>#REF!</v>
      </c>
      <c r="H106" s="204"/>
    </row>
    <row r="107" spans="1:8">
      <c r="A107" s="206" t="e">
        <f>G107/#REF!</f>
        <v>#REF!</v>
      </c>
      <c r="B107" s="204" t="e">
        <f>#REF!</f>
        <v>#REF!</v>
      </c>
      <c r="C107" s="204"/>
      <c r="D107" s="204"/>
      <c r="E107" s="204"/>
      <c r="F107" s="204"/>
      <c r="G107" s="207" t="e">
        <f>#REF!</f>
        <v>#REF!</v>
      </c>
      <c r="H107" s="204"/>
    </row>
    <row r="108" spans="1:8">
      <c r="A108" s="204"/>
      <c r="B108" s="205"/>
      <c r="C108" s="205"/>
      <c r="D108" s="205"/>
      <c r="E108" s="204"/>
      <c r="F108" s="204"/>
      <c r="G108" s="204"/>
      <c r="H108" s="204"/>
    </row>
    <row r="109" spans="1:8">
      <c r="A109" s="204"/>
      <c r="B109" s="205"/>
      <c r="C109" s="205"/>
      <c r="D109" s="205"/>
      <c r="E109" s="204"/>
      <c r="F109" s="204"/>
      <c r="G109" s="204"/>
      <c r="H109" s="204"/>
    </row>
    <row r="110" spans="1:8">
      <c r="A110" s="204"/>
      <c r="B110" s="205"/>
      <c r="C110" s="205"/>
      <c r="D110" s="205"/>
      <c r="E110" s="204"/>
      <c r="F110" s="204"/>
      <c r="G110" s="204"/>
      <c r="H110" s="204"/>
    </row>
    <row r="111" spans="1:8">
      <c r="A111" s="204"/>
      <c r="B111" s="205"/>
      <c r="C111" s="205"/>
      <c r="D111" s="205"/>
      <c r="E111" s="204"/>
      <c r="F111" s="204"/>
      <c r="G111" s="204"/>
      <c r="H111" s="204"/>
    </row>
  </sheetData>
  <mergeCells count="29">
    <mergeCell ref="Y4:Z4"/>
    <mergeCell ref="U19:V19"/>
    <mergeCell ref="K4:L4"/>
    <mergeCell ref="Y19:Z19"/>
    <mergeCell ref="S19:T19"/>
    <mergeCell ref="O19:P19"/>
    <mergeCell ref="M19:N19"/>
    <mergeCell ref="Q4:R4"/>
    <mergeCell ref="W4:X4"/>
    <mergeCell ref="S4:T4"/>
    <mergeCell ref="U4:V4"/>
    <mergeCell ref="M4:N4"/>
    <mergeCell ref="Q19:R19"/>
    <mergeCell ref="W19:X19"/>
    <mergeCell ref="A19:B19"/>
    <mergeCell ref="G19:H19"/>
    <mergeCell ref="I19:J19"/>
    <mergeCell ref="K19:L19"/>
    <mergeCell ref="E19:F19"/>
    <mergeCell ref="C19:D19"/>
    <mergeCell ref="A1:X1"/>
    <mergeCell ref="A18:B18"/>
    <mergeCell ref="O4:P4"/>
    <mergeCell ref="A4:A5"/>
    <mergeCell ref="B4:B5"/>
    <mergeCell ref="C4:D4"/>
    <mergeCell ref="E4:F4"/>
    <mergeCell ref="I4:J4"/>
    <mergeCell ref="G4:H4"/>
  </mergeCells>
  <conditionalFormatting sqref="W19:X19">
    <cfRule type="cellIs" dxfId="1" priority="55" operator="greaterThan">
      <formula>M19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2" manualBreakCount="2">
    <brk id="10" max="20" man="1"/>
    <brk id="20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Z17" sqref="Z17"/>
      <selection pane="topRight" activeCell="Z17" sqref="Z17"/>
      <selection pane="bottomLeft" activeCell="Z17" sqref="Z17"/>
      <selection pane="bottomRight" sqref="A1:U1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40" t="s">
        <v>817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5" t="s">
        <v>458</v>
      </c>
      <c r="B3" s="245" t="s">
        <v>494</v>
      </c>
      <c r="C3" s="245"/>
      <c r="D3" s="245"/>
      <c r="E3" s="245"/>
      <c r="F3" s="245" t="s">
        <v>495</v>
      </c>
      <c r="G3" s="245"/>
      <c r="H3" s="245"/>
      <c r="I3" s="245"/>
      <c r="J3" s="246" t="s">
        <v>496</v>
      </c>
      <c r="K3" s="247"/>
      <c r="L3" s="245" t="s">
        <v>497</v>
      </c>
      <c r="M3" s="243" t="s">
        <v>498</v>
      </c>
      <c r="N3" s="243"/>
      <c r="O3" s="243"/>
      <c r="P3" s="243"/>
      <c r="Q3" s="243"/>
      <c r="R3" s="243" t="s">
        <v>499</v>
      </c>
      <c r="S3" s="243"/>
      <c r="T3" s="243"/>
      <c r="U3" s="243"/>
    </row>
    <row r="4" spans="1:21" ht="18" customHeight="1">
      <c r="A4" s="245"/>
      <c r="B4" s="245" t="s">
        <v>500</v>
      </c>
      <c r="C4" s="245" t="s">
        <v>501</v>
      </c>
      <c r="D4" s="244" t="s">
        <v>502</v>
      </c>
      <c r="E4" s="244" t="s">
        <v>503</v>
      </c>
      <c r="F4" s="245" t="s">
        <v>500</v>
      </c>
      <c r="G4" s="245" t="s">
        <v>501</v>
      </c>
      <c r="H4" s="244" t="s">
        <v>502</v>
      </c>
      <c r="I4" s="244" t="s">
        <v>503</v>
      </c>
      <c r="J4" s="245" t="s">
        <v>500</v>
      </c>
      <c r="K4" s="245" t="s">
        <v>501</v>
      </c>
      <c r="L4" s="245"/>
      <c r="M4" s="241" t="s">
        <v>504</v>
      </c>
      <c r="N4" s="241" t="s">
        <v>505</v>
      </c>
      <c r="O4" s="241" t="s">
        <v>506</v>
      </c>
      <c r="P4" s="241" t="s">
        <v>507</v>
      </c>
      <c r="Q4" s="241" t="s">
        <v>508</v>
      </c>
      <c r="R4" s="241" t="s">
        <v>504</v>
      </c>
      <c r="S4" s="241" t="s">
        <v>509</v>
      </c>
      <c r="T4" s="241" t="s">
        <v>510</v>
      </c>
      <c r="U4" s="241" t="s">
        <v>511</v>
      </c>
    </row>
    <row r="5" spans="1:21" ht="115.5" customHeight="1">
      <c r="A5" s="245"/>
      <c r="B5" s="245"/>
      <c r="C5" s="245"/>
      <c r="D5" s="244"/>
      <c r="E5" s="244"/>
      <c r="F5" s="245"/>
      <c r="G5" s="245"/>
      <c r="H5" s="244"/>
      <c r="I5" s="244"/>
      <c r="J5" s="245"/>
      <c r="K5" s="245"/>
      <c r="L5" s="245"/>
      <c r="M5" s="242"/>
      <c r="N5" s="242"/>
      <c r="O5" s="242"/>
      <c r="P5" s="242"/>
      <c r="Q5" s="242"/>
      <c r="R5" s="242"/>
      <c r="S5" s="242"/>
      <c r="T5" s="242"/>
      <c r="U5" s="242"/>
    </row>
    <row r="6" spans="1:21" s="82" customFormat="1" ht="15.75">
      <c r="A6" s="134" t="s">
        <v>489</v>
      </c>
      <c r="B6" s="90">
        <v>668900636.53948176</v>
      </c>
      <c r="C6" s="90">
        <v>23292.128438369975</v>
      </c>
      <c r="D6" s="90">
        <v>10008182.15744688</v>
      </c>
      <c r="E6" s="90">
        <v>15318515.415703334</v>
      </c>
      <c r="F6" s="90">
        <v>86294794.662781626</v>
      </c>
      <c r="G6" s="90">
        <v>0</v>
      </c>
      <c r="H6" s="90">
        <v>3747.5467011999999</v>
      </c>
      <c r="I6" s="90">
        <v>3028795.3863260001</v>
      </c>
      <c r="J6" s="90">
        <v>59919713.652164541</v>
      </c>
      <c r="K6" s="90">
        <v>2690395.4022172447</v>
      </c>
      <c r="L6" s="90">
        <v>0</v>
      </c>
      <c r="M6" s="90">
        <v>8730120.6313001942</v>
      </c>
      <c r="N6" s="90">
        <v>78765.906625838645</v>
      </c>
      <c r="O6" s="90">
        <v>95366.647536774428</v>
      </c>
      <c r="P6" s="90">
        <v>210180.13999999993</v>
      </c>
      <c r="Q6" s="90">
        <v>1620.9500000000003</v>
      </c>
      <c r="R6" s="90">
        <v>227.3</v>
      </c>
      <c r="S6" s="90">
        <v>0</v>
      </c>
      <c r="T6" s="90">
        <v>0</v>
      </c>
      <c r="U6" s="90">
        <v>227.3</v>
      </c>
    </row>
    <row r="7" spans="1:21" ht="15.75">
      <c r="A7" s="135" t="s">
        <v>460</v>
      </c>
      <c r="B7" s="90">
        <v>668894721.03221786</v>
      </c>
      <c r="C7" s="90">
        <v>23292.128438369975</v>
      </c>
      <c r="D7" s="90">
        <v>10008182.15744688</v>
      </c>
      <c r="E7" s="90">
        <v>15318515.415703334</v>
      </c>
      <c r="F7" s="90">
        <v>0</v>
      </c>
      <c r="G7" s="90">
        <v>0</v>
      </c>
      <c r="H7" s="90">
        <v>0</v>
      </c>
      <c r="I7" s="90">
        <v>0</v>
      </c>
      <c r="J7" s="90">
        <v>59773894.231520042</v>
      </c>
      <c r="K7" s="90">
        <v>2690395.4022172447</v>
      </c>
      <c r="L7" s="90">
        <v>0</v>
      </c>
      <c r="M7" s="90">
        <v>8716721.471300194</v>
      </c>
      <c r="N7" s="90">
        <v>78765.906625838645</v>
      </c>
      <c r="O7" s="90">
        <v>95366.647536774428</v>
      </c>
      <c r="P7" s="90">
        <v>210180.13999999993</v>
      </c>
      <c r="Q7" s="90">
        <v>1617.5300000000002</v>
      </c>
      <c r="R7" s="90">
        <v>227.3</v>
      </c>
      <c r="S7" s="90">
        <v>0</v>
      </c>
      <c r="T7" s="90">
        <v>0</v>
      </c>
      <c r="U7" s="90">
        <v>227.3</v>
      </c>
    </row>
    <row r="8" spans="1:21" ht="15.75">
      <c r="A8" s="135" t="s">
        <v>461</v>
      </c>
      <c r="B8" s="90">
        <v>668516354.76134956</v>
      </c>
      <c r="C8" s="90">
        <v>12349.41</v>
      </c>
      <c r="D8" s="90">
        <v>9710099.2153966185</v>
      </c>
      <c r="E8" s="90">
        <v>15178846.691340765</v>
      </c>
      <c r="F8" s="90">
        <v>0</v>
      </c>
      <c r="G8" s="90">
        <v>0</v>
      </c>
      <c r="H8" s="90">
        <v>0</v>
      </c>
      <c r="I8" s="90">
        <v>0</v>
      </c>
      <c r="J8" s="90">
        <v>15940019.862362118</v>
      </c>
      <c r="K8" s="90">
        <v>405501.45446735842</v>
      </c>
      <c r="L8" s="90">
        <v>0</v>
      </c>
      <c r="M8" s="90">
        <v>7661066.7028626911</v>
      </c>
      <c r="N8" s="90">
        <v>37145.876584785103</v>
      </c>
      <c r="O8" s="90">
        <v>12681.542772971887</v>
      </c>
      <c r="P8" s="90">
        <v>23723.95</v>
      </c>
      <c r="Q8" s="90">
        <v>1311.1100000000001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5" t="s">
        <v>462</v>
      </c>
      <c r="B9" s="90">
        <v>378366.27086821233</v>
      </c>
      <c r="C9" s="90">
        <v>10942.718438369973</v>
      </c>
      <c r="D9" s="90">
        <v>298082.94205026201</v>
      </c>
      <c r="E9" s="90">
        <v>139668.72436257018</v>
      </c>
      <c r="F9" s="90">
        <v>0</v>
      </c>
      <c r="G9" s="90">
        <v>0</v>
      </c>
      <c r="H9" s="90">
        <v>0</v>
      </c>
      <c r="I9" s="90">
        <v>0</v>
      </c>
      <c r="J9" s="90">
        <v>43833874.369157925</v>
      </c>
      <c r="K9" s="90">
        <v>2284893.9477498862</v>
      </c>
      <c r="L9" s="90">
        <v>0</v>
      </c>
      <c r="M9" s="90">
        <v>1055654.7684375038</v>
      </c>
      <c r="N9" s="90">
        <v>41620.030041053549</v>
      </c>
      <c r="O9" s="90">
        <v>82685.104763802548</v>
      </c>
      <c r="P9" s="90">
        <v>186456.18999999992</v>
      </c>
      <c r="Q9" s="90">
        <v>306.42</v>
      </c>
      <c r="R9" s="90">
        <v>227.3</v>
      </c>
      <c r="S9" s="90">
        <v>0</v>
      </c>
      <c r="T9" s="90">
        <v>0</v>
      </c>
      <c r="U9" s="90">
        <v>227.3</v>
      </c>
    </row>
    <row r="10" spans="1:21" ht="25.5">
      <c r="A10" s="135" t="s">
        <v>463</v>
      </c>
      <c r="B10" s="90">
        <v>5915.5072640000026</v>
      </c>
      <c r="C10" s="90">
        <v>0</v>
      </c>
      <c r="D10" s="90">
        <v>0</v>
      </c>
      <c r="E10" s="90">
        <v>0</v>
      </c>
      <c r="F10" s="90">
        <v>86294794.662781626</v>
      </c>
      <c r="G10" s="90">
        <v>0</v>
      </c>
      <c r="H10" s="90">
        <v>3747.5467011999999</v>
      </c>
      <c r="I10" s="90">
        <v>3028795.3863260001</v>
      </c>
      <c r="J10" s="90">
        <v>145819.4206445</v>
      </c>
      <c r="K10" s="90">
        <v>0</v>
      </c>
      <c r="L10" s="90">
        <v>0</v>
      </c>
      <c r="M10" s="90">
        <v>13399.160000000002</v>
      </c>
      <c r="N10" s="90">
        <v>0</v>
      </c>
      <c r="O10" s="90">
        <v>0</v>
      </c>
      <c r="P10" s="90">
        <v>0</v>
      </c>
      <c r="Q10" s="90">
        <v>3.42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4" t="s">
        <v>490</v>
      </c>
      <c r="B11" s="90">
        <v>68421036.832233787</v>
      </c>
      <c r="C11" s="90">
        <v>1950.87</v>
      </c>
      <c r="D11" s="90">
        <v>388408.05753904791</v>
      </c>
      <c r="E11" s="90">
        <v>1922747.5529200002</v>
      </c>
      <c r="F11" s="90">
        <v>0</v>
      </c>
      <c r="G11" s="90">
        <v>0</v>
      </c>
      <c r="H11" s="90">
        <v>0</v>
      </c>
      <c r="I11" s="90">
        <v>0</v>
      </c>
      <c r="J11" s="90">
        <v>372292.58481088642</v>
      </c>
      <c r="K11" s="90">
        <v>6768.0240549960799</v>
      </c>
      <c r="L11" s="90">
        <v>0</v>
      </c>
      <c r="M11" s="90">
        <v>103244.21795160214</v>
      </c>
      <c r="N11" s="90">
        <v>625.45000000000005</v>
      </c>
      <c r="O11" s="90">
        <v>2303.96</v>
      </c>
      <c r="P11" s="90">
        <v>3115.49</v>
      </c>
      <c r="Q11" s="90">
        <v>410.4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4" t="s">
        <v>491</v>
      </c>
      <c r="B12" s="90">
        <v>322224.05003799999</v>
      </c>
      <c r="C12" s="90">
        <v>0</v>
      </c>
      <c r="D12" s="90">
        <v>1757647.9638017451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1156446.8494564404</v>
      </c>
      <c r="K12" s="90">
        <v>1419.0194768000001</v>
      </c>
      <c r="L12" s="90">
        <v>0</v>
      </c>
      <c r="M12" s="90">
        <v>11408.068284065999</v>
      </c>
      <c r="N12" s="90">
        <v>3142.06482579149</v>
      </c>
      <c r="O12" s="90">
        <v>7026.58</v>
      </c>
      <c r="P12" s="90">
        <v>18935.310000000001</v>
      </c>
      <c r="Q12" s="90">
        <v>285.67000000000007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6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493</v>
      </c>
      <c r="B14" s="90">
        <v>1385451.0040515999</v>
      </c>
      <c r="C14" s="90">
        <v>238394.46701545749</v>
      </c>
      <c r="D14" s="90">
        <v>58910.860780004034</v>
      </c>
      <c r="E14" s="90">
        <v>14078.92</v>
      </c>
      <c r="F14" s="90">
        <v>0</v>
      </c>
      <c r="G14" s="90">
        <v>0</v>
      </c>
      <c r="H14" s="90">
        <v>0</v>
      </c>
      <c r="I14" s="90">
        <v>0</v>
      </c>
      <c r="J14" s="90">
        <v>11214161.064210324</v>
      </c>
      <c r="K14" s="90">
        <v>2225538.9784286423</v>
      </c>
      <c r="L14" s="90">
        <v>0</v>
      </c>
      <c r="M14" s="90">
        <v>1386221.7757039466</v>
      </c>
      <c r="N14" s="90">
        <v>25410.483863586305</v>
      </c>
      <c r="O14" s="90">
        <v>125192.18249999624</v>
      </c>
      <c r="P14" s="90">
        <v>237677.49000000858</v>
      </c>
      <c r="Q14" s="90">
        <v>12866.989999999993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487</v>
      </c>
      <c r="B15" s="91">
        <v>739029348.42580521</v>
      </c>
      <c r="C15" s="91">
        <v>263637.46545382746</v>
      </c>
      <c r="D15" s="91">
        <v>12213149.039567679</v>
      </c>
      <c r="E15" s="91">
        <v>17255341.888623334</v>
      </c>
      <c r="F15" s="91">
        <v>86294794.662781626</v>
      </c>
      <c r="G15" s="91">
        <v>0</v>
      </c>
      <c r="H15" s="91">
        <v>3747.5467011999999</v>
      </c>
      <c r="I15" s="91">
        <v>3028795.3863260001</v>
      </c>
      <c r="J15" s="91">
        <v>72662614.150642186</v>
      </c>
      <c r="K15" s="91">
        <v>4924121.4241776839</v>
      </c>
      <c r="L15" s="91">
        <v>0</v>
      </c>
      <c r="M15" s="91">
        <v>10230994.693239808</v>
      </c>
      <c r="N15" s="91">
        <v>107943.90531521644</v>
      </c>
      <c r="O15" s="91">
        <v>229889.37003677065</v>
      </c>
      <c r="P15" s="91">
        <v>469908.43000000855</v>
      </c>
      <c r="Q15" s="91">
        <v>15184.009999999993</v>
      </c>
      <c r="R15" s="91">
        <v>227.3</v>
      </c>
      <c r="S15" s="91">
        <v>0</v>
      </c>
      <c r="T15" s="91">
        <v>0</v>
      </c>
      <c r="U15" s="91">
        <v>227.3</v>
      </c>
    </row>
    <row r="16" spans="1:21" ht="20.100000000000001" customHeight="1">
      <c r="A16" s="60" t="s">
        <v>474</v>
      </c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Z17" sqref="Z17"/>
      <selection pane="topRight" activeCell="Z17" sqref="Z17"/>
      <selection pane="bottomLeft" activeCell="Z17" sqref="Z17"/>
      <selection pane="bottomRight" sqref="A1:U1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40" t="s">
        <v>818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1" ht="12.75" customHeight="1">
      <c r="A2" s="250" t="s">
        <v>125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</row>
    <row r="3" spans="1:21" s="82" customFormat="1" ht="35.25" customHeight="1">
      <c r="A3" s="245" t="s">
        <v>458</v>
      </c>
      <c r="B3" s="245" t="s">
        <v>512</v>
      </c>
      <c r="C3" s="245"/>
      <c r="D3" s="245"/>
      <c r="E3" s="245"/>
      <c r="F3" s="252" t="s">
        <v>513</v>
      </c>
      <c r="G3" s="249" t="s">
        <v>514</v>
      </c>
      <c r="H3" s="249"/>
      <c r="I3" s="249"/>
      <c r="J3" s="249"/>
      <c r="K3" s="245" t="s">
        <v>515</v>
      </c>
      <c r="L3" s="245"/>
      <c r="M3" s="245" t="s">
        <v>516</v>
      </c>
      <c r="N3" s="245" t="s">
        <v>517</v>
      </c>
      <c r="O3" s="245" t="s">
        <v>813</v>
      </c>
      <c r="P3" s="251"/>
      <c r="Q3" s="245" t="s">
        <v>518</v>
      </c>
      <c r="R3" s="249" t="s">
        <v>519</v>
      </c>
      <c r="S3" s="249"/>
      <c r="T3" s="249"/>
      <c r="U3" s="249"/>
    </row>
    <row r="4" spans="1:21" ht="75.75" customHeight="1">
      <c r="A4" s="245"/>
      <c r="B4" s="245" t="s">
        <v>500</v>
      </c>
      <c r="C4" s="245" t="s">
        <v>501</v>
      </c>
      <c r="D4" s="245" t="s">
        <v>520</v>
      </c>
      <c r="E4" s="245" t="s">
        <v>521</v>
      </c>
      <c r="F4" s="252"/>
      <c r="G4" s="245" t="s">
        <v>500</v>
      </c>
      <c r="H4" s="245" t="s">
        <v>501</v>
      </c>
      <c r="I4" s="248" t="s">
        <v>522</v>
      </c>
      <c r="J4" s="248"/>
      <c r="K4" s="245"/>
      <c r="L4" s="245"/>
      <c r="M4" s="245"/>
      <c r="N4" s="245"/>
      <c r="O4" s="251"/>
      <c r="P4" s="251"/>
      <c r="Q4" s="251"/>
      <c r="R4" s="249" t="s">
        <v>500</v>
      </c>
      <c r="S4" s="252" t="s">
        <v>523</v>
      </c>
      <c r="T4" s="249" t="s">
        <v>524</v>
      </c>
      <c r="U4" s="249" t="s">
        <v>525</v>
      </c>
    </row>
    <row r="5" spans="1:21" ht="94.5">
      <c r="A5" s="245"/>
      <c r="B5" s="245"/>
      <c r="C5" s="245"/>
      <c r="D5" s="245"/>
      <c r="E5" s="245"/>
      <c r="F5" s="252"/>
      <c r="G5" s="245"/>
      <c r="H5" s="245"/>
      <c r="I5" s="133" t="s">
        <v>526</v>
      </c>
      <c r="J5" s="133" t="s">
        <v>527</v>
      </c>
      <c r="K5" s="143" t="s">
        <v>528</v>
      </c>
      <c r="L5" s="133" t="s">
        <v>529</v>
      </c>
      <c r="M5" s="245"/>
      <c r="N5" s="245"/>
      <c r="O5" s="144" t="s">
        <v>504</v>
      </c>
      <c r="P5" s="144" t="s">
        <v>530</v>
      </c>
      <c r="Q5" s="251"/>
      <c r="R5" s="249"/>
      <c r="S5" s="252"/>
      <c r="T5" s="249"/>
      <c r="U5" s="249"/>
    </row>
    <row r="6" spans="1:21" ht="15.75">
      <c r="A6" s="134" t="s">
        <v>489</v>
      </c>
      <c r="B6" s="90">
        <v>31017446.681565415</v>
      </c>
      <c r="C6" s="90">
        <v>2103556.9775135959</v>
      </c>
      <c r="D6" s="90">
        <v>9691662.4217540305</v>
      </c>
      <c r="E6" s="90">
        <v>131354.91626179998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4437097.0410826998</v>
      </c>
      <c r="L6" s="90">
        <v>1172785.9590400713</v>
      </c>
      <c r="M6" s="90">
        <v>4792.2229112840632</v>
      </c>
      <c r="N6" s="90">
        <v>8402832.7885943912</v>
      </c>
      <c r="O6" s="90">
        <v>858977427.5885818</v>
      </c>
      <c r="P6" s="90">
        <v>4828187.2181692114</v>
      </c>
      <c r="Q6" s="90">
        <v>10519108933.864689</v>
      </c>
      <c r="R6" s="90">
        <v>4703741806.5456419</v>
      </c>
      <c r="S6" s="90">
        <v>917905280.1668185</v>
      </c>
      <c r="T6" s="90">
        <v>327911609.20006698</v>
      </c>
      <c r="U6" s="90">
        <v>714624502.3527739</v>
      </c>
    </row>
    <row r="7" spans="1:21" ht="15.75">
      <c r="A7" s="135" t="s">
        <v>460</v>
      </c>
      <c r="B7" s="90">
        <v>28394346.822253052</v>
      </c>
      <c r="C7" s="90">
        <v>2103116.2625163761</v>
      </c>
      <c r="D7" s="90">
        <v>9295372.7754487768</v>
      </c>
      <c r="E7" s="90">
        <v>130491.71535169233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4437097.0410826998</v>
      </c>
      <c r="L7" s="90">
        <v>1172785.9590400713</v>
      </c>
      <c r="M7" s="90">
        <v>4792.2229112840632</v>
      </c>
      <c r="N7" s="90">
        <v>8374506.9000225356</v>
      </c>
      <c r="O7" s="90">
        <v>769879472.25000739</v>
      </c>
      <c r="P7" s="90">
        <v>4827746.5031719906</v>
      </c>
      <c r="Q7" s="90">
        <v>10452244617.398447</v>
      </c>
      <c r="R7" s="90">
        <v>4703553213.052906</v>
      </c>
      <c r="S7" s="90">
        <v>917905280.1668185</v>
      </c>
      <c r="T7" s="90">
        <v>298723559.74177462</v>
      </c>
      <c r="U7" s="90">
        <v>705577920.27334988</v>
      </c>
    </row>
    <row r="8" spans="1:21" ht="15.75">
      <c r="A8" s="135" t="s">
        <v>461</v>
      </c>
      <c r="B8" s="90">
        <v>11674877.384214571</v>
      </c>
      <c r="C8" s="90">
        <v>538555.15898275888</v>
      </c>
      <c r="D8" s="90">
        <v>1015746.7088921282</v>
      </c>
      <c r="E8" s="90">
        <v>21359.995184951746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4437097.0410826998</v>
      </c>
      <c r="L8" s="90">
        <v>1172785.9590400713</v>
      </c>
      <c r="M8" s="90">
        <v>0</v>
      </c>
      <c r="N8" s="90">
        <v>8374506.9000225356</v>
      </c>
      <c r="O8" s="90">
        <v>708942855.94903147</v>
      </c>
      <c r="P8" s="90">
        <v>956406.02345011733</v>
      </c>
      <c r="Q8" s="90">
        <v>1245823611.396492</v>
      </c>
      <c r="R8" s="90">
        <v>577802795.00556922</v>
      </c>
      <c r="S8" s="90">
        <v>800366.08892910019</v>
      </c>
      <c r="T8" s="90">
        <v>1713756.0675974709</v>
      </c>
      <c r="U8" s="90">
        <v>183653345.82119656</v>
      </c>
    </row>
    <row r="9" spans="1:21" ht="15.75">
      <c r="A9" s="135" t="s">
        <v>462</v>
      </c>
      <c r="B9" s="90">
        <v>16719469.438038483</v>
      </c>
      <c r="C9" s="90">
        <v>1564561.1035336172</v>
      </c>
      <c r="D9" s="90">
        <v>8279626.0665566511</v>
      </c>
      <c r="E9" s="90">
        <v>109131.72016674058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4792.2229112840632</v>
      </c>
      <c r="N9" s="90">
        <v>0</v>
      </c>
      <c r="O9" s="90">
        <v>60936616.300975911</v>
      </c>
      <c r="P9" s="90">
        <v>3871340.479721874</v>
      </c>
      <c r="Q9" s="90">
        <v>9206421006.0019569</v>
      </c>
      <c r="R9" s="90">
        <v>4125750418.0473366</v>
      </c>
      <c r="S9" s="90">
        <v>917104914.07788932</v>
      </c>
      <c r="T9" s="90">
        <v>297009803.67417711</v>
      </c>
      <c r="U9" s="90">
        <v>521924574.45215333</v>
      </c>
    </row>
    <row r="10" spans="1:21" ht="15.75">
      <c r="A10" s="135" t="s">
        <v>463</v>
      </c>
      <c r="B10" s="90">
        <v>2623099.859312362</v>
      </c>
      <c r="C10" s="90">
        <v>440.71499721999999</v>
      </c>
      <c r="D10" s="90">
        <v>396289.64630525425</v>
      </c>
      <c r="E10" s="90">
        <v>863.20091010766362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28325.888571855674</v>
      </c>
      <c r="O10" s="90">
        <v>89097955.33857435</v>
      </c>
      <c r="P10" s="90">
        <v>440.71499721999999</v>
      </c>
      <c r="Q10" s="90">
        <v>66864316.466241896</v>
      </c>
      <c r="R10" s="90">
        <v>188593.49273599999</v>
      </c>
      <c r="S10" s="90">
        <v>0</v>
      </c>
      <c r="T10" s="90">
        <v>29188049.458292399</v>
      </c>
      <c r="U10" s="90">
        <v>9046582.0794239435</v>
      </c>
    </row>
    <row r="11" spans="1:21" ht="15.75">
      <c r="A11" s="134" t="s">
        <v>490</v>
      </c>
      <c r="B11" s="90">
        <v>2778001.3291345229</v>
      </c>
      <c r="C11" s="90">
        <v>10479.872284421208</v>
      </c>
      <c r="D11" s="90">
        <v>40573.700644997458</v>
      </c>
      <c r="E11" s="90">
        <v>14136.665675305532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5028.5523441035248</v>
      </c>
      <c r="L11" s="90">
        <v>0</v>
      </c>
      <c r="M11" s="90">
        <v>0</v>
      </c>
      <c r="N11" s="90">
        <v>130825.67800362757</v>
      </c>
      <c r="O11" s="90">
        <v>71707184.976526916</v>
      </c>
      <c r="P11" s="90">
        <v>19198.766339417289</v>
      </c>
      <c r="Q11" s="90">
        <v>74017380.922787383</v>
      </c>
      <c r="R11" s="90">
        <v>5161822.027725175</v>
      </c>
      <c r="S11" s="90">
        <v>249607.88188630002</v>
      </c>
      <c r="T11" s="90">
        <v>370679.9744969004</v>
      </c>
      <c r="U11" s="90">
        <v>0</v>
      </c>
    </row>
    <row r="12" spans="1:21" ht="15.75">
      <c r="A12" s="134" t="s">
        <v>491</v>
      </c>
      <c r="B12" s="90">
        <v>788031.00235346588</v>
      </c>
      <c r="C12" s="90">
        <v>2642.0133971999999</v>
      </c>
      <c r="D12" s="90">
        <v>573881.8114586001</v>
      </c>
      <c r="E12" s="90">
        <v>4519.0437187564639</v>
      </c>
      <c r="F12" s="90">
        <v>0</v>
      </c>
      <c r="G12" s="90">
        <v>320331555.03296101</v>
      </c>
      <c r="H12" s="90">
        <v>0</v>
      </c>
      <c r="I12" s="90">
        <v>108128765.90881394</v>
      </c>
      <c r="J12" s="90">
        <v>107755.06</v>
      </c>
      <c r="K12" s="90">
        <v>0</v>
      </c>
      <c r="L12" s="90">
        <v>0</v>
      </c>
      <c r="M12" s="90">
        <v>0</v>
      </c>
      <c r="N12" s="90">
        <v>0</v>
      </c>
      <c r="O12" s="90">
        <v>322598256.93480885</v>
      </c>
      <c r="P12" s="90">
        <v>4061.032874</v>
      </c>
      <c r="Q12" s="90">
        <v>113181474.48673514</v>
      </c>
      <c r="R12" s="90">
        <v>14971975.187256066</v>
      </c>
      <c r="S12" s="90">
        <v>384328.60775514983</v>
      </c>
      <c r="T12" s="90">
        <v>460460.69214297552</v>
      </c>
      <c r="U12" s="90">
        <v>16706778.988034301</v>
      </c>
    </row>
    <row r="13" spans="1:21" ht="15.75">
      <c r="A13" s="136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493</v>
      </c>
      <c r="B14" s="90">
        <v>4431752.092766582</v>
      </c>
      <c r="C14" s="90">
        <v>365549.11715156498</v>
      </c>
      <c r="D14" s="90">
        <v>1898639.0168971629</v>
      </c>
      <c r="E14" s="90">
        <v>25949.906274407826</v>
      </c>
      <c r="F14" s="90">
        <v>138533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628709.86320668762</v>
      </c>
      <c r="N14" s="90">
        <v>0</v>
      </c>
      <c r="O14" s="90">
        <v>17798607.024235196</v>
      </c>
      <c r="P14" s="90">
        <v>2829482.5625956645</v>
      </c>
      <c r="Q14" s="90">
        <v>1011443264.0131115</v>
      </c>
      <c r="R14" s="90">
        <v>1011407378.1015199</v>
      </c>
      <c r="S14" s="90">
        <v>201091791.90699968</v>
      </c>
      <c r="T14" s="90">
        <v>2964391.8308618157</v>
      </c>
      <c r="U14" s="90">
        <v>142858837.58273181</v>
      </c>
    </row>
    <row r="15" spans="1:21" s="82" customFormat="1" ht="15.75">
      <c r="A15" s="72" t="s">
        <v>487</v>
      </c>
      <c r="B15" s="91">
        <v>39015231.105819985</v>
      </c>
      <c r="C15" s="91">
        <v>2482227.9803467821</v>
      </c>
      <c r="D15" s="91">
        <v>12204756.950754791</v>
      </c>
      <c r="E15" s="91">
        <v>175960.53193026979</v>
      </c>
      <c r="F15" s="91">
        <v>138647</v>
      </c>
      <c r="G15" s="91">
        <v>320331555.03296101</v>
      </c>
      <c r="H15" s="91">
        <v>0</v>
      </c>
      <c r="I15" s="91">
        <v>108128765.90881394</v>
      </c>
      <c r="J15" s="91">
        <v>107755.06</v>
      </c>
      <c r="K15" s="91">
        <v>4442125.5934268031</v>
      </c>
      <c r="L15" s="91">
        <v>1172785.9590400713</v>
      </c>
      <c r="M15" s="91">
        <v>633502.08611797169</v>
      </c>
      <c r="N15" s="91">
        <v>8533658.466598019</v>
      </c>
      <c r="O15" s="91">
        <v>1271081476.524153</v>
      </c>
      <c r="P15" s="91">
        <v>7680929.5799782928</v>
      </c>
      <c r="Q15" s="91">
        <v>11717751053.287325</v>
      </c>
      <c r="R15" s="91">
        <v>5735282981.8621426</v>
      </c>
      <c r="S15" s="91">
        <v>1119631008.5634596</v>
      </c>
      <c r="T15" s="91">
        <v>331707141.69756871</v>
      </c>
      <c r="U15" s="91">
        <v>874190118.92353988</v>
      </c>
    </row>
    <row r="16" spans="1:21" ht="20.100000000000001" customHeight="1">
      <c r="A16" s="60" t="s">
        <v>474</v>
      </c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80" zoomScaleSheetLayoutView="100" workbookViewId="0">
      <selection activeCell="A2" sqref="A2:J2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53" t="s">
        <v>819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73" customFormat="1" ht="13.5" customHeight="1">
      <c r="A2" s="264" t="s">
        <v>125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s="74" customFormat="1" ht="33" customHeight="1">
      <c r="A3" s="254" t="s">
        <v>458</v>
      </c>
      <c r="B3" s="256" t="s">
        <v>531</v>
      </c>
      <c r="C3" s="258" t="s">
        <v>532</v>
      </c>
      <c r="D3" s="259"/>
      <c r="E3" s="260" t="s">
        <v>533</v>
      </c>
      <c r="F3" s="260"/>
      <c r="G3" s="258" t="s">
        <v>534</v>
      </c>
      <c r="H3" s="261"/>
      <c r="I3" s="260" t="s">
        <v>535</v>
      </c>
      <c r="J3" s="262" t="s">
        <v>536</v>
      </c>
    </row>
    <row r="4" spans="1:10" s="75" customFormat="1" ht="78.75">
      <c r="A4" s="255"/>
      <c r="B4" s="257"/>
      <c r="C4" s="142" t="s">
        <v>537</v>
      </c>
      <c r="D4" s="142" t="s">
        <v>538</v>
      </c>
      <c r="E4" s="146" t="s">
        <v>539</v>
      </c>
      <c r="F4" s="146" t="s">
        <v>540</v>
      </c>
      <c r="G4" s="146" t="s">
        <v>541</v>
      </c>
      <c r="H4" s="146" t="s">
        <v>542</v>
      </c>
      <c r="I4" s="260"/>
      <c r="J4" s="263"/>
    </row>
    <row r="5" spans="1:10" s="76" customFormat="1">
      <c r="A5" s="134" t="s">
        <v>489</v>
      </c>
      <c r="B5" s="90">
        <v>50692.886723026146</v>
      </c>
      <c r="C5" s="90">
        <v>8665843.5329050366</v>
      </c>
      <c r="D5" s="90">
        <v>436249.99206450535</v>
      </c>
      <c r="E5" s="90">
        <v>75522.265299251128</v>
      </c>
      <c r="F5" s="90">
        <v>659156.38684325328</v>
      </c>
      <c r="G5" s="90">
        <v>320382.12999999995</v>
      </c>
      <c r="H5" s="90">
        <v>5568150.2286014818</v>
      </c>
      <c r="I5" s="90">
        <v>148774.30496095837</v>
      </c>
      <c r="J5" s="90">
        <v>15924771.727397516</v>
      </c>
    </row>
    <row r="6" spans="1:10" s="76" customFormat="1">
      <c r="A6" s="135" t="s">
        <v>460</v>
      </c>
      <c r="B6" s="90">
        <v>46364.394481940777</v>
      </c>
      <c r="C6" s="90">
        <v>8577396.7282342892</v>
      </c>
      <c r="D6" s="90">
        <v>375334.88206450531</v>
      </c>
      <c r="E6" s="90">
        <v>52983.940837322487</v>
      </c>
      <c r="F6" s="90">
        <v>537507.98684325325</v>
      </c>
      <c r="G6" s="90">
        <v>300472.32999999996</v>
      </c>
      <c r="H6" s="90">
        <v>5054572.3480045181</v>
      </c>
      <c r="I6" s="90">
        <v>141844.30496095837</v>
      </c>
      <c r="J6" s="90">
        <v>15086476.915426791</v>
      </c>
    </row>
    <row r="7" spans="1:10" s="76" customFormat="1">
      <c r="A7" s="135" t="s">
        <v>461</v>
      </c>
      <c r="B7" s="90">
        <v>22389.665489179632</v>
      </c>
      <c r="C7" s="90">
        <v>1532703.4437418971</v>
      </c>
      <c r="D7" s="90">
        <v>271343.41108519473</v>
      </c>
      <c r="E7" s="90">
        <v>38606.781685576447</v>
      </c>
      <c r="F7" s="90">
        <v>449416.08080628188</v>
      </c>
      <c r="G7" s="90">
        <v>300375.87999999995</v>
      </c>
      <c r="H7" s="90">
        <v>3050492.5495946151</v>
      </c>
      <c r="I7" s="90">
        <v>14892.82091180508</v>
      </c>
      <c r="J7" s="90">
        <v>5680220.6333145481</v>
      </c>
    </row>
    <row r="8" spans="1:10" s="76" customFormat="1">
      <c r="A8" s="135" t="s">
        <v>462</v>
      </c>
      <c r="B8" s="90">
        <v>23974.728992761149</v>
      </c>
      <c r="C8" s="90">
        <v>7044693.284492393</v>
      </c>
      <c r="D8" s="90">
        <v>103991.47097931054</v>
      </c>
      <c r="E8" s="90">
        <v>14377.159151746042</v>
      </c>
      <c r="F8" s="90">
        <v>88091.906036971341</v>
      </c>
      <c r="G8" s="90">
        <v>96.45</v>
      </c>
      <c r="H8" s="90">
        <v>2004079.7984099041</v>
      </c>
      <c r="I8" s="90">
        <v>126951.48404915328</v>
      </c>
      <c r="J8" s="90">
        <v>9406256.2821122408</v>
      </c>
    </row>
    <row r="9" spans="1:10" s="76" customFormat="1" ht="25.5">
      <c r="A9" s="135" t="s">
        <v>463</v>
      </c>
      <c r="B9" s="90">
        <v>4328.4922410853642</v>
      </c>
      <c r="C9" s="90">
        <v>88446.804670748665</v>
      </c>
      <c r="D9" s="90">
        <v>60915.11</v>
      </c>
      <c r="E9" s="90">
        <v>22538.324461928652</v>
      </c>
      <c r="F9" s="90">
        <v>121648.4</v>
      </c>
      <c r="G9" s="90">
        <v>19909.8</v>
      </c>
      <c r="H9" s="90">
        <v>513577.88059696433</v>
      </c>
      <c r="I9" s="90">
        <v>6930</v>
      </c>
      <c r="J9" s="90">
        <v>838294.81197072694</v>
      </c>
    </row>
    <row r="10" spans="1:10" s="76" customFormat="1" ht="25.5">
      <c r="A10" s="134" t="s">
        <v>490</v>
      </c>
      <c r="B10" s="90">
        <v>1294.6425833448707</v>
      </c>
      <c r="C10" s="90">
        <v>53887.431017780895</v>
      </c>
      <c r="D10" s="90">
        <v>14511.57</v>
      </c>
      <c r="E10" s="90">
        <v>3886.4179590963604</v>
      </c>
      <c r="F10" s="90">
        <v>39618.916137264452</v>
      </c>
      <c r="G10" s="90">
        <v>13142.429999999998</v>
      </c>
      <c r="H10" s="90">
        <v>311912.70658546564</v>
      </c>
      <c r="I10" s="90">
        <v>2395.0217558912441</v>
      </c>
      <c r="J10" s="90">
        <v>440649.13603884348</v>
      </c>
    </row>
    <row r="11" spans="1:10" s="76" customFormat="1" ht="27.75" customHeight="1">
      <c r="A11" s="134" t="s">
        <v>491</v>
      </c>
      <c r="B11" s="90">
        <v>11524.251761817353</v>
      </c>
      <c r="C11" s="90">
        <v>1230791.2554470543</v>
      </c>
      <c r="D11" s="90">
        <v>153648.4336423178</v>
      </c>
      <c r="E11" s="90">
        <v>7515.0917863088662</v>
      </c>
      <c r="F11" s="90">
        <v>56387.168603433463</v>
      </c>
      <c r="G11" s="90">
        <v>98395.049999999988</v>
      </c>
      <c r="H11" s="90">
        <v>531909.54826456809</v>
      </c>
      <c r="I11" s="90">
        <v>2872.1362893368814</v>
      </c>
      <c r="J11" s="90">
        <v>2093042.9357948371</v>
      </c>
    </row>
    <row r="12" spans="1:10" s="76" customFormat="1">
      <c r="A12" s="136" t="s">
        <v>492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7" t="s">
        <v>493</v>
      </c>
      <c r="B13" s="90">
        <v>9271.2485601583357</v>
      </c>
      <c r="C13" s="90">
        <v>2774614.3951555388</v>
      </c>
      <c r="D13" s="90">
        <v>239816.27443592515</v>
      </c>
      <c r="E13" s="90">
        <v>8619.4372429470131</v>
      </c>
      <c r="F13" s="90">
        <v>26326.426918334619</v>
      </c>
      <c r="G13" s="90">
        <v>64053.222000000002</v>
      </c>
      <c r="H13" s="90">
        <v>678983.51711368712</v>
      </c>
      <c r="I13" s="90">
        <v>9054.51</v>
      </c>
      <c r="J13" s="90">
        <v>3810739.0314265913</v>
      </c>
    </row>
    <row r="14" spans="1:10" s="77" customFormat="1">
      <c r="A14" s="72" t="s">
        <v>487</v>
      </c>
      <c r="B14" s="91">
        <v>72783.029628346703</v>
      </c>
      <c r="C14" s="91">
        <v>12725136.614525415</v>
      </c>
      <c r="D14" s="91">
        <v>844226.27014274825</v>
      </c>
      <c r="E14" s="91">
        <v>95543.212287603383</v>
      </c>
      <c r="F14" s="91">
        <v>781488.89850228583</v>
      </c>
      <c r="G14" s="91">
        <v>495972.83199999999</v>
      </c>
      <c r="H14" s="91">
        <v>7090956.0005652038</v>
      </c>
      <c r="I14" s="91">
        <v>163095.97300618648</v>
      </c>
      <c r="J14" s="91">
        <v>22269202.830657791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"/>
  <sheetViews>
    <sheetView view="pageBreakPreview" zoomScaleNormal="70" zoomScaleSheetLayoutView="100" workbookViewId="0">
      <pane xSplit="1" ySplit="5" topLeftCell="B6" activePane="bottomRight" state="frozen"/>
      <selection activeCell="Z17" sqref="Z17"/>
      <selection pane="topRight" activeCell="Z17" sqref="Z17"/>
      <selection pane="bottomLeft" activeCell="Z17" sqref="Z17"/>
      <selection pane="bottomRight" sqref="A1:AE1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65" t="s">
        <v>820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107"/>
      <c r="AG1" s="107"/>
    </row>
    <row r="2" spans="1:33" ht="11.2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9" t="s">
        <v>125</v>
      </c>
    </row>
    <row r="3" spans="1:33" s="109" customFormat="1" ht="15.75" customHeight="1">
      <c r="A3" s="266" t="s">
        <v>458</v>
      </c>
      <c r="B3" s="266" t="s">
        <v>543</v>
      </c>
      <c r="C3" s="266"/>
      <c r="D3" s="266" t="s">
        <v>544</v>
      </c>
      <c r="E3" s="266"/>
      <c r="F3" s="271" t="s">
        <v>545</v>
      </c>
      <c r="G3" s="271"/>
      <c r="H3" s="272" t="s">
        <v>546</v>
      </c>
      <c r="I3" s="272"/>
      <c r="J3" s="272"/>
      <c r="K3" s="272"/>
      <c r="L3" s="272"/>
      <c r="M3" s="270" t="s">
        <v>547</v>
      </c>
      <c r="N3" s="270"/>
      <c r="O3" s="266" t="s">
        <v>548</v>
      </c>
      <c r="P3" s="269"/>
      <c r="Q3" s="269"/>
      <c r="R3" s="245" t="s">
        <v>549</v>
      </c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66" t="s">
        <v>550</v>
      </c>
    </row>
    <row r="4" spans="1:33" ht="28.5" customHeight="1">
      <c r="A4" s="266"/>
      <c r="B4" s="266" t="s">
        <v>551</v>
      </c>
      <c r="C4" s="266" t="s">
        <v>552</v>
      </c>
      <c r="D4" s="266" t="s">
        <v>553</v>
      </c>
      <c r="E4" s="266" t="s">
        <v>554</v>
      </c>
      <c r="F4" s="266" t="s">
        <v>553</v>
      </c>
      <c r="G4" s="266" t="s">
        <v>554</v>
      </c>
      <c r="H4" s="266" t="s">
        <v>555</v>
      </c>
      <c r="I4" s="266" t="s">
        <v>556</v>
      </c>
      <c r="J4" s="267" t="s">
        <v>557</v>
      </c>
      <c r="K4" s="260" t="s">
        <v>558</v>
      </c>
      <c r="L4" s="266" t="s">
        <v>559</v>
      </c>
      <c r="M4" s="270"/>
      <c r="N4" s="270"/>
      <c r="O4" s="266" t="s">
        <v>504</v>
      </c>
      <c r="P4" s="266" t="s">
        <v>558</v>
      </c>
      <c r="Q4" s="274"/>
      <c r="R4" s="275" t="s">
        <v>560</v>
      </c>
      <c r="S4" s="275"/>
      <c r="T4" s="252" t="s">
        <v>561</v>
      </c>
      <c r="U4" s="252"/>
      <c r="V4" s="252"/>
      <c r="W4" s="249" t="s">
        <v>562</v>
      </c>
      <c r="X4" s="249"/>
      <c r="Y4" s="249" t="s">
        <v>563</v>
      </c>
      <c r="Z4" s="249"/>
      <c r="AA4" s="249" t="s">
        <v>504</v>
      </c>
      <c r="AB4" s="249"/>
      <c r="AC4" s="276" t="s">
        <v>564</v>
      </c>
      <c r="AD4" s="276"/>
      <c r="AE4" s="273"/>
    </row>
    <row r="5" spans="1:33" s="109" customFormat="1" ht="94.5">
      <c r="A5" s="266"/>
      <c r="B5" s="266"/>
      <c r="C5" s="266"/>
      <c r="D5" s="266"/>
      <c r="E5" s="266"/>
      <c r="F5" s="266"/>
      <c r="G5" s="266"/>
      <c r="H5" s="266"/>
      <c r="I5" s="266"/>
      <c r="J5" s="268"/>
      <c r="K5" s="260"/>
      <c r="L5" s="266"/>
      <c r="M5" s="147" t="s">
        <v>565</v>
      </c>
      <c r="N5" s="147" t="s">
        <v>566</v>
      </c>
      <c r="O5" s="266"/>
      <c r="P5" s="147" t="s">
        <v>567</v>
      </c>
      <c r="Q5" s="147" t="s">
        <v>568</v>
      </c>
      <c r="R5" s="133" t="s">
        <v>569</v>
      </c>
      <c r="S5" s="133" t="s">
        <v>570</v>
      </c>
      <c r="T5" s="145" t="s">
        <v>571</v>
      </c>
      <c r="U5" s="145" t="s">
        <v>572</v>
      </c>
      <c r="V5" s="145" t="s">
        <v>573</v>
      </c>
      <c r="W5" s="133" t="s">
        <v>569</v>
      </c>
      <c r="X5" s="133" t="s">
        <v>570</v>
      </c>
      <c r="Y5" s="133" t="s">
        <v>569</v>
      </c>
      <c r="Z5" s="133" t="s">
        <v>570</v>
      </c>
      <c r="AA5" s="133" t="s">
        <v>569</v>
      </c>
      <c r="AB5" s="133" t="s">
        <v>570</v>
      </c>
      <c r="AC5" s="133" t="s">
        <v>569</v>
      </c>
      <c r="AD5" s="133" t="s">
        <v>570</v>
      </c>
      <c r="AE5" s="273"/>
    </row>
    <row r="6" spans="1:33" s="84" customFormat="1">
      <c r="A6" s="134" t="s">
        <v>489</v>
      </c>
      <c r="B6" s="90">
        <v>416116</v>
      </c>
      <c r="C6" s="90">
        <v>32372</v>
      </c>
      <c r="D6" s="90">
        <v>1474856</v>
      </c>
      <c r="E6" s="90">
        <v>130290</v>
      </c>
      <c r="F6" s="90">
        <v>16423645394.799147</v>
      </c>
      <c r="G6" s="90">
        <v>978060069.20043528</v>
      </c>
      <c r="H6" s="90">
        <v>63100902.235375509</v>
      </c>
      <c r="I6" s="90">
        <v>63100902.235375509</v>
      </c>
      <c r="J6" s="90">
        <v>10237201.189999999</v>
      </c>
      <c r="K6" s="90">
        <v>23762505.185999997</v>
      </c>
      <c r="L6" s="90">
        <v>26136415.902779557</v>
      </c>
      <c r="M6" s="90">
        <v>5144226.4093226846</v>
      </c>
      <c r="N6" s="90">
        <v>458609.85015031701</v>
      </c>
      <c r="O6" s="90">
        <v>54668402.675366104</v>
      </c>
      <c r="P6" s="90">
        <v>7903607.1200000001</v>
      </c>
      <c r="Q6" s="90">
        <v>4650559.1519999988</v>
      </c>
      <c r="R6" s="90">
        <v>3653</v>
      </c>
      <c r="S6" s="90">
        <v>15455240.256554294</v>
      </c>
      <c r="T6" s="90">
        <v>1952</v>
      </c>
      <c r="U6" s="90">
        <v>0</v>
      </c>
      <c r="V6" s="90">
        <v>7513725.2184985997</v>
      </c>
      <c r="W6" s="90">
        <v>452</v>
      </c>
      <c r="X6" s="90">
        <v>4163997.4557683007</v>
      </c>
      <c r="Y6" s="90">
        <v>4769</v>
      </c>
      <c r="Z6" s="90">
        <v>1368760.3380579129</v>
      </c>
      <c r="AA6" s="90">
        <v>10826</v>
      </c>
      <c r="AB6" s="90">
        <v>28501723.268879108</v>
      </c>
      <c r="AC6" s="90">
        <v>1798</v>
      </c>
      <c r="AD6" s="90">
        <v>5539986.1857682997</v>
      </c>
      <c r="AE6" s="90">
        <v>0</v>
      </c>
    </row>
    <row r="7" spans="1:33" s="84" customFormat="1">
      <c r="A7" s="135" t="s">
        <v>460</v>
      </c>
      <c r="B7" s="90">
        <v>405007</v>
      </c>
      <c r="C7" s="90">
        <v>32277</v>
      </c>
      <c r="D7" s="90">
        <v>1421209</v>
      </c>
      <c r="E7" s="90">
        <v>118154</v>
      </c>
      <c r="F7" s="90">
        <v>16414962100.600368</v>
      </c>
      <c r="G7" s="90">
        <v>974301044.20043528</v>
      </c>
      <c r="H7" s="90">
        <v>52865886.411860339</v>
      </c>
      <c r="I7" s="90">
        <v>52865886.411860339</v>
      </c>
      <c r="J7" s="90">
        <v>10029868.449999997</v>
      </c>
      <c r="K7" s="90">
        <v>18181692.425999995</v>
      </c>
      <c r="L7" s="90">
        <v>22895031.259264383</v>
      </c>
      <c r="M7" s="90">
        <v>4836118.3793226844</v>
      </c>
      <c r="N7" s="90">
        <v>258947.8501503171</v>
      </c>
      <c r="O7" s="90">
        <v>49230497.971850932</v>
      </c>
      <c r="P7" s="90">
        <v>7696274.3799999999</v>
      </c>
      <c r="Q7" s="90">
        <v>3187475.1319999993</v>
      </c>
      <c r="R7" s="90">
        <v>2117</v>
      </c>
      <c r="S7" s="90">
        <v>11168960.726554299</v>
      </c>
      <c r="T7" s="90">
        <v>1523</v>
      </c>
      <c r="U7" s="90">
        <v>0</v>
      </c>
      <c r="V7" s="90">
        <v>6579996.9184986008</v>
      </c>
      <c r="W7" s="90">
        <v>443</v>
      </c>
      <c r="X7" s="90">
        <v>4143048.7257683002</v>
      </c>
      <c r="Y7" s="90">
        <v>4754</v>
      </c>
      <c r="Z7" s="90">
        <v>1335449.3980579127</v>
      </c>
      <c r="AA7" s="90">
        <v>8837</v>
      </c>
      <c r="AB7" s="90">
        <v>23227455.768879112</v>
      </c>
      <c r="AC7" s="90">
        <v>609</v>
      </c>
      <c r="AD7" s="90">
        <v>3908976.6257682997</v>
      </c>
      <c r="AE7" s="90">
        <v>0</v>
      </c>
    </row>
    <row r="8" spans="1:33" s="84" customFormat="1">
      <c r="A8" s="135" t="s">
        <v>461</v>
      </c>
      <c r="B8" s="90">
        <v>144755</v>
      </c>
      <c r="C8" s="90">
        <v>2072</v>
      </c>
      <c r="D8" s="90">
        <v>155977</v>
      </c>
      <c r="E8" s="90">
        <v>13191</v>
      </c>
      <c r="F8" s="90">
        <v>1737883070.7584128</v>
      </c>
      <c r="G8" s="90">
        <v>22119506.910371501</v>
      </c>
      <c r="H8" s="90">
        <v>30841884.139264382</v>
      </c>
      <c r="I8" s="90">
        <v>30841884.139264382</v>
      </c>
      <c r="J8" s="90">
        <v>390390.63</v>
      </c>
      <c r="K8" s="90">
        <v>8758492.9779999983</v>
      </c>
      <c r="L8" s="90">
        <v>22895031.259264383</v>
      </c>
      <c r="M8" s="90">
        <v>586325.75498348393</v>
      </c>
      <c r="N8" s="90">
        <v>152785.92015031711</v>
      </c>
      <c r="O8" s="90">
        <v>27909506.592530977</v>
      </c>
      <c r="P8" s="90">
        <v>364717.63</v>
      </c>
      <c r="Q8" s="90">
        <v>1309025.7819999999</v>
      </c>
      <c r="R8" s="90">
        <v>2117</v>
      </c>
      <c r="S8" s="90">
        <v>11168960.726554299</v>
      </c>
      <c r="T8" s="90">
        <v>1523</v>
      </c>
      <c r="U8" s="90">
        <v>0</v>
      </c>
      <c r="V8" s="90">
        <v>6579996.9184986008</v>
      </c>
      <c r="W8" s="90">
        <v>96</v>
      </c>
      <c r="X8" s="90">
        <v>583536.94999999995</v>
      </c>
      <c r="Y8" s="90">
        <v>4144</v>
      </c>
      <c r="Z8" s="90">
        <v>771415.81000001205</v>
      </c>
      <c r="AA8" s="90">
        <v>7880</v>
      </c>
      <c r="AB8" s="90">
        <v>19103910.405052911</v>
      </c>
      <c r="AC8" s="90">
        <v>344</v>
      </c>
      <c r="AD8" s="90">
        <v>1967441.3299999998</v>
      </c>
      <c r="AE8" s="90">
        <v>0</v>
      </c>
    </row>
    <row r="9" spans="1:33" s="84" customFormat="1">
      <c r="A9" s="135" t="s">
        <v>462</v>
      </c>
      <c r="B9" s="90">
        <v>260252</v>
      </c>
      <c r="C9" s="90">
        <v>30205</v>
      </c>
      <c r="D9" s="90">
        <v>1265232</v>
      </c>
      <c r="E9" s="90">
        <v>104963</v>
      </c>
      <c r="F9" s="90">
        <v>14677079029.841957</v>
      </c>
      <c r="G9" s="90">
        <v>952181537.29006386</v>
      </c>
      <c r="H9" s="90">
        <v>22024002.272595964</v>
      </c>
      <c r="I9" s="90">
        <v>22024002.272595964</v>
      </c>
      <c r="J9" s="90">
        <v>9639477.8199999984</v>
      </c>
      <c r="K9" s="90">
        <v>9423199.4479999989</v>
      </c>
      <c r="L9" s="90">
        <v>0</v>
      </c>
      <c r="M9" s="90">
        <v>4249792.6243392006</v>
      </c>
      <c r="N9" s="90">
        <v>106161.93</v>
      </c>
      <c r="O9" s="90">
        <v>21320991.379319958</v>
      </c>
      <c r="P9" s="90">
        <v>7331556.75</v>
      </c>
      <c r="Q9" s="90">
        <v>1878449.3499999994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347</v>
      </c>
      <c r="X9" s="90">
        <v>3559511.7757683001</v>
      </c>
      <c r="Y9" s="90">
        <v>610</v>
      </c>
      <c r="Z9" s="90">
        <v>564033.58805790055</v>
      </c>
      <c r="AA9" s="90">
        <v>957</v>
      </c>
      <c r="AB9" s="90">
        <v>4123545.3638262013</v>
      </c>
      <c r="AC9" s="90">
        <v>265</v>
      </c>
      <c r="AD9" s="90">
        <v>1941535.2957683001</v>
      </c>
      <c r="AE9" s="90">
        <v>0</v>
      </c>
    </row>
    <row r="10" spans="1:33" s="84" customFormat="1" ht="25.5">
      <c r="A10" s="135" t="s">
        <v>463</v>
      </c>
      <c r="B10" s="90">
        <v>11109</v>
      </c>
      <c r="C10" s="90">
        <v>95</v>
      </c>
      <c r="D10" s="90">
        <v>53647</v>
      </c>
      <c r="E10" s="90">
        <v>12136</v>
      </c>
      <c r="F10" s="90">
        <v>8683294.198779</v>
      </c>
      <c r="G10" s="90">
        <v>3759025</v>
      </c>
      <c r="H10" s="90">
        <v>10235015.823515177</v>
      </c>
      <c r="I10" s="90">
        <v>10235015.823515177</v>
      </c>
      <c r="J10" s="90">
        <v>207332.74</v>
      </c>
      <c r="K10" s="90">
        <v>5580812.7599999998</v>
      </c>
      <c r="L10" s="90">
        <v>3241384.6435151757</v>
      </c>
      <c r="M10" s="90">
        <v>308108.03000000003</v>
      </c>
      <c r="N10" s="90">
        <v>199662</v>
      </c>
      <c r="O10" s="90">
        <v>5437904.7035151757</v>
      </c>
      <c r="P10" s="90">
        <v>207332.74</v>
      </c>
      <c r="Q10" s="90">
        <v>1463084.02</v>
      </c>
      <c r="R10" s="90">
        <v>1536</v>
      </c>
      <c r="S10" s="90">
        <v>4286279.5299999965</v>
      </c>
      <c r="T10" s="90">
        <v>429</v>
      </c>
      <c r="U10" s="90">
        <v>0</v>
      </c>
      <c r="V10" s="90">
        <v>933728.2999999997</v>
      </c>
      <c r="W10" s="90">
        <v>9</v>
      </c>
      <c r="X10" s="90">
        <v>20948.73</v>
      </c>
      <c r="Y10" s="90">
        <v>15</v>
      </c>
      <c r="Z10" s="90">
        <v>33310.94</v>
      </c>
      <c r="AA10" s="90">
        <v>1989</v>
      </c>
      <c r="AB10" s="90">
        <v>5274267.4999999953</v>
      </c>
      <c r="AC10" s="90">
        <v>1189</v>
      </c>
      <c r="AD10" s="90">
        <v>1631009.5599999998</v>
      </c>
      <c r="AE10" s="90">
        <v>0</v>
      </c>
    </row>
    <row r="11" spans="1:33" s="84" customFormat="1" ht="25.5">
      <c r="A11" s="134" t="s">
        <v>490</v>
      </c>
      <c r="B11" s="90">
        <v>22305</v>
      </c>
      <c r="C11" s="90">
        <v>35</v>
      </c>
      <c r="D11" s="90">
        <v>22053</v>
      </c>
      <c r="E11" s="90">
        <v>35</v>
      </c>
      <c r="F11" s="90">
        <v>126350902.84460761</v>
      </c>
      <c r="G11" s="90">
        <v>442946.77828919998</v>
      </c>
      <c r="H11" s="90">
        <v>1807076.9040410426</v>
      </c>
      <c r="I11" s="90">
        <v>1807076.9040410426</v>
      </c>
      <c r="J11" s="90">
        <v>61</v>
      </c>
      <c r="K11" s="90">
        <v>37952.159999999996</v>
      </c>
      <c r="L11" s="90">
        <v>1645693.5140410424</v>
      </c>
      <c r="M11" s="90">
        <v>54678.85</v>
      </c>
      <c r="N11" s="90">
        <v>109</v>
      </c>
      <c r="O11" s="90">
        <v>1833946.8925410428</v>
      </c>
      <c r="P11" s="90">
        <v>0</v>
      </c>
      <c r="Q11" s="90">
        <v>25976.14</v>
      </c>
      <c r="R11" s="90">
        <v>198</v>
      </c>
      <c r="S11" s="90">
        <v>1004710.9999999999</v>
      </c>
      <c r="T11" s="90">
        <v>161</v>
      </c>
      <c r="U11" s="90">
        <v>0</v>
      </c>
      <c r="V11" s="90">
        <v>354439.99999999994</v>
      </c>
      <c r="W11" s="90">
        <v>1</v>
      </c>
      <c r="X11" s="90">
        <v>1255.46</v>
      </c>
      <c r="Y11" s="90">
        <v>30</v>
      </c>
      <c r="Z11" s="90">
        <v>15237.670000000022</v>
      </c>
      <c r="AA11" s="90">
        <v>390</v>
      </c>
      <c r="AB11" s="90">
        <v>1375644.13</v>
      </c>
      <c r="AC11" s="90">
        <v>44</v>
      </c>
      <c r="AD11" s="90">
        <v>160021.56</v>
      </c>
      <c r="AE11" s="90">
        <v>0</v>
      </c>
    </row>
    <row r="12" spans="1:33" s="84" customFormat="1">
      <c r="A12" s="134" t="s">
        <v>491</v>
      </c>
      <c r="B12" s="90">
        <v>34931</v>
      </c>
      <c r="C12" s="90">
        <v>2971</v>
      </c>
      <c r="D12" s="90">
        <v>32362</v>
      </c>
      <c r="E12" s="90">
        <v>2797</v>
      </c>
      <c r="F12" s="90">
        <v>301179733.34000182</v>
      </c>
      <c r="G12" s="90">
        <v>24935954.221124709</v>
      </c>
      <c r="H12" s="90">
        <v>28467096.326859437</v>
      </c>
      <c r="I12" s="90">
        <v>3311559.39685944</v>
      </c>
      <c r="J12" s="90">
        <v>19673847.129999999</v>
      </c>
      <c r="K12" s="90">
        <v>22143768.879999999</v>
      </c>
      <c r="L12" s="90">
        <v>99245.036999999982</v>
      </c>
      <c r="M12" s="90">
        <v>140942.40318186767</v>
      </c>
      <c r="N12" s="90">
        <v>7432.370871794813</v>
      </c>
      <c r="O12" s="90">
        <v>28350196.150945086</v>
      </c>
      <c r="P12" s="90">
        <v>19537912.899999999</v>
      </c>
      <c r="Q12" s="90">
        <v>3862109.4700000007</v>
      </c>
      <c r="R12" s="90">
        <v>30</v>
      </c>
      <c r="S12" s="90">
        <v>547501.22</v>
      </c>
      <c r="T12" s="90">
        <v>384</v>
      </c>
      <c r="U12" s="90">
        <v>47</v>
      </c>
      <c r="V12" s="90">
        <v>7589796.6485281009</v>
      </c>
      <c r="W12" s="90">
        <v>19</v>
      </c>
      <c r="X12" s="90">
        <v>170899.44</v>
      </c>
      <c r="Y12" s="90">
        <v>13</v>
      </c>
      <c r="Z12" s="90">
        <v>15400.240000000003</v>
      </c>
      <c r="AA12" s="90">
        <v>493</v>
      </c>
      <c r="AB12" s="90">
        <v>8323597.5485281032</v>
      </c>
      <c r="AC12" s="90">
        <v>38</v>
      </c>
      <c r="AD12" s="90">
        <v>318598.23</v>
      </c>
      <c r="AE12" s="90">
        <v>0</v>
      </c>
    </row>
    <row r="13" spans="1:33" s="84" customFormat="1">
      <c r="A13" s="136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7" t="s">
        <v>493</v>
      </c>
      <c r="B14" s="90">
        <v>134492</v>
      </c>
      <c r="C14" s="90">
        <v>4616</v>
      </c>
      <c r="D14" s="90">
        <v>536349.65073916432</v>
      </c>
      <c r="E14" s="90">
        <v>41985.14107018763</v>
      </c>
      <c r="F14" s="90">
        <v>7960045414.042141</v>
      </c>
      <c r="G14" s="90">
        <v>469603632.69740999</v>
      </c>
      <c r="H14" s="90">
        <v>8908769.7759000007</v>
      </c>
      <c r="I14" s="90">
        <v>8908769.7759000007</v>
      </c>
      <c r="J14" s="90">
        <v>1828043.24</v>
      </c>
      <c r="K14" s="90">
        <v>2571592.4881932265</v>
      </c>
      <c r="L14" s="90">
        <v>32407.18</v>
      </c>
      <c r="M14" s="90">
        <v>807836.2062804132</v>
      </c>
      <c r="N14" s="90">
        <v>18511.1388085855</v>
      </c>
      <c r="O14" s="90">
        <v>8825353.345964089</v>
      </c>
      <c r="P14" s="90">
        <v>43694.42</v>
      </c>
      <c r="Q14" s="90">
        <v>1412047.1826932263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17</v>
      </c>
      <c r="X14" s="90">
        <v>119785.79000000001</v>
      </c>
      <c r="Y14" s="90">
        <v>1921</v>
      </c>
      <c r="Z14" s="90">
        <v>1434678.9486999998</v>
      </c>
      <c r="AA14" s="90">
        <v>1938</v>
      </c>
      <c r="AB14" s="90">
        <v>1554464.7386999999</v>
      </c>
      <c r="AC14" s="90">
        <v>323</v>
      </c>
      <c r="AD14" s="90">
        <v>274668.76679999998</v>
      </c>
      <c r="AE14" s="90">
        <v>109287</v>
      </c>
    </row>
    <row r="15" spans="1:33" s="110" customFormat="1">
      <c r="A15" s="72" t="s">
        <v>487</v>
      </c>
      <c r="B15" s="91">
        <v>607844</v>
      </c>
      <c r="C15" s="91">
        <v>39994</v>
      </c>
      <c r="D15" s="91">
        <v>2065620.6507391643</v>
      </c>
      <c r="E15" s="91">
        <v>175107.14107018762</v>
      </c>
      <c r="F15" s="91">
        <v>24811221445.025898</v>
      </c>
      <c r="G15" s="91">
        <v>1473042602.8972592</v>
      </c>
      <c r="H15" s="91">
        <v>102283845.242176</v>
      </c>
      <c r="I15" s="91">
        <v>77128308.312175989</v>
      </c>
      <c r="J15" s="91">
        <v>31739152.559999999</v>
      </c>
      <c r="K15" s="91">
        <v>48515818.714193232</v>
      </c>
      <c r="L15" s="91">
        <v>27913761.633820601</v>
      </c>
      <c r="M15" s="91">
        <v>6147683.8687849659</v>
      </c>
      <c r="N15" s="91">
        <v>484662.35983069736</v>
      </c>
      <c r="O15" s="91">
        <v>93677899.064816341</v>
      </c>
      <c r="P15" s="91">
        <v>27485214.439999998</v>
      </c>
      <c r="Q15" s="91">
        <v>9950691.9446932264</v>
      </c>
      <c r="R15" s="91">
        <v>3881</v>
      </c>
      <c r="S15" s="91">
        <v>17007452.476554297</v>
      </c>
      <c r="T15" s="91">
        <v>2497</v>
      </c>
      <c r="U15" s="91">
        <v>47</v>
      </c>
      <c r="V15" s="91">
        <v>15457961.867026705</v>
      </c>
      <c r="W15" s="91">
        <v>489</v>
      </c>
      <c r="X15" s="91">
        <v>4455938.1457683006</v>
      </c>
      <c r="Y15" s="91">
        <v>6733</v>
      </c>
      <c r="Z15" s="91">
        <v>2834077.1967579126</v>
      </c>
      <c r="AA15" s="91">
        <v>13647</v>
      </c>
      <c r="AB15" s="91">
        <v>39755429.686107211</v>
      </c>
      <c r="AC15" s="91">
        <v>2203</v>
      </c>
      <c r="AD15" s="91">
        <v>6293274.7425682992</v>
      </c>
      <c r="AE15" s="91">
        <v>109287</v>
      </c>
    </row>
    <row r="16" spans="1:33">
      <c r="A16" s="60" t="s">
        <v>474</v>
      </c>
      <c r="I16" s="111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3"/>
  <sheetViews>
    <sheetView view="pageBreakPreview" zoomScaleNormal="70" zoomScaleSheetLayoutView="100" workbookViewId="0">
      <pane xSplit="1" ySplit="4" topLeftCell="B5" activePane="bottomRight" state="frozen"/>
      <selection activeCell="Z17" sqref="Z17"/>
      <selection pane="topRight" activeCell="Z17" sqref="Z17"/>
      <selection pane="bottomLeft" activeCell="Z17" sqref="Z17"/>
      <selection pane="bottomRight" sqref="A1:N1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7" t="s">
        <v>821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9.75" customHeight="1">
      <c r="A2" s="278" t="s">
        <v>125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4" s="89" customFormat="1" ht="36" customHeight="1">
      <c r="A3" s="266" t="s">
        <v>458</v>
      </c>
      <c r="B3" s="266" t="s">
        <v>574</v>
      </c>
      <c r="C3" s="266" t="s">
        <v>575</v>
      </c>
      <c r="D3" s="266" t="s">
        <v>576</v>
      </c>
      <c r="E3" s="266"/>
      <c r="F3" s="266" t="s">
        <v>577</v>
      </c>
      <c r="G3" s="266" t="s">
        <v>578</v>
      </c>
      <c r="H3" s="266" t="s">
        <v>579</v>
      </c>
      <c r="I3" s="266" t="s">
        <v>580</v>
      </c>
      <c r="J3" s="266"/>
      <c r="K3" s="280" t="s">
        <v>581</v>
      </c>
      <c r="L3" s="281"/>
      <c r="M3" s="266" t="s">
        <v>582</v>
      </c>
      <c r="N3" s="266" t="s">
        <v>583</v>
      </c>
    </row>
    <row r="4" spans="1:14" s="76" customFormat="1" ht="94.5">
      <c r="A4" s="266"/>
      <c r="B4" s="266"/>
      <c r="C4" s="266"/>
      <c r="D4" s="148" t="s">
        <v>504</v>
      </c>
      <c r="E4" s="148" t="s">
        <v>584</v>
      </c>
      <c r="F4" s="266"/>
      <c r="G4" s="266"/>
      <c r="H4" s="266"/>
      <c r="I4" s="148" t="s">
        <v>504</v>
      </c>
      <c r="J4" s="148" t="s">
        <v>585</v>
      </c>
      <c r="K4" s="148" t="s">
        <v>504</v>
      </c>
      <c r="L4" s="148" t="s">
        <v>586</v>
      </c>
      <c r="M4" s="266"/>
      <c r="N4" s="279"/>
    </row>
    <row r="5" spans="1:14" s="76" customFormat="1">
      <c r="A5" s="134" t="s">
        <v>489</v>
      </c>
      <c r="B5" s="90">
        <v>811421.14618302707</v>
      </c>
      <c r="C5" s="90">
        <v>0</v>
      </c>
      <c r="D5" s="90">
        <v>2690395.421775545</v>
      </c>
      <c r="E5" s="90">
        <v>3080.47</v>
      </c>
      <c r="F5" s="90">
        <v>30931.244484499999</v>
      </c>
      <c r="G5" s="90">
        <v>0</v>
      </c>
      <c r="H5" s="90">
        <v>420262.17648368987</v>
      </c>
      <c r="I5" s="90">
        <v>1922407.3775135959</v>
      </c>
      <c r="J5" s="90">
        <v>259529.54</v>
      </c>
      <c r="K5" s="90">
        <v>10942.71</v>
      </c>
      <c r="L5" s="90">
        <v>0</v>
      </c>
      <c r="M5" s="90">
        <v>47301.024892900001</v>
      </c>
      <c r="N5" s="90">
        <v>1137399.97678845</v>
      </c>
    </row>
    <row r="6" spans="1:14" s="76" customFormat="1">
      <c r="A6" s="135" t="s">
        <v>460</v>
      </c>
      <c r="B6" s="90">
        <v>810811.27651102713</v>
      </c>
      <c r="C6" s="90">
        <v>0</v>
      </c>
      <c r="D6" s="90">
        <v>2690395.421775545</v>
      </c>
      <c r="E6" s="90">
        <v>3080.47</v>
      </c>
      <c r="F6" s="90">
        <v>30931.244484499999</v>
      </c>
      <c r="G6" s="90">
        <v>0</v>
      </c>
      <c r="H6" s="90">
        <v>420262.17648368987</v>
      </c>
      <c r="I6" s="90">
        <v>1921966.662516376</v>
      </c>
      <c r="J6" s="90">
        <v>259529.54</v>
      </c>
      <c r="K6" s="90">
        <v>10942.71</v>
      </c>
      <c r="L6" s="90">
        <v>0</v>
      </c>
      <c r="M6" s="90">
        <v>47301.024892900001</v>
      </c>
      <c r="N6" s="90">
        <v>1136749.8509414499</v>
      </c>
    </row>
    <row r="7" spans="1:14" s="76" customFormat="1">
      <c r="A7" s="135" t="s">
        <v>461</v>
      </c>
      <c r="B7" s="90">
        <v>139349.84471390696</v>
      </c>
      <c r="C7" s="90">
        <v>0</v>
      </c>
      <c r="D7" s="90">
        <v>405501.47402565833</v>
      </c>
      <c r="E7" s="90">
        <v>0</v>
      </c>
      <c r="F7" s="90">
        <v>6475.6544844999999</v>
      </c>
      <c r="G7" s="90">
        <v>0</v>
      </c>
      <c r="H7" s="90">
        <v>65242.315584189862</v>
      </c>
      <c r="I7" s="90">
        <v>538555.15898275888</v>
      </c>
      <c r="J7" s="90">
        <v>0</v>
      </c>
      <c r="K7" s="90">
        <v>0</v>
      </c>
      <c r="L7" s="90">
        <v>0</v>
      </c>
      <c r="M7" s="90">
        <v>47301.024892900001</v>
      </c>
      <c r="N7" s="90">
        <v>280390.64404382999</v>
      </c>
    </row>
    <row r="8" spans="1:14" s="76" customFormat="1">
      <c r="A8" s="135" t="s">
        <v>462</v>
      </c>
      <c r="B8" s="90">
        <v>671461.43179712002</v>
      </c>
      <c r="C8" s="90">
        <v>0</v>
      </c>
      <c r="D8" s="90">
        <v>2284893.9477498862</v>
      </c>
      <c r="E8" s="90">
        <v>3080.47</v>
      </c>
      <c r="F8" s="90">
        <v>24455.59</v>
      </c>
      <c r="G8" s="90">
        <v>0</v>
      </c>
      <c r="H8" s="90">
        <v>355019.86089949997</v>
      </c>
      <c r="I8" s="90">
        <v>1383411.5035336171</v>
      </c>
      <c r="J8" s="90">
        <v>259529.54</v>
      </c>
      <c r="K8" s="90">
        <v>10942.71</v>
      </c>
      <c r="L8" s="90">
        <v>0</v>
      </c>
      <c r="M8" s="90">
        <v>0</v>
      </c>
      <c r="N8" s="90">
        <v>856359.20689762</v>
      </c>
    </row>
    <row r="9" spans="1:14" s="76" customFormat="1" ht="25.5">
      <c r="A9" s="135" t="s">
        <v>463</v>
      </c>
      <c r="B9" s="90">
        <v>609.86967199999992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440.71499721999999</v>
      </c>
      <c r="J9" s="90">
        <v>0</v>
      </c>
      <c r="K9" s="90">
        <v>0</v>
      </c>
      <c r="L9" s="90">
        <v>0</v>
      </c>
      <c r="M9" s="90">
        <v>0</v>
      </c>
      <c r="N9" s="90">
        <v>650.12584699999991</v>
      </c>
    </row>
    <row r="10" spans="1:14" s="76" customFormat="1" ht="25.5">
      <c r="A10" s="134" t="s">
        <v>490</v>
      </c>
      <c r="B10" s="90">
        <v>15648.446300771348</v>
      </c>
      <c r="C10" s="90">
        <v>0</v>
      </c>
      <c r="D10" s="90">
        <v>6768.0240549960799</v>
      </c>
      <c r="E10" s="90">
        <v>0</v>
      </c>
      <c r="F10" s="90">
        <v>292.55</v>
      </c>
      <c r="G10" s="90">
        <v>0</v>
      </c>
      <c r="H10" s="90">
        <v>3196.0481673856325</v>
      </c>
      <c r="I10" s="90">
        <v>10479.872284421208</v>
      </c>
      <c r="J10" s="90">
        <v>0</v>
      </c>
      <c r="K10" s="90">
        <v>0</v>
      </c>
      <c r="L10" s="90">
        <v>0</v>
      </c>
      <c r="M10" s="90">
        <v>0</v>
      </c>
      <c r="N10" s="90">
        <v>23809.991419372847</v>
      </c>
    </row>
    <row r="11" spans="1:14" s="76" customFormat="1">
      <c r="A11" s="134" t="s">
        <v>491</v>
      </c>
      <c r="B11" s="90">
        <v>8545.042395800001</v>
      </c>
      <c r="C11" s="90">
        <v>0</v>
      </c>
      <c r="D11" s="90">
        <v>1419.0194768000001</v>
      </c>
      <c r="E11" s="90">
        <v>0</v>
      </c>
      <c r="F11" s="90">
        <v>84.99772999999999</v>
      </c>
      <c r="G11" s="90">
        <v>0</v>
      </c>
      <c r="H11" s="90">
        <v>0</v>
      </c>
      <c r="I11" s="90">
        <v>2642.0133971999999</v>
      </c>
      <c r="J11" s="90">
        <v>0</v>
      </c>
      <c r="K11" s="90">
        <v>0</v>
      </c>
      <c r="L11" s="90">
        <v>0</v>
      </c>
      <c r="M11" s="90">
        <v>404.85681</v>
      </c>
      <c r="N11" s="90">
        <v>12956.221475800001</v>
      </c>
    </row>
    <row r="12" spans="1:14" s="76" customFormat="1">
      <c r="A12" s="136" t="s">
        <v>492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7" t="s">
        <v>493</v>
      </c>
      <c r="B13" s="90">
        <v>368381.43605776282</v>
      </c>
      <c r="C13" s="90">
        <v>0</v>
      </c>
      <c r="D13" s="90">
        <v>2225538.974381642</v>
      </c>
      <c r="E13" s="90">
        <v>0</v>
      </c>
      <c r="F13" s="90">
        <v>31387.434918159797</v>
      </c>
      <c r="G13" s="90">
        <v>0</v>
      </c>
      <c r="H13" s="90">
        <v>111280.35447182893</v>
      </c>
      <c r="I13" s="90">
        <v>365549.11715156498</v>
      </c>
      <c r="J13" s="90">
        <v>19927</v>
      </c>
      <c r="K13" s="90">
        <v>0</v>
      </c>
      <c r="L13" s="90">
        <v>0</v>
      </c>
      <c r="M13" s="90">
        <v>17317</v>
      </c>
      <c r="N13" s="90">
        <v>505139.9156677741</v>
      </c>
    </row>
    <row r="14" spans="1:14" s="77" customFormat="1">
      <c r="A14" s="91" t="s">
        <v>487</v>
      </c>
      <c r="B14" s="91">
        <v>1203996.0709373611</v>
      </c>
      <c r="C14" s="91">
        <v>0</v>
      </c>
      <c r="D14" s="91">
        <v>4924121.4396889834</v>
      </c>
      <c r="E14" s="91">
        <v>3080.47</v>
      </c>
      <c r="F14" s="91">
        <v>62696.227132659791</v>
      </c>
      <c r="G14" s="91">
        <v>0</v>
      </c>
      <c r="H14" s="91">
        <v>534738.57912290446</v>
      </c>
      <c r="I14" s="91">
        <v>2301078.380346782</v>
      </c>
      <c r="J14" s="91">
        <v>279456.54000000004</v>
      </c>
      <c r="K14" s="91">
        <v>10942.71</v>
      </c>
      <c r="L14" s="91">
        <v>0</v>
      </c>
      <c r="M14" s="91">
        <v>65022.881702899998</v>
      </c>
      <c r="N14" s="91">
        <v>1679306.1053513971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activeCell="Z17" sqref="Z17"/>
      <selection pane="topRight" activeCell="Z17" sqref="Z17"/>
      <selection pane="bottomLeft" activeCell="Z17" sqref="Z17"/>
      <selection pane="bottomRight" sqref="A1:O1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82" t="s">
        <v>822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198" t="s">
        <v>125</v>
      </c>
    </row>
    <row r="2" spans="1:16" s="108" customFormat="1" ht="32.25" customHeight="1">
      <c r="A2" s="266" t="s">
        <v>458</v>
      </c>
      <c r="B2" s="266" t="s">
        <v>587</v>
      </c>
      <c r="C2" s="266" t="s">
        <v>588</v>
      </c>
      <c r="D2" s="266" t="s">
        <v>589</v>
      </c>
      <c r="E2" s="266" t="s">
        <v>590</v>
      </c>
      <c r="F2" s="266" t="s">
        <v>591</v>
      </c>
      <c r="G2" s="266" t="s">
        <v>592</v>
      </c>
      <c r="H2" s="266" t="s">
        <v>593</v>
      </c>
      <c r="I2" s="266" t="s">
        <v>496</v>
      </c>
      <c r="J2" s="266"/>
      <c r="K2" s="266" t="s">
        <v>512</v>
      </c>
      <c r="L2" s="266"/>
      <c r="M2" s="266" t="s">
        <v>594</v>
      </c>
      <c r="N2" s="266"/>
      <c r="O2" s="266" t="s">
        <v>595</v>
      </c>
      <c r="P2" s="266" t="s">
        <v>596</v>
      </c>
    </row>
    <row r="3" spans="1:16" s="108" customFormat="1" ht="126">
      <c r="A3" s="266"/>
      <c r="B3" s="266"/>
      <c r="C3" s="266"/>
      <c r="D3" s="266"/>
      <c r="E3" s="266"/>
      <c r="F3" s="266"/>
      <c r="G3" s="266"/>
      <c r="H3" s="266"/>
      <c r="I3" s="147" t="s">
        <v>504</v>
      </c>
      <c r="J3" s="148" t="s">
        <v>597</v>
      </c>
      <c r="K3" s="147" t="s">
        <v>504</v>
      </c>
      <c r="L3" s="148" t="s">
        <v>598</v>
      </c>
      <c r="M3" s="147" t="s">
        <v>504</v>
      </c>
      <c r="N3" s="148" t="s">
        <v>599</v>
      </c>
      <c r="O3" s="266"/>
      <c r="P3" s="266"/>
    </row>
    <row r="4" spans="1:16" s="112" customFormat="1">
      <c r="A4" s="134" t="s">
        <v>489</v>
      </c>
      <c r="B4" s="90">
        <v>3</v>
      </c>
      <c r="C4" s="90">
        <v>3549405430.3770595</v>
      </c>
      <c r="D4" s="90">
        <v>3667236.19</v>
      </c>
      <c r="E4" s="90">
        <v>1794553.29</v>
      </c>
      <c r="F4" s="90">
        <v>0</v>
      </c>
      <c r="G4" s="90">
        <v>72</v>
      </c>
      <c r="H4" s="90">
        <v>391855.49640435411</v>
      </c>
      <c r="I4" s="90">
        <v>5999005.1257339446</v>
      </c>
      <c r="J4" s="90">
        <v>0</v>
      </c>
      <c r="K4" s="90">
        <v>1857774.98</v>
      </c>
      <c r="L4" s="90">
        <v>0</v>
      </c>
      <c r="M4" s="90">
        <v>0</v>
      </c>
      <c r="N4" s="90">
        <v>0</v>
      </c>
      <c r="O4" s="90">
        <v>1056902</v>
      </c>
      <c r="P4" s="90">
        <v>676646.62</v>
      </c>
    </row>
    <row r="5" spans="1:16" s="112" customFormat="1">
      <c r="A5" s="135" t="s">
        <v>460</v>
      </c>
      <c r="B5" s="90">
        <v>3</v>
      </c>
      <c r="C5" s="90">
        <v>3549405430.3770595</v>
      </c>
      <c r="D5" s="90">
        <v>3667236.19</v>
      </c>
      <c r="E5" s="90">
        <v>1794553.29</v>
      </c>
      <c r="F5" s="90">
        <v>0</v>
      </c>
      <c r="G5" s="90">
        <v>72</v>
      </c>
      <c r="H5" s="90">
        <v>391855.49640435411</v>
      </c>
      <c r="I5" s="90">
        <v>5999005.1257339446</v>
      </c>
      <c r="J5" s="90">
        <v>0</v>
      </c>
      <c r="K5" s="90">
        <v>1857774.98</v>
      </c>
      <c r="L5" s="90">
        <v>0</v>
      </c>
      <c r="M5" s="90">
        <v>0</v>
      </c>
      <c r="N5" s="90">
        <v>0</v>
      </c>
      <c r="O5" s="90">
        <v>1056902</v>
      </c>
      <c r="P5" s="90">
        <v>676646.62</v>
      </c>
    </row>
    <row r="6" spans="1:16" s="112" customFormat="1">
      <c r="A6" s="135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5" t="s">
        <v>462</v>
      </c>
      <c r="B7" s="90">
        <v>3</v>
      </c>
      <c r="C7" s="90">
        <v>3549405430.3770595</v>
      </c>
      <c r="D7" s="90">
        <v>3667236.19</v>
      </c>
      <c r="E7" s="90">
        <v>1794553.29</v>
      </c>
      <c r="F7" s="90">
        <v>0</v>
      </c>
      <c r="G7" s="90">
        <v>72</v>
      </c>
      <c r="H7" s="90">
        <v>391855.49640435411</v>
      </c>
      <c r="I7" s="90">
        <v>5999005.1257339446</v>
      </c>
      <c r="J7" s="90">
        <v>0</v>
      </c>
      <c r="K7" s="90">
        <v>1857774.98</v>
      </c>
      <c r="L7" s="90">
        <v>0</v>
      </c>
      <c r="M7" s="90">
        <v>0</v>
      </c>
      <c r="N7" s="90">
        <v>0</v>
      </c>
      <c r="O7" s="90">
        <v>1056902</v>
      </c>
      <c r="P7" s="90">
        <v>676646.62</v>
      </c>
    </row>
    <row r="8" spans="1:16" s="112" customFormat="1" ht="25.5">
      <c r="A8" s="135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4" t="s">
        <v>490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4" t="s">
        <v>491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6" t="s">
        <v>492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7" t="s">
        <v>493</v>
      </c>
      <c r="B12" s="90">
        <v>2</v>
      </c>
      <c r="C12" s="90">
        <v>3368617652.1130509</v>
      </c>
      <c r="D12" s="90">
        <v>2989586</v>
      </c>
      <c r="E12" s="90">
        <v>1620788.23</v>
      </c>
      <c r="F12" s="90">
        <v>0</v>
      </c>
      <c r="G12" s="90">
        <v>379</v>
      </c>
      <c r="H12" s="90">
        <v>111851.97</v>
      </c>
      <c r="I12" s="90">
        <v>6140918.0699629402</v>
      </c>
      <c r="J12" s="90">
        <v>0</v>
      </c>
      <c r="K12" s="90">
        <v>807236</v>
      </c>
      <c r="L12" s="90">
        <v>0</v>
      </c>
      <c r="M12" s="90">
        <v>0</v>
      </c>
      <c r="N12" s="90">
        <v>0</v>
      </c>
      <c r="O12" s="90">
        <v>772694</v>
      </c>
      <c r="P12" s="90">
        <v>659363.81000000006</v>
      </c>
    </row>
    <row r="13" spans="1:16" s="113" customFormat="1">
      <c r="A13" s="72" t="s">
        <v>487</v>
      </c>
      <c r="B13" s="91">
        <v>5</v>
      </c>
      <c r="C13" s="91">
        <v>6918023082.4901104</v>
      </c>
      <c r="D13" s="91">
        <v>6656822.1900000004</v>
      </c>
      <c r="E13" s="91">
        <v>3415341.52</v>
      </c>
      <c r="F13" s="91">
        <v>0</v>
      </c>
      <c r="G13" s="91">
        <v>451</v>
      </c>
      <c r="H13" s="91">
        <v>503707.46640435414</v>
      </c>
      <c r="I13" s="91">
        <v>12139923.195696885</v>
      </c>
      <c r="J13" s="91">
        <v>0</v>
      </c>
      <c r="K13" s="91">
        <v>2665010.98</v>
      </c>
      <c r="L13" s="91">
        <v>0</v>
      </c>
      <c r="M13" s="91">
        <v>0</v>
      </c>
      <c r="N13" s="91">
        <v>0</v>
      </c>
      <c r="O13" s="91">
        <v>1829596</v>
      </c>
      <c r="P13" s="91">
        <v>1336010.4300000002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"/>
  <sheetViews>
    <sheetView view="pageBreakPreview" zoomScaleNormal="100" zoomScaleSheetLayoutView="100" workbookViewId="0">
      <selection sqref="A1:E1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83" t="s">
        <v>823</v>
      </c>
      <c r="B1" s="283"/>
      <c r="C1" s="283"/>
      <c r="D1" s="283"/>
      <c r="E1" s="283"/>
    </row>
    <row r="2" spans="1:5" s="97" customFormat="1" ht="15.75">
      <c r="A2" s="98"/>
      <c r="E2" s="200" t="s">
        <v>125</v>
      </c>
    </row>
    <row r="3" spans="1:5" s="97" customFormat="1" ht="15.75" customHeight="1">
      <c r="A3" s="284" t="s">
        <v>458</v>
      </c>
      <c r="B3" s="286" t="s">
        <v>487</v>
      </c>
      <c r="C3" s="286"/>
      <c r="D3" s="286"/>
      <c r="E3" s="286"/>
    </row>
    <row r="4" spans="1:5" s="97" customFormat="1" ht="38.25">
      <c r="A4" s="285"/>
      <c r="B4" s="149" t="s">
        <v>600</v>
      </c>
      <c r="C4" s="150" t="s">
        <v>601</v>
      </c>
      <c r="D4" s="150" t="s">
        <v>602</v>
      </c>
      <c r="E4" s="150" t="s">
        <v>603</v>
      </c>
    </row>
    <row r="5" spans="1:5" s="97" customFormat="1" ht="15.75">
      <c r="A5" s="134" t="s">
        <v>489</v>
      </c>
      <c r="B5" s="115">
        <v>1</v>
      </c>
      <c r="C5" s="115">
        <v>255963</v>
      </c>
      <c r="D5" s="115">
        <v>0</v>
      </c>
      <c r="E5" s="115">
        <v>0</v>
      </c>
    </row>
    <row r="6" spans="1:5" s="97" customFormat="1" ht="15.75">
      <c r="A6" s="135" t="s">
        <v>460</v>
      </c>
      <c r="B6" s="115">
        <v>1</v>
      </c>
      <c r="C6" s="115">
        <v>255963</v>
      </c>
      <c r="D6" s="115">
        <v>0</v>
      </c>
      <c r="E6" s="115">
        <v>0</v>
      </c>
    </row>
    <row r="7" spans="1:5" s="97" customFormat="1" ht="15.75">
      <c r="A7" s="135" t="s">
        <v>461</v>
      </c>
      <c r="B7" s="115">
        <v>1</v>
      </c>
      <c r="C7" s="115">
        <v>255963</v>
      </c>
      <c r="D7" s="115">
        <v>0</v>
      </c>
      <c r="E7" s="115">
        <v>0</v>
      </c>
    </row>
    <row r="8" spans="1:5" s="97" customFormat="1" ht="15.75">
      <c r="A8" s="135" t="s">
        <v>462</v>
      </c>
      <c r="B8" s="115">
        <v>0</v>
      </c>
      <c r="C8" s="115">
        <v>0</v>
      </c>
      <c r="D8" s="115">
        <v>0</v>
      </c>
      <c r="E8" s="115">
        <v>0</v>
      </c>
    </row>
    <row r="9" spans="1:5" s="97" customFormat="1" ht="15.75">
      <c r="A9" s="135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4" t="s">
        <v>490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4" t="s">
        <v>491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6" t="s">
        <v>492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7" t="s">
        <v>493</v>
      </c>
      <c r="B13" s="115">
        <v>0</v>
      </c>
      <c r="C13" s="115">
        <v>0</v>
      </c>
      <c r="D13" s="115">
        <v>0</v>
      </c>
      <c r="E13" s="115">
        <v>0</v>
      </c>
    </row>
    <row r="14" spans="1:5" s="99" customFormat="1" ht="15.75">
      <c r="A14" s="72" t="s">
        <v>487</v>
      </c>
      <c r="B14" s="115">
        <v>1</v>
      </c>
      <c r="C14" s="115">
        <v>255963</v>
      </c>
      <c r="D14" s="115">
        <v>0</v>
      </c>
      <c r="E14" s="115">
        <v>0</v>
      </c>
    </row>
    <row r="15" spans="1:5" ht="22.5" customHeight="1">
      <c r="A15" s="208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2020-06-03T13:15:20Z</cp:lastPrinted>
  <dcterms:created xsi:type="dcterms:W3CDTF">2002-02-28T09:17:57Z</dcterms:created>
  <dcterms:modified xsi:type="dcterms:W3CDTF">2020-06-03T13:19:05Z</dcterms:modified>
</cp:coreProperties>
</file>