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1_2020_Life\New folder\"/>
    </mc:Choice>
  </mc:AlternateContent>
  <bookViews>
    <workbookView xWindow="0" yWindow="0" windowWidth="21600" windowHeight="9630" tabRatio="836"/>
  </bookViews>
  <sheets>
    <sheet name="Premiums" sheetId="7052" r:id="rId1"/>
    <sheet name="Payments" sheetId="7051" r:id="rId2"/>
    <sheet name="TP Част 1" sheetId="6998" r:id="rId3"/>
    <sheet name="TP Част 2" sheetId="6999" r:id="rId4"/>
    <sheet name="Разходи" sheetId="35" r:id="rId5"/>
    <sheet name="Премии, Обезщетения" sheetId="37" r:id="rId6"/>
    <sheet name="Пас. Презастраховане" sheetId="7011" r:id="rId7"/>
    <sheet name="Акт. Презастраховане" sheetId="7012" r:id="rId8"/>
    <sheet name="ЕИП-ЖЗ" sheetId="7036" r:id="rId9"/>
    <sheet name="Баланс" sheetId="7045" r:id="rId10"/>
    <sheet name="ОПЗ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1">Payments!$A$1:$Z$21</definedName>
    <definedName name="_xlnm.Print_Area" localSheetId="0">Premiums!$A$1:$Z$21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Презастраховане'!$A$1:$P$14</definedName>
    <definedName name="_xlnm.Print_Area" localSheetId="9">Баланс!$A$1:$N$133</definedName>
    <definedName name="_xlnm.Print_Area" localSheetId="8">'ЕИП-ЖЗ'!$A$1:$E$14</definedName>
    <definedName name="_xlnm.Print_Area" localSheetId="10">ОПЗ!$A$1:$N$121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1'!$A:$B</definedName>
    <definedName name="_xlnm.Print_Titles" localSheetId="3">'TP Част 2'!$A:$B</definedName>
    <definedName name="_xlnm.Print_Titles" localSheetId="7">'Акт. Презастраховане'!$A:$A</definedName>
    <definedName name="_xlnm.Print_Titles" localSheetId="9">Баланс!$1:$4</definedName>
    <definedName name="_xlnm.Print_Titles" localSheetId="10">ОПЗ!$1:$2</definedName>
    <definedName name="_xlnm.Print_Titles" localSheetId="5">'Премии, Обезщетения'!$A:$A</definedName>
    <definedName name="_xlnm.Print_Titles" localSheetId="4">Разходи!$A:$B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2" i="7051" l="1"/>
  <c r="C78" i="7051"/>
  <c r="C77" i="7051"/>
  <c r="C76" i="7051"/>
  <c r="C75" i="7051"/>
  <c r="C74" i="7051"/>
  <c r="C73" i="7051" l="1"/>
  <c r="C79" i="7051" s="1"/>
  <c r="A72" i="7051" s="1"/>
  <c r="C78" i="7052"/>
  <c r="C77" i="7052"/>
  <c r="C76" i="7052"/>
  <c r="C75" i="7052"/>
  <c r="C74" i="7052"/>
  <c r="C73" i="7052"/>
  <c r="C72" i="7052"/>
  <c r="A108" i="7051"/>
  <c r="B108" i="7051"/>
  <c r="A107" i="7051"/>
  <c r="B107" i="7051"/>
  <c r="B106" i="7051"/>
  <c r="B105" i="7051"/>
  <c r="B104" i="7051"/>
  <c r="B103" i="7051"/>
  <c r="B102" i="7051"/>
  <c r="B101" i="7051"/>
  <c r="B94" i="7052"/>
  <c r="B93" i="7052"/>
  <c r="E94" i="7052"/>
  <c r="A94" i="7052" s="1"/>
  <c r="A105" i="7051"/>
  <c r="A102" i="7051"/>
  <c r="A103" i="7051"/>
  <c r="A104" i="7051"/>
  <c r="A101" i="7051"/>
  <c r="E93" i="7052"/>
  <c r="A93" i="7052" s="1"/>
  <c r="A73" i="7051" l="1"/>
  <c r="A106" i="7051"/>
  <c r="A75" i="7051"/>
  <c r="C79" i="7052"/>
  <c r="A72" i="7052" s="1"/>
  <c r="A77" i="7051"/>
  <c r="A74" i="7051"/>
  <c r="A78" i="7051"/>
  <c r="A76" i="7051"/>
  <c r="A73" i="7052" l="1"/>
  <c r="A75" i="7052"/>
  <c r="A78" i="7052"/>
  <c r="A77" i="7052"/>
  <c r="A76" i="7052"/>
  <c r="A74" i="7052"/>
</calcChain>
</file>

<file path=xl/sharedStrings.xml><?xml version="1.0" encoding="utf-8"?>
<sst xmlns="http://schemas.openxmlformats.org/spreadsheetml/2006/main" count="1451" uniqueCount="842">
  <si>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</si>
  <si>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</si>
  <si>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</si>
  <si>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</si>
  <si>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</si>
  <si>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</si>
  <si>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</si>
  <si>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</si>
  <si>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</si>
  <si>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</si>
  <si>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</si>
  <si>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</si>
  <si>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</si>
  <si>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</si>
  <si>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</si>
  <si>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</si>
  <si>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</si>
  <si>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</si>
  <si>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</si>
  <si>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</si>
  <si>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</si>
  <si>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</si>
  <si>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</si>
  <si>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</si>
  <si>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</si>
  <si>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</si>
  <si>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</si>
  <si>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</si>
  <si>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</si>
  <si>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</si>
  <si>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</si>
  <si>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</si>
  <si>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</si>
  <si>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</si>
  <si>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</si>
  <si>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</si>
  <si>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</si>
  <si>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</si>
  <si>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</si>
  <si>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</si>
  <si>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</si>
  <si>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</si>
  <si>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</si>
  <si>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</si>
  <si>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</si>
  <si>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</si>
  <si>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</si>
  <si>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</si>
  <si>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</si>
  <si>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</si>
  <si>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</si>
  <si>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</si>
  <si>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</si>
  <si>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</si>
  <si>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</si>
  <si>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</si>
  <si>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</si>
  <si>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</si>
  <si>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</si>
  <si>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</si>
  <si>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</si>
  <si>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</si>
  <si>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</si>
  <si>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</si>
  <si>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</si>
  <si>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</si>
  <si>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</si>
  <si>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</si>
  <si>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</si>
  <si>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</si>
  <si>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</si>
  <si>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</si>
  <si>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</si>
  <si>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</si>
  <si>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</si>
  <si>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</si>
  <si>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</si>
  <si>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</si>
  <si>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</si>
  <si>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</si>
  <si>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</si>
  <si>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</si>
  <si>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</si>
  <si>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</si>
  <si>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</si>
  <si>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</si>
  <si>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</si>
  <si>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</si>
  <si>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</si>
  <si>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</si>
  <si>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</si>
  <si>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</si>
  <si>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</si>
  <si>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</si>
  <si>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</si>
  <si>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</si>
  <si>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</si>
  <si>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</si>
  <si>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</si>
  <si>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</si>
  <si>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</si>
  <si>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</si>
  <si>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</si>
  <si>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</si>
  <si>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</si>
  <si>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</si>
  <si>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</si>
  <si>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</si>
  <si>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</si>
  <si>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</si>
  <si>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</si>
  <si>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</si>
  <si>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</si>
  <si>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</si>
  <si>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</si>
  <si>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</si>
  <si>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</si>
  <si>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</si>
  <si>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</si>
  <si>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</si>
  <si>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</si>
  <si>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</si>
  <si>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</si>
  <si>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</si>
  <si>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</si>
  <si>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</si>
  <si>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</si>
  <si>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</si>
  <si>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</si>
  <si>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</si>
  <si>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</si>
  <si>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</si>
  <si>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</si>
  <si>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</si>
  <si>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</si>
  <si>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</si>
  <si>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</si>
  <si>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</si>
  <si>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</si>
  <si>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</si>
  <si>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</si>
  <si>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</si>
  <si>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</si>
  <si>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</si>
  <si>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</si>
  <si>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</si>
  <si>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</si>
  <si>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</si>
  <si>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</si>
  <si>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</si>
  <si>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</si>
  <si>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</si>
  <si>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</si>
  <si>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</si>
  <si>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</si>
  <si>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</si>
  <si>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</si>
  <si>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</si>
  <si>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</si>
  <si>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</si>
  <si>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</si>
  <si>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</si>
  <si>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</si>
  <si>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</si>
  <si>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</si>
  <si>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</si>
  <si>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</si>
  <si>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</si>
  <si>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</si>
  <si>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</si>
  <si>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</si>
  <si>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</si>
  <si>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</si>
  <si>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</si>
  <si>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</si>
  <si>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</si>
  <si>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</si>
  <si>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</si>
  <si>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</si>
  <si>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</si>
  <si>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</si>
  <si>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</si>
  <si>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</si>
  <si>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</si>
  <si>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</si>
  <si>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</si>
  <si>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</si>
  <si>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</si>
  <si>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</si>
  <si>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</si>
  <si>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</si>
  <si>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</si>
  <si>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</si>
  <si>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</si>
  <si>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</si>
  <si>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</si>
  <si>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</si>
  <si>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</si>
  <si>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</si>
  <si>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</si>
  <si>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</si>
  <si>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</si>
  <si>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</si>
  <si>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</si>
  <si>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</si>
  <si>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</si>
  <si>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</si>
  <si>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</si>
  <si>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</si>
  <si>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</si>
  <si>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</si>
  <si>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</si>
  <si>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</si>
  <si>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</si>
  <si>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</si>
  <si>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</si>
  <si>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</si>
  <si>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</si>
  <si>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</si>
  <si>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</si>
  <si>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</si>
  <si>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</si>
  <si>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</si>
  <si>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</si>
  <si>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</si>
  <si>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</si>
  <si>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</si>
  <si>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</si>
  <si>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</si>
  <si>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</si>
  <si>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</si>
  <si>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</si>
  <si>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</si>
  <si>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</si>
  <si>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</si>
  <si>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</si>
  <si>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</si>
  <si>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</si>
  <si>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</si>
  <si>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</si>
  <si>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</si>
  <si>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</si>
  <si>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</si>
  <si>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</si>
  <si>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</si>
  <si>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</si>
  <si>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</si>
  <si>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</si>
  <si>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</si>
  <si>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</si>
  <si>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</si>
  <si>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</si>
  <si>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</si>
  <si>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</si>
  <si>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</si>
  <si>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</si>
  <si>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</si>
  <si>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</si>
  <si>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</si>
  <si>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</si>
  <si>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</si>
  <si>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</si>
  <si>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</si>
  <si>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</si>
  <si>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</si>
  <si>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</si>
  <si>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</si>
  <si>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</si>
  <si>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</si>
  <si>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</si>
  <si>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</si>
  <si>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</si>
  <si>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</si>
  <si>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</si>
  <si>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</si>
  <si>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</si>
  <si>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</si>
  <si>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</si>
  <si>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</si>
  <si>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</si>
  <si>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</si>
  <si>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</si>
  <si>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</si>
  <si>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</si>
  <si>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</si>
  <si>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</si>
  <si>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</si>
  <si>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</si>
  <si>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</si>
  <si>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</si>
  <si>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</si>
  <si>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</si>
  <si>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</si>
  <si>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</si>
  <si>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</si>
  <si>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</si>
  <si>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</si>
  <si>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</si>
  <si>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</si>
  <si>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</si>
  <si>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</si>
  <si>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</si>
  <si>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</si>
  <si>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</si>
  <si>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</si>
  <si>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</si>
  <si>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</si>
  <si>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</si>
  <si>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</si>
  <si>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</si>
  <si>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</si>
  <si>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</si>
  <si>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</si>
  <si>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</si>
  <si>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</si>
  <si>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</si>
  <si>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</si>
  <si>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</si>
  <si>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</si>
  <si>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</si>
  <si>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</si>
  <si>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</si>
  <si>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</si>
  <si>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</si>
  <si>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</si>
  <si>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</si>
  <si>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</si>
  <si>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</si>
  <si>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</si>
  <si>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</si>
  <si>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</si>
  <si>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</si>
  <si>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</si>
  <si>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</si>
  <si>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</si>
  <si>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</si>
  <si>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</si>
  <si>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</si>
  <si>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</si>
  <si>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</si>
  <si>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</si>
  <si>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</si>
  <si>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</si>
  <si>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</si>
  <si>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</si>
  <si>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</si>
  <si>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</si>
  <si>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</si>
  <si>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</si>
  <si>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</si>
  <si>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</si>
  <si>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</si>
  <si>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</si>
  <si>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</si>
  <si>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</si>
  <si>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</si>
  <si>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</si>
  <si>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</si>
  <si>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</si>
  <si>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</si>
  <si>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</si>
  <si>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</si>
  <si>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</si>
  <si>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</si>
  <si>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</si>
  <si>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</si>
  <si>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</si>
  <si>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</si>
  <si>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</si>
  <si>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</si>
  <si>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</si>
  <si>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</si>
  <si>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</si>
  <si>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</si>
  <si>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</si>
  <si>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</si>
  <si>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</si>
  <si>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</si>
  <si>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</si>
  <si>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</si>
  <si>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</si>
  <si>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</si>
  <si>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</si>
  <si>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</si>
  <si>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</si>
  <si>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</si>
  <si>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</si>
  <si>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</si>
  <si>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</si>
  <si>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</si>
  <si>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</si>
  <si>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</si>
  <si>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</si>
  <si>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</si>
  <si>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</si>
  <si>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</si>
  <si>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</si>
  <si>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</si>
  <si>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</si>
  <si>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в т.ч. ПО ДОГОВОРИ ДО 3 ГОДИНИ ВКЛ.</t>
  </si>
  <si>
    <t>МАТЕМАТИЧЕСКИ РЕЗЕРВ</t>
  </si>
  <si>
    <t>В т.ч. РАЗХОДИ ЗА УРЕЖДАНЕ НА ПРЕТЕНЦИИ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</si>
  <si>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</si>
  <si>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</si>
  <si>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</si>
  <si>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</si>
  <si>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</si>
  <si>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</si>
  <si>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</si>
  <si>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</si>
  <si>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</si>
  <si>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</si>
  <si>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</si>
  <si>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</si>
  <si>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</si>
  <si>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</si>
  <si>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</si>
  <si>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</si>
  <si>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</si>
  <si>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РАЗМЕР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</si>
  <si>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</si>
  <si>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</si>
  <si>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</si>
  <si>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</si>
  <si>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</si>
  <si>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</si>
  <si>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</si>
  <si>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</si>
  <si>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</si>
  <si>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</si>
  <si>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</si>
  <si>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</si>
  <si>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</si>
  <si>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</si>
  <si>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</si>
  <si>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</si>
  <si>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</si>
  <si>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</si>
  <si>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</si>
  <si>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</si>
  <si>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</si>
  <si>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</si>
  <si>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</si>
  <si>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</si>
  <si>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</si>
  <si>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</si>
  <si>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</si>
  <si>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</si>
  <si>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</si>
  <si>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</si>
  <si>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 xml:space="preserve">В т.ч. С ГОДИШНА ИЛИ РАЗСРОЧЕНА ПРЕМИЯ 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</si>
  <si>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</si>
  <si>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</si>
  <si>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</si>
  <si>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</si>
  <si>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</si>
  <si>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ИЗПЛАТЕНИ
 БОНУСИ, ОТСТЪПКИ И УЧАСТИЕ В ПОЛОЖИТЕЛНИЯ РЕЗУЛТАТ, вкл. намаление на премиите или частично връщане на премии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</si>
  <si>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</si>
  <si>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</si>
  <si>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</si>
  <si>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</si>
  <si>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</si>
  <si>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</si>
  <si>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</si>
  <si>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</si>
  <si>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</si>
  <si>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</si>
  <si>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</si>
  <si>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</si>
  <si>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</si>
  <si>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</si>
  <si>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</si>
  <si>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</si>
  <si>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</si>
  <si>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</si>
  <si>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</si>
  <si>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</si>
  <si>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</si>
  <si>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</si>
  <si>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</si>
  <si>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</si>
  <si>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</si>
  <si>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</si>
  <si>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</si>
  <si>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</si>
  <si>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</si>
  <si>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</si>
  <si>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</si>
  <si>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</si>
  <si>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ПО ДЕЙСТВАЩИ ДОГОВОРИ КЪМ КРАЯ НА ТРИМЕСЕЧИЕТО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</si>
  <si>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</si>
  <si>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</si>
  <si>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</si>
  <si>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</si>
  <si>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</si>
  <si>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</si>
  <si>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</si>
  <si>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</si>
  <si>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</si>
  <si>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  - рискова застраховка "Живот" /с покрит само риска "смърт"/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</si>
  <si>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</si>
  <si>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</si>
  <si>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</si>
  <si>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</si>
  <si>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</si>
  <si>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</si>
  <si>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</si>
  <si>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</si>
  <si>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</si>
  <si>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</si>
  <si>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</si>
  <si>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</si>
  <si>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</si>
  <si>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</si>
  <si>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</si>
  <si>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</si>
  <si>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</si>
  <si>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</si>
  <si>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</si>
  <si>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</si>
  <si>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</si>
  <si>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</si>
  <si>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</si>
  <si>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</si>
  <si>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</si>
  <si>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</si>
  <si>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</si>
  <si>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</si>
  <si>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</si>
  <si>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</si>
  <si>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</si>
  <si>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</si>
  <si>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</si>
  <si>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</si>
  <si>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</si>
  <si>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</si>
  <si>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</si>
  <si>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</si>
  <si>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</si>
  <si>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</si>
  <si>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</si>
  <si>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</si>
  <si>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</si>
  <si>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</si>
  <si>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</si>
  <si>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</si>
  <si>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</si>
  <si>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</si>
  <si>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</si>
  <si>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</si>
  <si>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</si>
  <si>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</si>
  <si>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</si>
  <si>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</si>
  <si>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</si>
  <si>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</si>
  <si>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</si>
  <si>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</si>
  <si>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</si>
  <si>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</si>
  <si>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</si>
  <si>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</si>
  <si>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</si>
  <si>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</si>
  <si>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</si>
  <si>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</si>
  <si>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</si>
  <si>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</si>
  <si>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</si>
  <si>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</si>
  <si>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</si>
  <si>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</si>
  <si>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</si>
  <si>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</si>
  <si>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</si>
  <si>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</si>
  <si>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</si>
  <si>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</si>
  <si>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</si>
  <si>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</si>
  <si>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</si>
  <si>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</si>
  <si>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</si>
  <si>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</si>
  <si>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</si>
  <si>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</si>
  <si>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</si>
  <si>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</si>
  <si>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</si>
  <si>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</si>
  <si>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</si>
  <si>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</si>
  <si>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</si>
  <si>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</si>
  <si>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</si>
  <si>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</si>
  <si>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</si>
  <si>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</si>
  <si>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</si>
  <si>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</si>
  <si>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</si>
  <si>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</si>
  <si>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</si>
  <si>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</si>
  <si>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</si>
  <si>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</si>
  <si>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</si>
  <si>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</si>
  <si>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</si>
  <si>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</si>
  <si>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</si>
  <si>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</si>
  <si>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</si>
  <si>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</si>
  <si>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</si>
  <si>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</si>
  <si>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</si>
  <si>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</si>
  <si>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</si>
  <si>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</si>
  <si>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</si>
  <si>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</si>
  <si>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</si>
  <si>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</si>
  <si>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</si>
  <si>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</si>
  <si>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</si>
  <si>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</si>
  <si>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</si>
  <si>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</si>
  <si>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</si>
  <si>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</si>
  <si>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</si>
  <si>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</si>
  <si>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</si>
  <si>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</si>
  <si>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</si>
  <si>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</si>
  <si>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</si>
  <si>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</si>
  <si>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</si>
  <si>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</si>
  <si>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</si>
  <si>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</si>
  <si>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</si>
  <si>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</si>
  <si>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</si>
  <si>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</si>
  <si>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</si>
  <si>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</si>
  <si>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</si>
  <si>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</si>
  <si>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</si>
  <si>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</si>
  <si>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</si>
  <si>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</si>
  <si>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</si>
  <si>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</si>
  <si>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</si>
  <si>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</si>
  <si>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</si>
  <si>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</si>
  <si>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</si>
  <si>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</si>
  <si>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</si>
  <si>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</si>
  <si>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</si>
  <si>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</si>
  <si>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</si>
  <si>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</si>
  <si>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</si>
  <si>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</si>
  <si>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</si>
  <si>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</si>
  <si>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</si>
  <si>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</si>
  <si>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</si>
  <si>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</si>
  <si>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</si>
  <si>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</si>
  <si>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</si>
  <si>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</si>
  <si>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</si>
  <si>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</si>
  <si>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</si>
  <si>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</si>
  <si>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</si>
  <si>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</si>
  <si>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</si>
  <si>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</si>
  <si>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</si>
  <si>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>В т. ч. ПО НОВОСКЛЮЧЕНИ ДОГОВОРИ ЗА ПЕРИОДА ОТ 01.01. ДО КРАЯ НА ТРИМЕСЕЧИЕТО</t>
  </si>
  <si>
    <t xml:space="preserve">БРОЙ ДОГОВОРИ </t>
  </si>
  <si>
    <t>ДЕЙСТВАЩИ КЪМ КРАЯ НА ТРИМЕСЕЧИЕТО</t>
  </si>
  <si>
    <t xml:space="preserve">БРОЙ  ЗАСТРАХОВАНИ ЛИЦА </t>
  </si>
  <si>
    <t>в т. ч. НОВОСКЛЮЧЕНИ ПРЕЗ ПЕРИОДА ОТ 01.01. ДО КРАЯ НА ТРИМЕСЕЧИЕТО</t>
  </si>
  <si>
    <t>в т. ч. ПО НОВОСКЛЮЧЕНИ ДОГОВОРИ ПРЕЗ ПЕРИОДА ОТ 01.01. ДО КРАЯ НА ТРИМЕСЕЧИЕТО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</si>
  <si>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</si>
  <si>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</si>
  <si>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</si>
  <si>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</si>
  <si>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смесена застраховка "Живот"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</si>
  <si>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</si>
  <si>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</si>
  <si>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</si>
  <si>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</si>
  <si>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</si>
  <si>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</si>
  <si>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</si>
  <si>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</si>
  <si>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</si>
  <si>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</si>
  <si>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</si>
  <si>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</si>
  <si>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</si>
  <si>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</si>
  <si>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</si>
  <si>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</si>
  <si>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</si>
  <si>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</si>
  <si>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</si>
  <si>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</si>
  <si>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</si>
  <si>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</si>
  <si>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</si>
  <si>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</si>
  <si>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</si>
  <si>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</si>
  <si>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</si>
  <si>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</si>
  <si>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</si>
  <si>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</si>
  <si>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</si>
  <si>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</si>
  <si>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</si>
  <si>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</si>
  <si>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</si>
  <si>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</si>
  <si>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</si>
  <si>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</si>
  <si>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ПРИХОДИ ОТ УЧАСТИЕ В РЕЗУЛТАТА ОТ ПРЕЗАСТРА-ХОВАНЕ</t>
  </si>
  <si>
    <t>РАЗХОДИ ЗА УЧАСТИЕ В РЕЗУЛТАТА ОТ ПРЕЗАСТРА-ХОВАНЕ</t>
  </si>
  <si>
    <t>БРУТЕН РАЗМЕР НА ПОЛУЧЕНИТЕ ЗАСТРАХО-ВАТЕЛНИ ПРЕМИИ ОТ ЦЕДЕНТИТЕ</t>
  </si>
  <si>
    <t>БРОЙ ЗАСТРАХО-ВАТЕЛНИ ДОГОВОРИ ПРИЕТИ ОТ ЦЕДЕНТИТЕ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</si>
  <si>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</si>
  <si>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</si>
  <si>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</si>
  <si>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</si>
  <si>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</si>
  <si>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</si>
  <si>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</si>
  <si>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</si>
  <si>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</si>
  <si>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</si>
  <si>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</si>
  <si>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</si>
  <si>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</si>
  <si>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</si>
  <si>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</si>
  <si>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</si>
  <si>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</si>
  <si>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</si>
  <si>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</si>
  <si>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</si>
  <si>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</si>
  <si>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</si>
  <si>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</si>
  <si>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</si>
  <si>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</si>
  <si>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</si>
  <si>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</si>
  <si>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</si>
  <si>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</si>
  <si>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</si>
  <si>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</si>
  <si>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ЖЗК Съгласие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</si>
  <si>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</si>
  <si>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</si>
  <si>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</si>
  <si>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</si>
  <si>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</si>
  <si>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</si>
  <si>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</si>
  <si>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</si>
  <si>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</si>
  <si>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</si>
  <si>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</si>
  <si>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</si>
  <si>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</si>
  <si>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</si>
  <si>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</si>
  <si>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</si>
  <si>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</si>
  <si>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</si>
  <si>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</si>
  <si>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</si>
  <si>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</si>
  <si>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</si>
  <si>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</si>
  <si>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</si>
  <si>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</si>
  <si>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</si>
  <si>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</si>
  <si>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</si>
  <si>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</si>
  <si>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</si>
  <si>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</si>
  <si>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 xml:space="preserve"> В т.ч. ДЯЛ НА ПРЕЗАСТРА-ХОВАТЕЛИТЕ</t>
  </si>
  <si>
    <t>В т.ч. ДЯЛ НА ПРЕЗАСТРА-ХОВАТЕЛИТЕ</t>
  </si>
  <si>
    <t>в т.ч. просрочени вземания със закъснение от 90 до 180 дни</t>
  </si>
  <si>
    <t>в т.ч. РАЗМЕР НА ЧАСТТА НА ПРЕЗАСТРА-ХОВАТЕЛЯ</t>
  </si>
  <si>
    <t>В т.ч. ДЯЛ НА ПРЕЗАСТРА-ХОВАТЕЛЯ</t>
  </si>
  <si>
    <t>В т.ч. ОБРАЗУВАН В КРАЯ НА ОТЧ. ГОДИНА</t>
  </si>
  <si>
    <t>В т.ч.
ДЯЛ НА ПРЕЗАСТРА-ХОВАТЕЛЯ</t>
  </si>
  <si>
    <t>РАЗМЕР НА ВЪРНАТИТЕ ПРЕМИИ И ОТПИСАНИТЕ ВЗЕМАНИЯ ПО ПРЕДСРОЧНО ПРЕКРАТЕНИ ДОГОВОРИ</t>
  </si>
  <si>
    <t>ОТСТЪПЕНИ ПРЕМИИ, ПО ДОГОВОРИ ПЛАСИРАНИ НА ПРЕЗАСТРА-ХОВАТЕЛЯ</t>
  </si>
  <si>
    <t>ПРИХОДИ ОТ КОМИСИОНИ, ПО ДОГОВОРИ ПЛАСИРАНИ НА ПРЕЗАСТРА-ХОВАТЕЛЯ</t>
  </si>
  <si>
    <t>ДЯЛ НА ПРЕЗАСТРА-ХОВАТЕЛЯ В ИЗПЛАТЕНИТЕ  ОБЕЗЩЕТЕНИЯ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</si>
  <si>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</si>
  <si>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</si>
  <si>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ЗАСТРАХО-ВАТЕЛНА СУМА ПРИЕТА ОТ ЦЕДЕНТИТЕ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</si>
  <si>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</si>
  <si>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</si>
  <si>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</si>
  <si>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</si>
  <si>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</si>
  <si>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</si>
  <si>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</si>
  <si>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t>ОТНОСИТЕЛЕН ДЯЛ:</t>
  </si>
  <si>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</si>
  <si>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"ГРУПАМА ЖИВОТОЗАСТРАХОВАНЕ ЕКСПРЕС"</t>
  </si>
  <si>
    <r>
      <t xml:space="preserve">ПРЕМИЕН ПРИХОД, РЕАЛИЗИРАН ОТ ЗАСТРАХОВАТЕЛИТЕ, КОИТО ИЗВЪРШВАТ ДЕЙНОСТ ПО ЖИВОТОЗАСТРАХОВАНЕ И ЗАСТРАХОВАТЕЛИТЕ СЪС СМЕСЕНА ДЕЙНОСТ* КЪМ КРАЯ НА ПЪРВОТО ТРИМЕСEЧИЕ НА 2020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</si>
  <si>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КРАЯ НА ПЪРВОТО ТРИМЕСEЧИЕ НА 2020 г.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</si>
  <si>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>ТЕХНИЧЕСКИ РЕЗЕРВИ КЪМ КРАЯ НА ПЪРВОТО ТРИМЕСEЧИЕ НА 2020 ГОДИНА 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</si>
  <si>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ТЕХНИЧЕСКИ РЕЗЕРВИ КЪМ КРАЯ НА ПЪРВОТО ТРИМЕСEЧИЕ НА 2020 ГОДИНА ІІ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</si>
  <si>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РАЗХОДИ, СВЪРЗАНИ СЪС ЗАСТРАХОВАТЕЛНАТА ДЕЙНОСТ КЪМ КРАЯ НА ПЪРВОТО ТРИМЕСEЧИЕ НА 2020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</si>
  <si>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ЗАСТРАХОВАТЕЛНИЯ ПОРТФЕЙЛ ЗА ПЕРИОДА ОТ 01.01. ДО КРАЯ НА ПЪРВОТО ТРИМЕСEЧИЕ НА 2020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</si>
  <si>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ПАСИВНО ПРЕЗАСТРАХОВАНЕ ЗА ПЕРИОДА ОТ 01.01. ДО КРАЯ НА ПЪРВОТО ТРИМЕСEЧИЕ НА 2020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</si>
  <si>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АКТИВНО ПРЕЗАСТРАХОВАНЕ ЗА ПЕРИОДА ОТ 01.01. ДО КРАЯ НА ПЪРВОТО ТРИМЕСEЧИЕ НА 2020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</si>
  <si>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>Сключени сделки при правото на установяване или свободата на предоставяне на услуги на територията на ЕИП от 01.01 до края на първото тримесечие на 2020 година</t>
    </r>
    <r>
      <rPr>
        <b/>
        <vertAlign val="superscript"/>
        <sz val="12"/>
        <rFont val="Times New Roman"/>
        <family val="1"/>
        <charset val="204"/>
      </rPr>
      <t>1</t>
    </r>
  </si>
  <si>
    <t>ОТЧЕТ ЗА ФИНАНСОВОТО СЪСТОЯНИЕ КЪМ КРАЯ НА ПЪРВОТО ТРИМЕСEЧИЕ НА 2020 г.1</t>
  </si>
  <si>
    <t>ОТЧЕТ ЗА ПЕЧАЛБАТА ИЛИ ЗАГУБАТА И ДРУГИЯ ВСЕОБХВАТЕН ДОХОД КЪМ КРАЯ НА ПЪРВОТО ТРИМЕСEЧИЕ НА 2020 г.1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</si>
</sst>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48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9" fontId="1" fillId="0" borderId="0" applyFont="0" applyFill="0" applyBorder="0" applyAlignment="0" applyProtection="0"/>
  </cellStyleXfs>
  <cellXfs count="258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2" fillId="28" borderId="0" xfId="0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0" fontId="5" fillId="27" borderId="13" xfId="93" applyFont="1" applyFill="1" applyBorder="1" applyAlignment="1" applyProtection="1">
      <alignment horizontal="left" vertical="center" wrapText="1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60" fillId="27" borderId="13" xfId="0" applyFont="1" applyFill="1" applyBorder="1" applyAlignment="1" applyProtection="1">
      <alignment horizontal="right"/>
    </xf>
    <xf numFmtId="0" fontId="5" fillId="27" borderId="13" xfId="97" applyFont="1" applyFill="1" applyBorder="1" applyAlignment="1" applyProtection="1">
      <alignment horizontal="right" vertical="center" wrapText="1"/>
    </xf>
    <xf numFmtId="0" fontId="5" fillId="27" borderId="13" xfId="97" applyFont="1" applyFill="1" applyBorder="1" applyAlignment="1" applyProtection="1">
      <alignment horizontal="left" vertical="center" wrapText="1"/>
    </xf>
    <xf numFmtId="0" fontId="8" fillId="27" borderId="13" xfId="97" applyFont="1" applyFill="1" applyBorder="1" applyAlignment="1" applyProtection="1">
      <alignment horizontal="left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5" fillId="28" borderId="13" xfId="43" applyNumberFormat="1" applyFont="1" applyFill="1" applyBorder="1" applyAlignment="1" applyProtection="1">
      <alignment horizontal="center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5" fillId="28" borderId="13" xfId="96" applyFont="1" applyFill="1" applyBorder="1" applyAlignment="1" applyProtection="1">
      <alignment horizontal="center" vertical="center" wrapText="1"/>
    </xf>
    <xf numFmtId="0" fontId="8" fillId="28" borderId="0" xfId="97" applyFont="1" applyFill="1"/>
    <xf numFmtId="0" fontId="5" fillId="28" borderId="0" xfId="97" applyFont="1" applyFill="1" applyBorder="1"/>
    <xf numFmtId="0" fontId="5" fillId="28" borderId="13" xfId="97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9" fillId="28" borderId="0" xfId="0" applyNumberFormat="1" applyFont="1" applyFill="1" applyAlignment="1" applyProtection="1"/>
    <xf numFmtId="3" fontId="7" fillId="28" borderId="0" xfId="0" applyNumberFormat="1" applyFont="1" applyFill="1" applyAlignment="1" applyProtection="1"/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7" fillId="28" borderId="0" xfId="96" applyNumberFormat="1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63" fillId="28" borderId="13" xfId="0" applyFont="1" applyFill="1" applyBorder="1" applyAlignment="1" applyProtection="1">
      <alignment horizontal="right" vertical="center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6" applyFont="1" applyFill="1" applyBorder="1" applyProtection="1">
      <alignment horizontal="right" vertical="center"/>
    </xf>
    <xf numFmtId="3" fontId="8" fillId="28" borderId="0" xfId="102" applyNumberFormat="1" applyFont="1" applyFill="1" applyProtection="1">
      <alignment horizontal="center" vertical="center" wrapText="1"/>
    </xf>
    <xf numFmtId="3" fontId="8" fillId="28" borderId="0" xfId="102" applyNumberFormat="1" applyFont="1" applyFill="1" applyBorder="1" applyProtection="1">
      <alignment horizontal="center" vertical="center" wrapText="1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2" applyNumberFormat="1" applyFont="1" applyFill="1" applyBorder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left" vertical="center" wrapText="1"/>
    </xf>
    <xf numFmtId="3" fontId="8" fillId="28" borderId="13" xfId="102" applyNumberFormat="1" applyFont="1" applyFill="1" applyBorder="1" applyAlignment="1" applyProtection="1">
      <alignment horizontal="center" vertical="center"/>
    </xf>
    <xf numFmtId="3" fontId="8" fillId="28" borderId="13" xfId="102" applyNumberFormat="1" applyFont="1" applyFill="1" applyBorder="1" applyAlignment="1" applyProtection="1">
      <alignment horizontal="left" vertical="center" wrapText="1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/>
    </xf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vertical="center" wrapText="1"/>
    </xf>
    <xf numFmtId="3" fontId="8" fillId="28" borderId="13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center" vertical="center" wrapText="1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7" fillId="28" borderId="0" xfId="0" applyNumberFormat="1" applyFont="1" applyFill="1" applyAlignment="1">
      <alignment vertical="center"/>
    </xf>
    <xf numFmtId="0" fontId="2" fillId="28" borderId="0" xfId="0" applyNumberFormat="1" applyFont="1" applyFill="1" applyAlignment="1">
      <alignment wrapText="1"/>
    </xf>
    <xf numFmtId="0" fontId="10" fillId="28" borderId="0" xfId="97" applyFont="1" applyFill="1"/>
    <xf numFmtId="3" fontId="61" fillId="28" borderId="0" xfId="0" applyFont="1" applyFill="1" applyAlignment="1"/>
    <xf numFmtId="3" fontId="7" fillId="28" borderId="0" xfId="0" applyFont="1" applyFill="1" applyAlignment="1">
      <alignment horizontal="center" vertical="center" wrapText="1"/>
    </xf>
    <xf numFmtId="177" fontId="7" fillId="28" borderId="0" xfId="110" applyNumberFormat="1" applyFont="1" applyFill="1"/>
    <xf numFmtId="3" fontId="0" fillId="29" borderId="0" xfId="0" applyFill="1" applyAlignment="1" applyProtection="1">
      <alignment vertical="center"/>
    </xf>
    <xf numFmtId="0" fontId="64" fillId="29" borderId="0" xfId="89" applyFont="1" applyFill="1" applyAlignment="1" applyProtection="1"/>
    <xf numFmtId="3" fontId="5" fillId="29" borderId="0" xfId="146" applyFont="1" applyFill="1" applyBorder="1" applyProtection="1">
      <alignment horizontal="right" vertical="center"/>
    </xf>
    <xf numFmtId="3" fontId="5" fillId="29" borderId="0" xfId="146" applyNumberFormat="1" applyFont="1" applyFill="1" applyBorder="1" applyProtection="1">
      <alignment horizontal="right" vertical="center"/>
    </xf>
    <xf numFmtId="3" fontId="66" fillId="28" borderId="0" xfId="0" applyFont="1" applyFill="1" applyAlignment="1"/>
    <xf numFmtId="3" fontId="66" fillId="28" borderId="0" xfId="0" applyFont="1" applyFill="1" applyAlignment="1">
      <alignment horizontal="left"/>
    </xf>
    <xf numFmtId="3" fontId="67" fillId="28" borderId="0" xfId="0" applyNumberFormat="1" applyFont="1" applyFill="1" applyAlignment="1"/>
    <xf numFmtId="0" fontId="5" fillId="28" borderId="0" xfId="96" applyNumberFormat="1" applyFont="1" applyFill="1" applyBorder="1" applyAlignment="1" applyProtection="1"/>
    <xf numFmtId="10" fontId="9" fillId="28" borderId="0" xfId="0" applyNumberFormat="1" applyFont="1" applyFill="1" applyAlignment="1"/>
    <xf numFmtId="0" fontId="8" fillId="28" borderId="0" xfId="97" applyFont="1" applyFill="1" applyAlignment="1">
      <alignment horizontal="right"/>
    </xf>
    <xf numFmtId="3" fontId="66" fillId="29" borderId="0" xfId="0" applyFont="1" applyFill="1" applyAlignment="1">
      <alignment horizontal="left"/>
    </xf>
    <xf numFmtId="177" fontId="67" fillId="28" borderId="0" xfId="110" applyNumberFormat="1" applyFont="1" applyFill="1"/>
    <xf numFmtId="3" fontId="66" fillId="29" borderId="0" xfId="0" applyFont="1" applyFill="1" applyAlignment="1"/>
    <xf numFmtId="10" fontId="66" fillId="29" borderId="0" xfId="0" applyNumberFormat="1" applyFont="1" applyFill="1" applyAlignment="1">
      <alignment horizontal="left"/>
    </xf>
    <xf numFmtId="177" fontId="66" fillId="28" borderId="0" xfId="0" applyNumberFormat="1" applyFont="1" applyFill="1" applyAlignment="1"/>
    <xf numFmtId="177" fontId="10" fillId="28" borderId="0" xfId="147" applyNumberFormat="1" applyFont="1" applyFill="1" applyProtection="1"/>
    <xf numFmtId="0" fontId="5" fillId="28" borderId="13" xfId="92" applyFont="1" applyFill="1" applyBorder="1" applyAlignment="1" applyProtection="1">
      <alignment horizontal="center" vertical="center" wrapText="1"/>
    </xf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3" fontId="5" fillId="28" borderId="13" xfId="0" applyFont="1" applyFill="1" applyBorder="1" applyAlignment="1">
      <alignment horizontal="center" vertical="center" wrapText="1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60" fillId="28" borderId="26" xfId="0" applyFont="1" applyFill="1" applyBorder="1" applyAlignment="1" applyProtection="1">
      <alignment horizontal="center" wrapText="1"/>
    </xf>
    <xf numFmtId="3" fontId="60" fillId="28" borderId="33" xfId="0" applyFont="1" applyFill="1" applyBorder="1" applyAlignment="1" applyProtection="1">
      <alignment horizontal="center" wrapText="1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0" fontId="5" fillId="28" borderId="26" xfId="100" applyFont="1" applyFill="1" applyBorder="1" applyAlignment="1">
      <alignment horizontal="center" vertical="center" wrapText="1"/>
    </xf>
    <xf numFmtId="0" fontId="5" fillId="28" borderId="33" xfId="100" applyFont="1" applyFill="1" applyBorder="1" applyAlignment="1">
      <alignment horizontal="center" vertical="center" wrapText="1"/>
    </xf>
    <xf numFmtId="0" fontId="5" fillId="28" borderId="13" xfId="96" applyFont="1" applyFill="1" applyBorder="1" applyAlignment="1">
      <alignment horizontal="center" vertical="center" wrapText="1"/>
    </xf>
    <xf numFmtId="3" fontId="65" fillId="28" borderId="26" xfId="0" applyFont="1" applyFill="1" applyBorder="1" applyAlignment="1" applyProtection="1">
      <alignment horizontal="center" wrapText="1"/>
    </xf>
    <xf numFmtId="3" fontId="65" fillId="28" borderId="33" xfId="0" applyFont="1" applyFill="1" applyBorder="1" applyAlignment="1" applyProtection="1">
      <alignment horizontal="center" wrapText="1"/>
    </xf>
    <xf numFmtId="3" fontId="5" fillId="0" borderId="0" xfId="0" applyFont="1" applyFill="1" applyBorder="1" applyAlignment="1" applyProtection="1">
      <alignment horizontal="left" vertical="center" wrapText="1"/>
      <protection locked="0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13" xfId="101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0" fontId="5" fillId="0" borderId="0" xfId="96" applyFont="1" applyFill="1" applyBorder="1" applyAlignment="1" applyProtection="1">
      <alignment horizontal="left" vertical="center" wrapText="1"/>
    </xf>
    <xf numFmtId="0" fontId="5" fillId="0" borderId="35" xfId="96" applyFont="1" applyFill="1" applyBorder="1" applyAlignment="1" applyProtection="1">
      <alignment horizontal="left" vertical="center" wrapText="1"/>
    </xf>
    <xf numFmtId="0" fontId="5" fillId="28" borderId="13" xfId="96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/>
    <xf numFmtId="0" fontId="5" fillId="28" borderId="13" xfId="96" applyFont="1" applyFill="1" applyBorder="1" applyAlignment="1" applyProtection="1">
      <alignment horizontal="center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13" xfId="97" applyFont="1" applyFill="1" applyBorder="1" applyAlignment="1" applyProtection="1">
      <alignment horizontal="center" vertical="center" wrapText="1"/>
    </xf>
    <xf numFmtId="0" fontId="14" fillId="28" borderId="43" xfId="96" applyNumberFormat="1" applyFont="1" applyFill="1" applyBorder="1" applyAlignment="1" applyProtection="1">
      <alignment vertical="top" wrapText="1"/>
    </xf>
    <xf numFmtId="0" fontId="14" fillId="28" borderId="0" xfId="96" applyNumberFormat="1" applyFont="1" applyFill="1" applyBorder="1" applyAlignment="1" applyProtection="1">
      <alignment vertical="top" wrapText="1"/>
    </xf>
    <xf numFmtId="3" fontId="5" fillId="0" borderId="0" xfId="102" applyNumberFormat="1" applyFont="1" applyFill="1" applyAlignment="1" applyProtection="1">
      <alignment horizontal="center" vertical="center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8" fillId="28" borderId="0" xfId="102" applyNumberFormat="1" applyFont="1" applyFill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" xfId="147" builtinId="5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7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КРАЯ НА  ПЪРВОТО</a:t>
            </a:r>
            <a:r>
              <a:rPr lang="bg-BG" baseline="0"/>
              <a:t> ТРИМЕС</a:t>
            </a:r>
            <a:r>
              <a:rPr lang="en-US" baseline="0"/>
              <a:t>E</a:t>
            </a:r>
            <a:r>
              <a:rPr lang="bg-BG" baseline="0"/>
              <a:t>ЧИЕ</a:t>
            </a:r>
            <a:r>
              <a:rPr lang="bg-BG"/>
              <a:t> НА 2020 г.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22060436204368258"/>
                  <c:y val="-0.149989048672139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Premiums!$C$72:$C$78</c:f>
              <c:numCache>
                <c:formatCode>#,##0</c:formatCode>
                <c:ptCount val="7"/>
                <c:pt idx="0">
                  <c:v>63100902.235375509</c:v>
                </c:pt>
                <c:pt idx="1">
                  <c:v>1807076.9040410426</c:v>
                </c:pt>
                <c:pt idx="2">
                  <c:v>28467096.326859441</c:v>
                </c:pt>
                <c:pt idx="3">
                  <c:v>0</c:v>
                </c:pt>
                <c:pt idx="4">
                  <c:v>8908769.7759000007</c:v>
                </c:pt>
                <c:pt idx="5">
                  <c:v>4725847.5600000005</c:v>
                </c:pt>
                <c:pt idx="6">
                  <c:v>22152832.310000002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 СУМИ И ОБЕЗЩЕТЕНИЯ ПО КЛАСОВЕ ЗАСТРАХОВКИ КЪМ 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КРАЯ НА ПЪРВОТО ТРИМЕС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ЧИЕ НА 2020 г.</a:t>
            </a:r>
          </a:p>
        </c:rich>
      </c:tx>
      <c:layout>
        <c:manualLayout>
          <c:xMode val="edge"/>
          <c:yMode val="edge"/>
          <c:x val="0.1177760188336075"/>
          <c:y val="1.84024257241817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Payments!$C$72:$C$78</c:f>
              <c:numCache>
                <c:formatCode>#,##0</c:formatCode>
                <c:ptCount val="7"/>
                <c:pt idx="0">
                  <c:v>28552416.155602135</c:v>
                </c:pt>
                <c:pt idx="1">
                  <c:v>1376938.7725833447</c:v>
                </c:pt>
                <c:pt idx="2">
                  <c:v>8335121.8002899205</c:v>
                </c:pt>
                <c:pt idx="3">
                  <c:v>0</c:v>
                </c:pt>
                <c:pt idx="4">
                  <c:v>1563735.9872601584</c:v>
                </c:pt>
                <c:pt idx="5">
                  <c:v>639941.45516144042</c:v>
                </c:pt>
                <c:pt idx="6">
                  <c:v>8452672.8241219558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1.3492519685039366" header="0.51181102362204722" footer="0.5118110236220472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28575</xdr:rowOff>
    </xdr:from>
    <xdr:to>
      <xdr:col>7</xdr:col>
      <xdr:colOff>685800</xdr:colOff>
      <xdr:row>48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22</xdr:row>
      <xdr:rowOff>69057</xdr:rowOff>
    </xdr:from>
    <xdr:to>
      <xdr:col>8</xdr:col>
      <xdr:colOff>11906</xdr:colOff>
      <xdr:row>48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3"/>
  <sheetViews>
    <sheetView tabSelected="1" view="pageBreakPreview" zoomScaleNormal="80" zoomScaleSheetLayoutView="100" workbookViewId="0">
      <pane xSplit="2" ySplit="5" topLeftCell="C6" activePane="bottomRight" state="frozen"/>
      <selection activeCell="O3" sqref="O3:P3"/>
      <selection pane="topRight" activeCell="O3" sqref="O3:P3"/>
      <selection pane="bottomLeft" activeCell="O3" sqref="O3:P3"/>
      <selection pane="bottomRight" activeCell="B1" sqref="B1"/>
    </sheetView>
  </sheetViews>
  <sheetFormatPr defaultRowHeight="12.75"/>
  <cols>
    <col min="1" max="1" width="8.5703125" style="50" customWidth="1"/>
    <col min="2" max="2" width="36.7109375" style="51" customWidth="1"/>
    <col min="3" max="3" width="12.42578125" style="51" bestFit="1" customWidth="1"/>
    <col min="4" max="4" width="17.28515625" style="51" bestFit="1" customWidth="1"/>
    <col min="5" max="5" width="12.42578125" style="51" bestFit="1" customWidth="1"/>
    <col min="6" max="6" width="17.28515625" style="51" bestFit="1" customWidth="1"/>
    <col min="7" max="7" width="11.28515625" style="51" bestFit="1" customWidth="1"/>
    <col min="8" max="8" width="10.5703125" style="51" customWidth="1"/>
    <col min="9" max="9" width="11.28515625" style="51" bestFit="1" customWidth="1"/>
    <col min="10" max="10" width="10.5703125" style="51" customWidth="1"/>
    <col min="11" max="11" width="11.28515625" style="51" bestFit="1" customWidth="1"/>
    <col min="12" max="12" width="10.5703125" style="51" customWidth="1"/>
    <col min="13" max="13" width="11.28515625" style="51" bestFit="1" customWidth="1"/>
    <col min="14" max="14" width="10.5703125" style="51" customWidth="1"/>
    <col min="15" max="15" width="11.28515625" style="51" bestFit="1" customWidth="1"/>
    <col min="16" max="16" width="17.28515625" style="51" bestFit="1" customWidth="1"/>
    <col min="17" max="17" width="10.140625" style="50" bestFit="1" customWidth="1"/>
    <col min="18" max="18" width="10.5703125" style="50" customWidth="1"/>
    <col min="19" max="19" width="11.140625" style="50" customWidth="1"/>
    <col min="20" max="20" width="10.5703125" style="50" customWidth="1"/>
    <col min="21" max="21" width="10.140625" style="50" bestFit="1" customWidth="1"/>
    <col min="22" max="22" width="10.5703125" style="50" customWidth="1"/>
    <col min="23" max="23" width="10.140625" style="50" bestFit="1" customWidth="1"/>
    <col min="24" max="24" width="10.5703125" style="50" customWidth="1"/>
    <col min="25" max="25" width="12.42578125" style="50" bestFit="1" customWidth="1"/>
    <col min="26" max="26" width="16.42578125" style="50" customWidth="1"/>
    <col min="27" max="27" width="13.5703125" style="50" bestFit="1" customWidth="1"/>
    <col min="28" max="28" width="18.140625" style="50" bestFit="1" customWidth="1"/>
    <col min="29" max="29" width="3.7109375" style="50" customWidth="1"/>
    <col min="30" max="30" width="13.140625" style="50" customWidth="1"/>
    <col min="31" max="31" width="10.5703125" style="50" customWidth="1"/>
    <col min="32" max="32" width="2.7109375" style="50" customWidth="1"/>
    <col min="33" max="33" width="11.7109375" style="50" customWidth="1"/>
    <col min="34" max="34" width="11" style="50" customWidth="1"/>
    <col min="35" max="35" width="9.85546875" style="50" bestFit="1" customWidth="1"/>
    <col min="36" max="16384" width="9.140625" style="50"/>
  </cols>
  <sheetData>
    <row r="1" spans="1:40" s="62" customFormat="1" ht="15.75">
      <c r="A1" s="176" t="s">
        <v>831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 spans="1:40" s="62" customFormat="1">
      <c r="A2" s="176"/>
      <c r="B2" s="177"/>
      <c r="C2" s="177"/>
      <c r="D2" s="177"/>
      <c r="E2" s="177"/>
      <c r="F2" s="177"/>
      <c r="G2" s="177"/>
      <c r="H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Y2" s="177"/>
      <c r="Z2" s="52" t="s">
        <v>778</v>
      </c>
      <c r="AA2" s="177"/>
      <c r="AB2" s="177"/>
    </row>
    <row r="3" spans="1:40" s="62" customFormat="1">
      <c r="A3" s="176"/>
      <c r="B3" s="177"/>
      <c r="C3" s="177"/>
      <c r="D3" s="177"/>
      <c r="E3" s="177"/>
      <c r="F3" s="177"/>
      <c r="G3" s="177"/>
      <c r="H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Y3" s="177"/>
      <c r="Z3" s="52"/>
      <c r="AA3" s="177"/>
      <c r="AB3" s="177"/>
    </row>
    <row r="4" spans="1:40" s="53" customFormat="1" ht="77.25" customHeight="1">
      <c r="A4" s="214" t="s">
        <v>473</v>
      </c>
      <c r="B4" s="214" t="s">
        <v>796</v>
      </c>
      <c r="C4" s="203" t="s">
        <v>804</v>
      </c>
      <c r="D4" s="204"/>
      <c r="E4" s="216" t="s">
        <v>780</v>
      </c>
      <c r="F4" s="217"/>
      <c r="G4" s="203" t="s">
        <v>779</v>
      </c>
      <c r="H4" s="204"/>
      <c r="I4" s="203" t="s">
        <v>781</v>
      </c>
      <c r="J4" s="204"/>
      <c r="K4" s="203" t="s">
        <v>805</v>
      </c>
      <c r="L4" s="204"/>
      <c r="M4" s="203" t="s">
        <v>830</v>
      </c>
      <c r="N4" s="204"/>
      <c r="O4" s="207" t="s">
        <v>806</v>
      </c>
      <c r="P4" s="208"/>
      <c r="Q4" s="203" t="s">
        <v>783</v>
      </c>
      <c r="R4" s="204"/>
      <c r="S4" s="205" t="s">
        <v>784</v>
      </c>
      <c r="T4" s="206"/>
      <c r="U4" s="205" t="s">
        <v>785</v>
      </c>
      <c r="V4" s="206"/>
      <c r="W4" s="205" t="s">
        <v>782</v>
      </c>
      <c r="X4" s="206"/>
      <c r="Y4" s="209" t="s">
        <v>423</v>
      </c>
      <c r="Z4" s="209"/>
    </row>
    <row r="5" spans="1:40" s="53" customFormat="1" ht="60" customHeight="1">
      <c r="A5" s="215"/>
      <c r="B5" s="215"/>
      <c r="C5" s="99" t="s">
        <v>786</v>
      </c>
      <c r="D5" s="100" t="s">
        <v>787</v>
      </c>
      <c r="E5" s="99" t="s">
        <v>786</v>
      </c>
      <c r="F5" s="100" t="s">
        <v>787</v>
      </c>
      <c r="G5" s="99" t="s">
        <v>786</v>
      </c>
      <c r="H5" s="100" t="s">
        <v>787</v>
      </c>
      <c r="I5" s="99" t="s">
        <v>786</v>
      </c>
      <c r="J5" s="100" t="s">
        <v>787</v>
      </c>
      <c r="K5" s="99" t="s">
        <v>786</v>
      </c>
      <c r="L5" s="100" t="s">
        <v>787</v>
      </c>
      <c r="M5" s="99" t="s">
        <v>786</v>
      </c>
      <c r="N5" s="100" t="s">
        <v>787</v>
      </c>
      <c r="O5" s="99" t="s">
        <v>786</v>
      </c>
      <c r="P5" s="100" t="s">
        <v>787</v>
      </c>
      <c r="Q5" s="99" t="s">
        <v>786</v>
      </c>
      <c r="R5" s="100" t="s">
        <v>787</v>
      </c>
      <c r="S5" s="99" t="s">
        <v>786</v>
      </c>
      <c r="T5" s="100" t="s">
        <v>787</v>
      </c>
      <c r="U5" s="99" t="s">
        <v>786</v>
      </c>
      <c r="V5" s="100" t="s">
        <v>787</v>
      </c>
      <c r="W5" s="99" t="s">
        <v>786</v>
      </c>
      <c r="X5" s="100" t="s">
        <v>787</v>
      </c>
      <c r="Y5" s="65" t="s">
        <v>786</v>
      </c>
      <c r="Z5" s="101" t="s">
        <v>787</v>
      </c>
      <c r="AF5" s="182"/>
      <c r="AG5" s="182"/>
    </row>
    <row r="6" spans="1:40" ht="15.75">
      <c r="A6" s="65" t="s">
        <v>461</v>
      </c>
      <c r="B6" s="66" t="s">
        <v>789</v>
      </c>
      <c r="C6" s="67">
        <v>12667621.984499998</v>
      </c>
      <c r="D6" s="67">
        <v>0</v>
      </c>
      <c r="E6" s="67">
        <v>16707439</v>
      </c>
      <c r="F6" s="67">
        <v>3431043</v>
      </c>
      <c r="G6" s="67">
        <v>10060579.741599517</v>
      </c>
      <c r="H6" s="67">
        <v>0</v>
      </c>
      <c r="I6" s="67">
        <v>10704675.940000001</v>
      </c>
      <c r="J6" s="67">
        <v>0</v>
      </c>
      <c r="K6" s="67">
        <v>5943878.7400000002</v>
      </c>
      <c r="L6" s="67">
        <v>0</v>
      </c>
      <c r="M6" s="67">
        <v>2846668.560000001</v>
      </c>
      <c r="N6" s="67">
        <v>236193.18999999997</v>
      </c>
      <c r="O6" s="68">
        <v>2042452.7299999997</v>
      </c>
      <c r="P6" s="68">
        <v>0</v>
      </c>
      <c r="Q6" s="67">
        <v>698954</v>
      </c>
      <c r="R6" s="67">
        <v>0</v>
      </c>
      <c r="S6" s="67">
        <v>878132.83000000007</v>
      </c>
      <c r="T6" s="67">
        <v>0</v>
      </c>
      <c r="U6" s="67">
        <v>535060.65927599999</v>
      </c>
      <c r="V6" s="67">
        <v>0</v>
      </c>
      <c r="W6" s="67">
        <v>15438.05</v>
      </c>
      <c r="X6" s="67">
        <v>0</v>
      </c>
      <c r="Y6" s="69">
        <v>63100902.235375509</v>
      </c>
      <c r="Z6" s="69">
        <v>3667236.19</v>
      </c>
      <c r="AE6" s="47"/>
      <c r="AF6" s="54"/>
    </row>
    <row r="7" spans="1:40" ht="15.75">
      <c r="A7" s="65"/>
      <c r="B7" s="70" t="s">
        <v>444</v>
      </c>
      <c r="C7" s="67">
        <v>12665216.254499998</v>
      </c>
      <c r="D7" s="67">
        <v>0</v>
      </c>
      <c r="E7" s="67">
        <v>9713808</v>
      </c>
      <c r="F7" s="67">
        <v>3431043</v>
      </c>
      <c r="G7" s="67">
        <v>6821771.8280843413</v>
      </c>
      <c r="H7" s="67">
        <v>0</v>
      </c>
      <c r="I7" s="67">
        <v>10704504.940000001</v>
      </c>
      <c r="J7" s="67">
        <v>0</v>
      </c>
      <c r="K7" s="67">
        <v>5943878.7400000002</v>
      </c>
      <c r="L7" s="67">
        <v>0</v>
      </c>
      <c r="M7" s="67">
        <v>2846668.560000001</v>
      </c>
      <c r="N7" s="67">
        <v>236193.18999999997</v>
      </c>
      <c r="O7" s="68">
        <v>2042452.7299999997</v>
      </c>
      <c r="P7" s="68">
        <v>0</v>
      </c>
      <c r="Q7" s="67">
        <v>698954</v>
      </c>
      <c r="R7" s="67">
        <v>0</v>
      </c>
      <c r="S7" s="67">
        <v>878132.65</v>
      </c>
      <c r="T7" s="67">
        <v>0</v>
      </c>
      <c r="U7" s="67">
        <v>535060.65927599999</v>
      </c>
      <c r="V7" s="67">
        <v>0</v>
      </c>
      <c r="W7" s="67">
        <v>15438.05</v>
      </c>
      <c r="X7" s="67">
        <v>0</v>
      </c>
      <c r="Y7" s="69">
        <v>52865886.411860339</v>
      </c>
      <c r="Z7" s="69">
        <v>3667236.19</v>
      </c>
      <c r="AF7" s="54"/>
    </row>
    <row r="8" spans="1:40" ht="15.75">
      <c r="A8" s="65"/>
      <c r="B8" s="70" t="s">
        <v>701</v>
      </c>
      <c r="C8" s="67">
        <v>10386015.766499998</v>
      </c>
      <c r="D8" s="67">
        <v>0</v>
      </c>
      <c r="E8" s="67">
        <v>4512269</v>
      </c>
      <c r="F8" s="67">
        <v>0</v>
      </c>
      <c r="G8" s="67">
        <v>5085931.2927643796</v>
      </c>
      <c r="H8" s="67">
        <v>0</v>
      </c>
      <c r="I8" s="67">
        <v>3545112.9200000018</v>
      </c>
      <c r="J8" s="67">
        <v>0</v>
      </c>
      <c r="K8" s="67">
        <v>5943878.7400000002</v>
      </c>
      <c r="L8" s="67">
        <v>0</v>
      </c>
      <c r="M8" s="67">
        <v>159961.03</v>
      </c>
      <c r="N8" s="67">
        <v>0</v>
      </c>
      <c r="O8" s="68">
        <v>78790.53</v>
      </c>
      <c r="P8" s="68">
        <v>0</v>
      </c>
      <c r="Q8" s="67">
        <v>257095</v>
      </c>
      <c r="R8" s="67">
        <v>0</v>
      </c>
      <c r="S8" s="67">
        <v>748544.06</v>
      </c>
      <c r="T8" s="67">
        <v>0</v>
      </c>
      <c r="U8" s="67">
        <v>108847.75</v>
      </c>
      <c r="V8" s="67">
        <v>0</v>
      </c>
      <c r="W8" s="67">
        <v>15438.05</v>
      </c>
      <c r="X8" s="67">
        <v>0</v>
      </c>
      <c r="Y8" s="69">
        <v>30841884.139264382</v>
      </c>
      <c r="Z8" s="69">
        <v>0</v>
      </c>
      <c r="AF8" s="54"/>
    </row>
    <row r="9" spans="1:40" ht="31.5">
      <c r="A9" s="65"/>
      <c r="B9" s="70" t="s">
        <v>498</v>
      </c>
      <c r="C9" s="67">
        <v>2279200.4880000004</v>
      </c>
      <c r="D9" s="67">
        <v>0</v>
      </c>
      <c r="E9" s="67">
        <v>5201539</v>
      </c>
      <c r="F9" s="67">
        <v>3431043</v>
      </c>
      <c r="G9" s="67">
        <v>1735840.5353199614</v>
      </c>
      <c r="H9" s="67">
        <v>0</v>
      </c>
      <c r="I9" s="67">
        <v>7159392.0200000005</v>
      </c>
      <c r="J9" s="67">
        <v>0</v>
      </c>
      <c r="K9" s="67">
        <v>0</v>
      </c>
      <c r="L9" s="67">
        <v>0</v>
      </c>
      <c r="M9" s="67">
        <v>2686707.5300000012</v>
      </c>
      <c r="N9" s="67">
        <v>236193.18999999997</v>
      </c>
      <c r="O9" s="68">
        <v>1963662.1999999997</v>
      </c>
      <c r="P9" s="68">
        <v>0</v>
      </c>
      <c r="Q9" s="67">
        <v>441859</v>
      </c>
      <c r="R9" s="67">
        <v>0</v>
      </c>
      <c r="S9" s="67">
        <v>129588.59</v>
      </c>
      <c r="T9" s="67">
        <v>0</v>
      </c>
      <c r="U9" s="67">
        <v>426212.90927599993</v>
      </c>
      <c r="V9" s="67">
        <v>0</v>
      </c>
      <c r="W9" s="67">
        <v>0</v>
      </c>
      <c r="X9" s="67">
        <v>0</v>
      </c>
      <c r="Y9" s="69">
        <v>22024002.272595964</v>
      </c>
      <c r="Z9" s="69">
        <v>3667236.19</v>
      </c>
      <c r="AF9" s="54"/>
    </row>
    <row r="10" spans="1:40" ht="31.5">
      <c r="A10" s="65"/>
      <c r="B10" s="70" t="s">
        <v>445</v>
      </c>
      <c r="C10" s="67">
        <v>2405.73</v>
      </c>
      <c r="D10" s="67">
        <v>0</v>
      </c>
      <c r="E10" s="67">
        <v>6993631</v>
      </c>
      <c r="F10" s="67">
        <v>0</v>
      </c>
      <c r="G10" s="67">
        <v>3238807.9135151757</v>
      </c>
      <c r="H10" s="67">
        <v>0</v>
      </c>
      <c r="I10" s="67">
        <v>171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8">
        <v>0</v>
      </c>
      <c r="P10" s="68">
        <v>0</v>
      </c>
      <c r="Q10" s="67">
        <v>0</v>
      </c>
      <c r="R10" s="67">
        <v>0</v>
      </c>
      <c r="S10" s="67">
        <v>0.18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9">
        <v>10235015.823515177</v>
      </c>
      <c r="Z10" s="69">
        <v>0</v>
      </c>
      <c r="AF10" s="54"/>
    </row>
    <row r="11" spans="1:40" ht="15.75">
      <c r="A11" s="65" t="s">
        <v>462</v>
      </c>
      <c r="B11" s="66" t="s">
        <v>87</v>
      </c>
      <c r="C11" s="67">
        <v>58942.360499999995</v>
      </c>
      <c r="D11" s="67">
        <v>0</v>
      </c>
      <c r="E11" s="67">
        <v>178056</v>
      </c>
      <c r="F11" s="67">
        <v>0</v>
      </c>
      <c r="G11" s="67">
        <v>1035351.5735410426</v>
      </c>
      <c r="H11" s="67">
        <v>0</v>
      </c>
      <c r="I11" s="67">
        <v>387369.57999999996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8">
        <v>36916.620000000003</v>
      </c>
      <c r="P11" s="68">
        <v>0</v>
      </c>
      <c r="Q11" s="67">
        <v>0</v>
      </c>
      <c r="R11" s="67">
        <v>0</v>
      </c>
      <c r="S11" s="67">
        <v>110440.77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9">
        <v>1807076.9040410426</v>
      </c>
      <c r="Z11" s="69">
        <v>0</v>
      </c>
      <c r="AE11" s="47"/>
      <c r="AF11" s="54"/>
    </row>
    <row r="12" spans="1:40" ht="31.5">
      <c r="A12" s="65" t="s">
        <v>463</v>
      </c>
      <c r="B12" s="66" t="s">
        <v>88</v>
      </c>
      <c r="C12" s="67">
        <v>11116957.461999999</v>
      </c>
      <c r="D12" s="67">
        <v>0</v>
      </c>
      <c r="E12" s="67">
        <v>1485026</v>
      </c>
      <c r="F12" s="67">
        <v>0</v>
      </c>
      <c r="G12" s="67">
        <v>14581131.944859441</v>
      </c>
      <c r="H12" s="67">
        <v>0</v>
      </c>
      <c r="I12" s="67">
        <v>616717.07999999996</v>
      </c>
      <c r="J12" s="67">
        <v>0</v>
      </c>
      <c r="K12" s="67">
        <v>545866.94000000006</v>
      </c>
      <c r="L12" s="67">
        <v>0</v>
      </c>
      <c r="M12" s="67">
        <v>0</v>
      </c>
      <c r="N12" s="67">
        <v>0</v>
      </c>
      <c r="O12" s="68">
        <v>0</v>
      </c>
      <c r="P12" s="68">
        <v>0</v>
      </c>
      <c r="Q12" s="67">
        <v>0</v>
      </c>
      <c r="R12" s="67">
        <v>0</v>
      </c>
      <c r="S12" s="67">
        <v>119610.9</v>
      </c>
      <c r="T12" s="67">
        <v>0</v>
      </c>
      <c r="U12" s="67">
        <v>1786</v>
      </c>
      <c r="V12" s="67">
        <v>0</v>
      </c>
      <c r="W12" s="67">
        <v>0</v>
      </c>
      <c r="X12" s="67">
        <v>0</v>
      </c>
      <c r="Y12" s="69">
        <v>28467096.326859441</v>
      </c>
      <c r="Z12" s="69">
        <v>0</v>
      </c>
      <c r="AE12" s="47"/>
      <c r="AF12" s="54"/>
    </row>
    <row r="13" spans="1:40" ht="15.75">
      <c r="A13" s="65" t="s">
        <v>464</v>
      </c>
      <c r="B13" s="66" t="s">
        <v>89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8">
        <v>0</v>
      </c>
      <c r="P13" s="68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9">
        <v>0</v>
      </c>
      <c r="Z13" s="69">
        <v>0</v>
      </c>
      <c r="AE13" s="47"/>
      <c r="AF13" s="54"/>
    </row>
    <row r="14" spans="1:40" ht="15.75">
      <c r="A14" s="65" t="s">
        <v>465</v>
      </c>
      <c r="B14" s="66" t="s">
        <v>90</v>
      </c>
      <c r="C14" s="67">
        <v>2973083.1930000004</v>
      </c>
      <c r="D14" s="67">
        <v>0</v>
      </c>
      <c r="E14" s="67">
        <v>4696077</v>
      </c>
      <c r="F14" s="67">
        <v>2989586</v>
      </c>
      <c r="G14" s="67">
        <v>0</v>
      </c>
      <c r="H14" s="67">
        <v>0</v>
      </c>
      <c r="I14" s="67">
        <v>0</v>
      </c>
      <c r="J14" s="67">
        <v>0</v>
      </c>
      <c r="K14" s="67">
        <v>346944.36</v>
      </c>
      <c r="L14" s="67">
        <v>0</v>
      </c>
      <c r="M14" s="67">
        <v>0</v>
      </c>
      <c r="N14" s="67">
        <v>0</v>
      </c>
      <c r="O14" s="68">
        <v>0</v>
      </c>
      <c r="P14" s="68">
        <v>0</v>
      </c>
      <c r="Q14" s="67">
        <v>0</v>
      </c>
      <c r="R14" s="67">
        <v>0</v>
      </c>
      <c r="S14" s="67">
        <v>46246.71</v>
      </c>
      <c r="T14" s="67">
        <v>0</v>
      </c>
      <c r="U14" s="67">
        <v>175234.38290000006</v>
      </c>
      <c r="V14" s="67">
        <v>0</v>
      </c>
      <c r="W14" s="67">
        <v>671184.13</v>
      </c>
      <c r="X14" s="67">
        <v>0</v>
      </c>
      <c r="Y14" s="69">
        <v>8908769.7759000007</v>
      </c>
      <c r="Z14" s="69">
        <v>2989586</v>
      </c>
      <c r="AE14" s="47"/>
      <c r="AF14" s="54"/>
    </row>
    <row r="15" spans="1:40" s="53" customFormat="1" ht="15.75">
      <c r="A15" s="71" t="s">
        <v>466</v>
      </c>
      <c r="B15" s="72" t="s">
        <v>790</v>
      </c>
      <c r="C15" s="67">
        <v>1791109.4900000002</v>
      </c>
      <c r="D15" s="67">
        <v>0</v>
      </c>
      <c r="E15" s="67">
        <v>538228</v>
      </c>
      <c r="F15" s="67">
        <v>0</v>
      </c>
      <c r="G15" s="67">
        <v>236864.44</v>
      </c>
      <c r="H15" s="67">
        <v>0</v>
      </c>
      <c r="I15" s="67">
        <v>1128152.2200000002</v>
      </c>
      <c r="J15" s="67">
        <v>0</v>
      </c>
      <c r="K15" s="67">
        <v>0</v>
      </c>
      <c r="L15" s="67">
        <v>0</v>
      </c>
      <c r="M15" s="67">
        <v>393910.28</v>
      </c>
      <c r="N15" s="67">
        <v>0</v>
      </c>
      <c r="O15" s="67">
        <v>120609.70999999999</v>
      </c>
      <c r="P15" s="67">
        <v>0</v>
      </c>
      <c r="Q15" s="67">
        <v>477729</v>
      </c>
      <c r="R15" s="67">
        <v>0</v>
      </c>
      <c r="S15" s="67">
        <v>39244.42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9">
        <v>4725847.5600000005</v>
      </c>
      <c r="Z15" s="69">
        <v>0</v>
      </c>
      <c r="AF15" s="55"/>
      <c r="AK15" s="50"/>
      <c r="AL15" s="50"/>
      <c r="AM15" s="50"/>
      <c r="AN15" s="50"/>
    </row>
    <row r="16" spans="1:40" ht="47.25">
      <c r="A16" s="71" t="s">
        <v>791</v>
      </c>
      <c r="B16" s="73" t="s">
        <v>792</v>
      </c>
      <c r="C16" s="68">
        <v>0</v>
      </c>
      <c r="D16" s="68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9">
        <v>0</v>
      </c>
      <c r="Z16" s="69">
        <v>0</v>
      </c>
      <c r="AF16" s="54"/>
    </row>
    <row r="17" spans="1:31" ht="15.75">
      <c r="A17" s="71" t="s">
        <v>467</v>
      </c>
      <c r="B17" s="72" t="s">
        <v>793</v>
      </c>
      <c r="C17" s="68">
        <v>5659220.0299999993</v>
      </c>
      <c r="D17" s="68">
        <v>0</v>
      </c>
      <c r="E17" s="67">
        <v>10596557.33</v>
      </c>
      <c r="F17" s="67">
        <v>0</v>
      </c>
      <c r="G17" s="67">
        <v>1135500.8999999999</v>
      </c>
      <c r="H17" s="67">
        <v>0</v>
      </c>
      <c r="I17" s="67">
        <v>4216067.0899999989</v>
      </c>
      <c r="J17" s="67">
        <v>0</v>
      </c>
      <c r="K17" s="67">
        <v>45120.71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493815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6551.25</v>
      </c>
      <c r="X17" s="67">
        <v>0</v>
      </c>
      <c r="Y17" s="69">
        <v>22152832.310000002</v>
      </c>
      <c r="Z17" s="69">
        <v>0</v>
      </c>
      <c r="AE17" s="48"/>
    </row>
    <row r="18" spans="1:31" ht="15.75">
      <c r="A18" s="210" t="s">
        <v>423</v>
      </c>
      <c r="B18" s="211"/>
      <c r="C18" s="102">
        <v>34266934.519999996</v>
      </c>
      <c r="D18" s="102">
        <v>0</v>
      </c>
      <c r="E18" s="102">
        <v>34201383.329999998</v>
      </c>
      <c r="F18" s="102">
        <v>6420629</v>
      </c>
      <c r="G18" s="102">
        <v>27049428.600000001</v>
      </c>
      <c r="H18" s="102">
        <v>0</v>
      </c>
      <c r="I18" s="102">
        <v>17052981.91</v>
      </c>
      <c r="J18" s="102">
        <v>0</v>
      </c>
      <c r="K18" s="102">
        <v>6881810.7500000009</v>
      </c>
      <c r="L18" s="102">
        <v>0</v>
      </c>
      <c r="M18" s="102">
        <v>3240578.8400000008</v>
      </c>
      <c r="N18" s="102">
        <v>236193.18999999997</v>
      </c>
      <c r="O18" s="102">
        <v>2199979.06</v>
      </c>
      <c r="P18" s="102">
        <v>0</v>
      </c>
      <c r="Q18" s="102">
        <v>1670498</v>
      </c>
      <c r="R18" s="102">
        <v>0</v>
      </c>
      <c r="S18" s="102">
        <v>1193675.6299999999</v>
      </c>
      <c r="T18" s="102">
        <v>0</v>
      </c>
      <c r="U18" s="102">
        <v>712081.04217600008</v>
      </c>
      <c r="V18" s="102">
        <v>0</v>
      </c>
      <c r="W18" s="102">
        <v>693173.43</v>
      </c>
      <c r="X18" s="102">
        <v>0</v>
      </c>
      <c r="Y18" s="102">
        <v>129162525.112176</v>
      </c>
      <c r="Z18" s="102">
        <v>6656822.1900000004</v>
      </c>
      <c r="AE18" s="60"/>
    </row>
    <row r="19" spans="1:31" ht="33.75" customHeight="1">
      <c r="A19" s="212" t="s">
        <v>788</v>
      </c>
      <c r="B19" s="213"/>
      <c r="C19" s="201">
        <v>0.26530090279854474</v>
      </c>
      <c r="D19" s="202"/>
      <c r="E19" s="201">
        <v>0.26479339344207259</v>
      </c>
      <c r="F19" s="202"/>
      <c r="G19" s="201">
        <v>0.20942164591864335</v>
      </c>
      <c r="H19" s="202"/>
      <c r="I19" s="201">
        <v>0.13202731903227893</v>
      </c>
      <c r="J19" s="202"/>
      <c r="K19" s="201">
        <v>5.3280243197655328E-2</v>
      </c>
      <c r="L19" s="202"/>
      <c r="M19" s="201">
        <v>2.5089156759560093E-2</v>
      </c>
      <c r="N19" s="202"/>
      <c r="O19" s="201">
        <v>1.7032642077021539E-2</v>
      </c>
      <c r="P19" s="202"/>
      <c r="Q19" s="201">
        <v>1.293330243078783E-2</v>
      </c>
      <c r="R19" s="202"/>
      <c r="S19" s="201">
        <v>9.2416560373320966E-3</v>
      </c>
      <c r="T19" s="202"/>
      <c r="U19" s="201">
        <v>5.5130622566999738E-3</v>
      </c>
      <c r="V19" s="202"/>
      <c r="W19" s="201">
        <v>5.3666760494035541E-3</v>
      </c>
      <c r="X19" s="202"/>
      <c r="Y19" s="201">
        <v>1</v>
      </c>
      <c r="Z19" s="202"/>
    </row>
    <row r="20" spans="1:31" s="62" customFormat="1" ht="11.25">
      <c r="A20" s="61" t="s">
        <v>794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4"/>
      <c r="W20" s="199"/>
    </row>
    <row r="21" spans="1:31" s="62" customFormat="1" ht="11.25">
      <c r="A21" s="61" t="s">
        <v>795</v>
      </c>
      <c r="P21" s="64"/>
    </row>
    <row r="22" spans="1:31" s="62" customFormat="1">
      <c r="A22" s="61"/>
      <c r="C22" s="192"/>
      <c r="D22" s="54"/>
      <c r="E22" s="192"/>
      <c r="F22" s="54"/>
      <c r="G22" s="192"/>
      <c r="H22" s="54"/>
      <c r="I22" s="192"/>
      <c r="J22" s="54"/>
      <c r="K22" s="192"/>
      <c r="L22" s="54"/>
      <c r="M22" s="192"/>
      <c r="N22" s="54"/>
      <c r="O22" s="192"/>
      <c r="P22" s="54"/>
      <c r="Q22" s="192"/>
      <c r="R22" s="54"/>
      <c r="S22" s="192"/>
      <c r="T22" s="54"/>
      <c r="U22" s="54"/>
      <c r="V22" s="54"/>
      <c r="W22" s="192"/>
      <c r="X22" s="54"/>
      <c r="Y22" s="192"/>
      <c r="Z22" s="54"/>
      <c r="AA22" s="54"/>
      <c r="AB22" s="54"/>
    </row>
    <row r="62" spans="6:7">
      <c r="F62" s="189"/>
      <c r="G62" s="189"/>
    </row>
    <row r="63" spans="6:7">
      <c r="F63" s="189"/>
      <c r="G63" s="189"/>
    </row>
    <row r="64" spans="6:7">
      <c r="F64" s="189"/>
      <c r="G64" s="189"/>
    </row>
    <row r="65" spans="1:7">
      <c r="E65" s="189"/>
      <c r="F65" s="189"/>
      <c r="G65" s="189"/>
    </row>
    <row r="66" spans="1:7">
      <c r="E66" s="189"/>
      <c r="F66" s="189"/>
      <c r="G66" s="189"/>
    </row>
    <row r="67" spans="1:7">
      <c r="E67" s="189"/>
      <c r="F67" s="189"/>
      <c r="G67" s="189"/>
    </row>
    <row r="68" spans="1:7">
      <c r="A68" s="196"/>
      <c r="B68" s="194"/>
      <c r="C68" s="194"/>
      <c r="D68" s="194"/>
      <c r="E68" s="189"/>
      <c r="F68" s="189"/>
      <c r="G68" s="189"/>
    </row>
    <row r="69" spans="1:7">
      <c r="A69" s="196"/>
      <c r="B69" s="194"/>
      <c r="C69" s="194"/>
      <c r="D69" s="194"/>
      <c r="E69" s="189"/>
      <c r="F69" s="189"/>
      <c r="G69" s="189"/>
    </row>
    <row r="70" spans="1:7">
      <c r="A70" s="194"/>
      <c r="B70" s="194"/>
      <c r="C70" s="194"/>
      <c r="D70" s="194"/>
      <c r="E70" s="189"/>
      <c r="F70" s="189"/>
      <c r="G70" s="189"/>
    </row>
    <row r="71" spans="1:7">
      <c r="A71" s="194"/>
      <c r="B71" s="194"/>
      <c r="C71" s="194"/>
      <c r="D71" s="194"/>
      <c r="E71" s="189"/>
      <c r="F71" s="189"/>
      <c r="G71" s="189"/>
    </row>
    <row r="72" spans="1:7">
      <c r="A72" s="197">
        <f>C72/$C$79</f>
        <v>0.48853877841559062</v>
      </c>
      <c r="B72" s="194" t="s">
        <v>789</v>
      </c>
      <c r="C72" s="194">
        <f>Y6</f>
        <v>63100902.235375509</v>
      </c>
      <c r="D72" s="194"/>
      <c r="E72" s="189"/>
      <c r="F72" s="189"/>
      <c r="G72" s="189"/>
    </row>
    <row r="73" spans="1:7">
      <c r="A73" s="197">
        <f t="shared" ref="A73:A78" si="0">C73/$C$79</f>
        <v>1.3990721399040623E-2</v>
      </c>
      <c r="B73" s="194" t="s">
        <v>87</v>
      </c>
      <c r="C73" s="194">
        <f>Y11</f>
        <v>1807076.9040410426</v>
      </c>
      <c r="D73" s="194"/>
      <c r="E73" s="189"/>
      <c r="F73" s="189"/>
      <c r="G73" s="189"/>
    </row>
    <row r="74" spans="1:7">
      <c r="A74" s="197">
        <f t="shared" si="0"/>
        <v>0.22039748992315017</v>
      </c>
      <c r="B74" s="194" t="s">
        <v>88</v>
      </c>
      <c r="C74" s="194">
        <f>Y12</f>
        <v>28467096.326859441</v>
      </c>
      <c r="D74" s="194"/>
      <c r="E74" s="189"/>
      <c r="F74" s="189"/>
      <c r="G74" s="189"/>
    </row>
    <row r="75" spans="1:7">
      <c r="A75" s="197">
        <f t="shared" si="0"/>
        <v>0</v>
      </c>
      <c r="B75" s="194" t="s">
        <v>89</v>
      </c>
      <c r="C75" s="194">
        <f>Y13</f>
        <v>0</v>
      </c>
      <c r="D75" s="194"/>
      <c r="E75" s="189"/>
      <c r="F75" s="189"/>
      <c r="G75" s="189"/>
    </row>
    <row r="76" spans="1:7">
      <c r="A76" s="197">
        <f t="shared" si="0"/>
        <v>6.8973332382305533E-2</v>
      </c>
      <c r="B76" s="194" t="s">
        <v>90</v>
      </c>
      <c r="C76" s="194">
        <f>Y14</f>
        <v>8908769.7759000007</v>
      </c>
      <c r="D76" s="194"/>
      <c r="E76" s="189"/>
      <c r="F76" s="189"/>
      <c r="G76" s="189"/>
    </row>
    <row r="77" spans="1:7">
      <c r="A77" s="197">
        <f t="shared" si="0"/>
        <v>3.6588380073056502E-2</v>
      </c>
      <c r="B77" s="194" t="s">
        <v>790</v>
      </c>
      <c r="C77" s="194">
        <f>Y15</f>
        <v>4725847.5600000005</v>
      </c>
      <c r="D77" s="194"/>
      <c r="E77" s="189"/>
      <c r="F77" s="189"/>
      <c r="G77" s="189"/>
    </row>
    <row r="78" spans="1:7">
      <c r="A78" s="197">
        <f t="shared" si="0"/>
        <v>0.17151129780685653</v>
      </c>
      <c r="B78" s="194" t="s">
        <v>793</v>
      </c>
      <c r="C78" s="194">
        <f>Y17</f>
        <v>22152832.310000002</v>
      </c>
      <c r="D78" s="194"/>
      <c r="E78" s="189"/>
      <c r="F78" s="189"/>
      <c r="G78" s="189"/>
    </row>
    <row r="79" spans="1:7">
      <c r="A79" s="194"/>
      <c r="B79" s="194"/>
      <c r="C79" s="194">
        <f>SUM(C72:C78)</f>
        <v>129162525.112176</v>
      </c>
      <c r="D79" s="194"/>
      <c r="E79" s="189"/>
      <c r="F79" s="189"/>
      <c r="G79" s="189"/>
    </row>
    <row r="80" spans="1:7">
      <c r="A80" s="194"/>
      <c r="B80" s="194"/>
      <c r="C80" s="194"/>
      <c r="D80" s="194"/>
      <c r="E80" s="189"/>
      <c r="F80" s="189"/>
      <c r="G80" s="189"/>
    </row>
    <row r="81" spans="1:7">
      <c r="A81" s="196"/>
      <c r="B81" s="194"/>
      <c r="C81" s="194"/>
      <c r="D81" s="194"/>
      <c r="E81" s="189"/>
      <c r="F81" s="189"/>
      <c r="G81" s="189"/>
    </row>
    <row r="82" spans="1:7">
      <c r="A82" s="196"/>
      <c r="B82" s="194"/>
      <c r="C82" s="194"/>
      <c r="D82" s="194"/>
      <c r="E82" s="189"/>
      <c r="F82" s="189"/>
      <c r="G82" s="189"/>
    </row>
    <row r="83" spans="1:7">
      <c r="A83" s="188"/>
      <c r="B83" s="189"/>
      <c r="C83" s="189"/>
      <c r="D83" s="189"/>
      <c r="E83" s="189"/>
      <c r="F83" s="189"/>
      <c r="G83" s="189"/>
    </row>
    <row r="84" spans="1:7">
      <c r="D84" s="189"/>
      <c r="E84" s="189"/>
      <c r="F84" s="189"/>
      <c r="G84" s="189"/>
    </row>
    <row r="85" spans="1:7">
      <c r="D85" s="189"/>
      <c r="E85" s="189"/>
      <c r="F85" s="189"/>
      <c r="G85" s="189"/>
    </row>
    <row r="86" spans="1:7">
      <c r="D86" s="189"/>
      <c r="E86" s="189"/>
      <c r="F86" s="189"/>
      <c r="G86" s="189"/>
    </row>
    <row r="87" spans="1:7">
      <c r="D87" s="189"/>
      <c r="E87" s="189"/>
      <c r="F87" s="189"/>
      <c r="G87" s="189"/>
    </row>
    <row r="88" spans="1:7">
      <c r="A88" s="188"/>
      <c r="B88" s="189"/>
      <c r="C88" s="189"/>
      <c r="D88" s="189"/>
      <c r="E88" s="189"/>
      <c r="F88" s="189"/>
      <c r="G88" s="189"/>
    </row>
    <row r="89" spans="1:7">
      <c r="A89" s="188"/>
      <c r="B89" s="189"/>
      <c r="C89" s="189"/>
      <c r="D89" s="189"/>
      <c r="E89" s="189"/>
      <c r="F89" s="189"/>
      <c r="G89" s="189"/>
    </row>
    <row r="90" spans="1:7">
      <c r="A90" s="188"/>
      <c r="B90" s="189"/>
      <c r="C90" s="189"/>
      <c r="D90" s="189"/>
      <c r="E90" s="189"/>
      <c r="F90" s="189"/>
      <c r="G90" s="189"/>
    </row>
    <row r="91" spans="1:7">
      <c r="A91" s="188"/>
      <c r="B91" s="189"/>
      <c r="C91" s="189"/>
      <c r="D91" s="189"/>
      <c r="E91" s="189"/>
      <c r="F91" s="189"/>
      <c r="G91" s="189"/>
    </row>
    <row r="92" spans="1:7">
      <c r="A92" s="188"/>
      <c r="B92" s="189"/>
      <c r="C92" s="189"/>
      <c r="D92" s="189"/>
      <c r="E92" s="189"/>
      <c r="F92" s="189"/>
      <c r="G92" s="189"/>
    </row>
    <row r="93" spans="1:7">
      <c r="A93" s="195">
        <f>E93/$Y$15</f>
        <v>13.352293199100883</v>
      </c>
      <c r="B93" s="188" t="str">
        <f>B6</f>
        <v xml:space="preserve"> Застраховка "Живот" и рента</v>
      </c>
      <c r="C93" s="188"/>
      <c r="D93" s="188"/>
      <c r="E93" s="190">
        <f>Y6</f>
        <v>63100902.235375509</v>
      </c>
      <c r="F93" s="189"/>
      <c r="G93" s="189"/>
    </row>
    <row r="94" spans="1:7">
      <c r="A94" s="195">
        <f>E94/$Y$15</f>
        <v>0.38238154766910054</v>
      </c>
      <c r="B94" s="188" t="str">
        <f>B11</f>
        <v>Женитбена и детска застраховка</v>
      </c>
      <c r="C94" s="188"/>
      <c r="D94" s="188"/>
      <c r="E94" s="190">
        <f>Y11</f>
        <v>1807076.9040410426</v>
      </c>
      <c r="F94" s="189"/>
      <c r="G94" s="189"/>
    </row>
    <row r="95" spans="1:7">
      <c r="A95" s="188"/>
      <c r="B95" s="189"/>
      <c r="C95" s="189"/>
      <c r="D95" s="189"/>
      <c r="E95" s="189"/>
      <c r="F95" s="189"/>
      <c r="G95" s="189"/>
    </row>
    <row r="96" spans="1:7">
      <c r="A96" s="188"/>
      <c r="B96" s="189"/>
      <c r="C96" s="189"/>
      <c r="D96" s="189"/>
      <c r="E96" s="189"/>
      <c r="F96" s="189"/>
      <c r="G96" s="189"/>
    </row>
    <row r="97" spans="1:7">
      <c r="A97" s="188"/>
      <c r="B97" s="189"/>
      <c r="C97" s="189"/>
      <c r="D97" s="189"/>
      <c r="E97" s="189"/>
      <c r="F97" s="189"/>
      <c r="G97" s="189"/>
    </row>
    <row r="98" spans="1:7">
      <c r="A98" s="188"/>
      <c r="B98" s="189"/>
      <c r="C98" s="189"/>
      <c r="D98" s="189"/>
      <c r="E98" s="189"/>
      <c r="F98" s="189"/>
      <c r="G98" s="189"/>
    </row>
    <row r="99" spans="1:7">
      <c r="E99" s="189"/>
      <c r="F99" s="189"/>
      <c r="G99" s="189"/>
    </row>
    <row r="100" spans="1:7">
      <c r="A100" s="188"/>
      <c r="B100" s="189"/>
      <c r="C100" s="189"/>
      <c r="D100" s="189"/>
      <c r="E100" s="189"/>
      <c r="F100" s="189"/>
      <c r="G100" s="189"/>
    </row>
    <row r="101" spans="1:7">
      <c r="A101" s="188"/>
      <c r="B101" s="189"/>
      <c r="C101" s="189"/>
      <c r="D101" s="189"/>
      <c r="E101" s="189"/>
      <c r="F101" s="189"/>
      <c r="G101" s="189"/>
    </row>
    <row r="102" spans="1:7">
      <c r="A102" s="188"/>
      <c r="B102" s="189"/>
      <c r="C102" s="189"/>
      <c r="D102" s="189"/>
      <c r="E102" s="189"/>
      <c r="F102" s="189"/>
      <c r="G102" s="189"/>
    </row>
    <row r="103" spans="1:7">
      <c r="A103" s="188"/>
      <c r="B103" s="189"/>
      <c r="C103" s="189"/>
      <c r="D103" s="189"/>
      <c r="E103" s="189"/>
      <c r="F103" s="189"/>
      <c r="G103" s="189"/>
    </row>
  </sheetData>
  <mergeCells count="28">
    <mergeCell ref="I4:J4"/>
    <mergeCell ref="A18:B18"/>
    <mergeCell ref="A19:B19"/>
    <mergeCell ref="C19:D19"/>
    <mergeCell ref="E19:F19"/>
    <mergeCell ref="I19:J19"/>
    <mergeCell ref="G19:H19"/>
    <mergeCell ref="C4:D4"/>
    <mergeCell ref="A4:A5"/>
    <mergeCell ref="B4:B5"/>
    <mergeCell ref="G4:H4"/>
    <mergeCell ref="E4:F4"/>
    <mergeCell ref="Y4:Z4"/>
    <mergeCell ref="W4:X4"/>
    <mergeCell ref="Q4:R4"/>
    <mergeCell ref="U4:V4"/>
    <mergeCell ref="W19:X19"/>
    <mergeCell ref="U19:V19"/>
    <mergeCell ref="Y19:Z19"/>
    <mergeCell ref="Q19:R19"/>
    <mergeCell ref="K19:L19"/>
    <mergeCell ref="K4:L4"/>
    <mergeCell ref="M4:N4"/>
    <mergeCell ref="S4:T4"/>
    <mergeCell ref="O4:P4"/>
    <mergeCell ref="M19:N19"/>
    <mergeCell ref="O19:P19"/>
    <mergeCell ref="S19:T19"/>
  </mergeCells>
  <conditionalFormatting sqref="C22:AB22">
    <cfRule type="cellIs" dxfId="74" priority="8" operator="notEqual">
      <formula>0</formula>
    </cfRule>
  </conditionalFormatting>
  <conditionalFormatting sqref="E19:F19">
    <cfRule type="cellIs" dxfId="73" priority="7" operator="greaterThan">
      <formula>A19</formula>
    </cfRule>
  </conditionalFormatting>
  <conditionalFormatting sqref="K19:X19">
    <cfRule type="cellIs" dxfId="72" priority="51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8"/>
  <sheetViews>
    <sheetView view="pageBreakPreview" zoomScale="85" zoomScaleNormal="70" zoomScaleSheetLayoutView="85" workbookViewId="0">
      <pane xSplit="2" ySplit="5" topLeftCell="C6" activePane="bottomRight" state="frozen"/>
      <selection activeCell="O3" sqref="O3:P3"/>
      <selection pane="topRight" activeCell="O3" sqref="O3:P3"/>
      <selection pane="bottomLeft" activeCell="O3" sqref="O3:P3"/>
      <selection pane="bottomRight" activeCell="A3" sqref="A3:XFD3"/>
    </sheetView>
  </sheetViews>
  <sheetFormatPr defaultRowHeight="12.75"/>
  <cols>
    <col min="1" max="1" width="6.7109375" style="50" customWidth="1"/>
    <col min="2" max="2" width="36.7109375" style="51" customWidth="1"/>
    <col min="3" max="3" width="12.28515625" style="51" bestFit="1" customWidth="1"/>
    <col min="4" max="4" width="10.5703125" style="51" customWidth="1"/>
    <col min="5" max="5" width="11.85546875" style="51" bestFit="1" customWidth="1"/>
    <col min="6" max="6" width="10.5703125" style="51" customWidth="1"/>
    <col min="7" max="7" width="11.85546875" style="51" bestFit="1" customWidth="1"/>
    <col min="8" max="8" width="10.5703125" style="51" customWidth="1"/>
    <col min="9" max="9" width="11.85546875" style="50" customWidth="1"/>
    <col min="10" max="10" width="13.28515625" style="50" customWidth="1"/>
    <col min="11" max="11" width="12" style="50" customWidth="1"/>
    <col min="12" max="12" width="10.5703125" style="50" customWidth="1"/>
    <col min="13" max="13" width="11.85546875" style="50" bestFit="1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18" width="10.5703125" style="50" customWidth="1"/>
    <col min="19" max="19" width="11.28515625" style="50" customWidth="1"/>
    <col min="20" max="22" width="10.5703125" style="50" customWidth="1"/>
    <col min="23" max="23" width="11.140625" style="50" bestFit="1" customWidth="1"/>
    <col min="24" max="24" width="10.5703125" style="50" customWidth="1"/>
    <col min="25" max="25" width="13.5703125" style="53" bestFit="1" customWidth="1"/>
    <col min="26" max="26" width="18.140625" style="50" bestFit="1" customWidth="1"/>
    <col min="27" max="27" width="8.42578125" style="50" customWidth="1"/>
    <col min="28" max="28" width="14" style="50" customWidth="1"/>
    <col min="29" max="29" width="9.140625" style="50"/>
    <col min="30" max="30" width="11.5703125" style="50" customWidth="1"/>
    <col min="31" max="16384" width="9.140625" style="50"/>
  </cols>
  <sheetData>
    <row r="1" spans="1:30" ht="12.75" customHeight="1">
      <c r="A1" s="178" t="s">
        <v>832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30" ht="45" customHeight="1">
      <c r="E2" s="50"/>
      <c r="F2" s="50"/>
      <c r="G2" s="50"/>
      <c r="H2" s="50"/>
      <c r="Y2" s="52"/>
      <c r="Z2" s="52" t="s">
        <v>778</v>
      </c>
    </row>
    <row r="3" spans="1:30" ht="45" customHeight="1">
      <c r="E3" s="50"/>
      <c r="F3" s="50"/>
      <c r="G3" s="50"/>
      <c r="H3" s="50"/>
      <c r="Y3" s="52"/>
      <c r="Z3" s="52"/>
    </row>
    <row r="4" spans="1:30" s="57" customFormat="1" ht="60.75" customHeight="1">
      <c r="A4" s="218" t="s">
        <v>473</v>
      </c>
      <c r="B4" s="214" t="s">
        <v>796</v>
      </c>
      <c r="C4" s="203" t="s">
        <v>779</v>
      </c>
      <c r="D4" s="204"/>
      <c r="E4" s="216" t="s">
        <v>780</v>
      </c>
      <c r="F4" s="217"/>
      <c r="G4" s="203" t="s">
        <v>804</v>
      </c>
      <c r="H4" s="204"/>
      <c r="I4" s="203" t="s">
        <v>781</v>
      </c>
      <c r="J4" s="204"/>
      <c r="K4" s="203" t="s">
        <v>805</v>
      </c>
      <c r="L4" s="204"/>
      <c r="M4" s="207" t="s">
        <v>806</v>
      </c>
      <c r="N4" s="208"/>
      <c r="O4" s="205" t="s">
        <v>784</v>
      </c>
      <c r="P4" s="206"/>
      <c r="Q4" s="203" t="s">
        <v>830</v>
      </c>
      <c r="R4" s="204"/>
      <c r="S4" s="205" t="s">
        <v>785</v>
      </c>
      <c r="T4" s="206"/>
      <c r="U4" s="205" t="s">
        <v>782</v>
      </c>
      <c r="V4" s="206"/>
      <c r="W4" s="203" t="s">
        <v>783</v>
      </c>
      <c r="X4" s="204"/>
      <c r="Y4" s="203" t="s">
        <v>423</v>
      </c>
      <c r="Z4" s="204"/>
    </row>
    <row r="5" spans="1:30" s="57" customFormat="1" ht="62.25" customHeight="1">
      <c r="A5" s="218"/>
      <c r="B5" s="215"/>
      <c r="C5" s="99" t="s">
        <v>786</v>
      </c>
      <c r="D5" s="100" t="s">
        <v>787</v>
      </c>
      <c r="E5" s="99" t="s">
        <v>786</v>
      </c>
      <c r="F5" s="100" t="s">
        <v>787</v>
      </c>
      <c r="G5" s="99" t="s">
        <v>786</v>
      </c>
      <c r="H5" s="100" t="s">
        <v>787</v>
      </c>
      <c r="I5" s="99" t="s">
        <v>786</v>
      </c>
      <c r="J5" s="100" t="s">
        <v>787</v>
      </c>
      <c r="K5" s="99" t="s">
        <v>786</v>
      </c>
      <c r="L5" s="100" t="s">
        <v>787</v>
      </c>
      <c r="M5" s="99" t="s">
        <v>786</v>
      </c>
      <c r="N5" s="100" t="s">
        <v>787</v>
      </c>
      <c r="O5" s="99" t="s">
        <v>786</v>
      </c>
      <c r="P5" s="100" t="s">
        <v>787</v>
      </c>
      <c r="Q5" s="99" t="s">
        <v>786</v>
      </c>
      <c r="R5" s="100" t="s">
        <v>787</v>
      </c>
      <c r="S5" s="99" t="s">
        <v>786</v>
      </c>
      <c r="T5" s="100" t="s">
        <v>787</v>
      </c>
      <c r="U5" s="99" t="s">
        <v>786</v>
      </c>
      <c r="V5" s="100" t="s">
        <v>787</v>
      </c>
      <c r="W5" s="99" t="s">
        <v>786</v>
      </c>
      <c r="X5" s="100" t="s">
        <v>787</v>
      </c>
      <c r="Y5" s="65" t="s">
        <v>786</v>
      </c>
      <c r="Z5" s="101" t="s">
        <v>787</v>
      </c>
    </row>
    <row r="6" spans="1:30" ht="15.75">
      <c r="A6" s="65" t="s">
        <v>461</v>
      </c>
      <c r="B6" s="66" t="s">
        <v>789</v>
      </c>
      <c r="C6" s="68">
        <v>8792287.9399999958</v>
      </c>
      <c r="D6" s="68">
        <v>0</v>
      </c>
      <c r="E6" s="68">
        <v>5262446</v>
      </c>
      <c r="F6" s="68">
        <v>316261.08</v>
      </c>
      <c r="G6" s="68">
        <v>6519379.3667230234</v>
      </c>
      <c r="H6" s="68">
        <v>0</v>
      </c>
      <c r="I6" s="68">
        <v>2250557.9500000123</v>
      </c>
      <c r="J6" s="68">
        <v>0</v>
      </c>
      <c r="K6" s="68">
        <v>2552435.2200000016</v>
      </c>
      <c r="L6" s="68">
        <v>0</v>
      </c>
      <c r="M6" s="74">
        <v>1252993.3800000001</v>
      </c>
      <c r="N6" s="74">
        <v>0</v>
      </c>
      <c r="O6" s="68">
        <v>758415.79999999993</v>
      </c>
      <c r="P6" s="68">
        <v>0</v>
      </c>
      <c r="Q6" s="68">
        <v>877640.67155219999</v>
      </c>
      <c r="R6" s="68">
        <v>75594.41640435408</v>
      </c>
      <c r="S6" s="68">
        <v>167753.82732690001</v>
      </c>
      <c r="T6" s="68">
        <v>0</v>
      </c>
      <c r="U6" s="68">
        <v>3000</v>
      </c>
      <c r="V6" s="68">
        <v>0</v>
      </c>
      <c r="W6" s="68">
        <v>115506</v>
      </c>
      <c r="X6" s="68">
        <v>0</v>
      </c>
      <c r="Y6" s="75">
        <v>28552416.155602135</v>
      </c>
      <c r="Z6" s="75">
        <v>391855.49640435411</v>
      </c>
      <c r="AC6" s="49"/>
      <c r="AD6" s="54"/>
    </row>
    <row r="7" spans="1:30" ht="15.75">
      <c r="A7" s="65"/>
      <c r="B7" s="70" t="s">
        <v>444</v>
      </c>
      <c r="C7" s="68">
        <v>5651508.1599999992</v>
      </c>
      <c r="D7" s="68">
        <v>0</v>
      </c>
      <c r="E7" s="68">
        <v>3143727</v>
      </c>
      <c r="F7" s="68">
        <v>316261.08</v>
      </c>
      <c r="G7" s="68">
        <v>6503020.3144819383</v>
      </c>
      <c r="H7" s="68">
        <v>0</v>
      </c>
      <c r="I7" s="68">
        <v>2250557.9500000123</v>
      </c>
      <c r="J7" s="68">
        <v>0</v>
      </c>
      <c r="K7" s="68">
        <v>2552435.2200000016</v>
      </c>
      <c r="L7" s="68">
        <v>0</v>
      </c>
      <c r="M7" s="74">
        <v>1252993.3800000001</v>
      </c>
      <c r="N7" s="74">
        <v>0</v>
      </c>
      <c r="O7" s="68">
        <v>755677.6399999999</v>
      </c>
      <c r="P7" s="68">
        <v>0</v>
      </c>
      <c r="Q7" s="68">
        <v>877640.67155219999</v>
      </c>
      <c r="R7" s="68">
        <v>75594.41640435408</v>
      </c>
      <c r="S7" s="68">
        <v>167753.82732690001</v>
      </c>
      <c r="T7" s="68">
        <v>0</v>
      </c>
      <c r="U7" s="68">
        <v>3000</v>
      </c>
      <c r="V7" s="68">
        <v>0</v>
      </c>
      <c r="W7" s="68">
        <v>115506</v>
      </c>
      <c r="X7" s="68">
        <v>0</v>
      </c>
      <c r="Y7" s="75">
        <v>23273820.163361054</v>
      </c>
      <c r="Z7" s="75">
        <v>391855.49640435411</v>
      </c>
      <c r="AC7" s="49"/>
      <c r="AD7" s="54"/>
    </row>
    <row r="8" spans="1:30" ht="15.75">
      <c r="A8" s="65"/>
      <c r="B8" s="70" t="s">
        <v>701</v>
      </c>
      <c r="C8" s="68">
        <v>5357921.0199999996</v>
      </c>
      <c r="D8" s="68">
        <v>0</v>
      </c>
      <c r="E8" s="68">
        <v>2513893</v>
      </c>
      <c r="F8" s="68">
        <v>0</v>
      </c>
      <c r="G8" s="68">
        <v>6099646.4954891773</v>
      </c>
      <c r="H8" s="68">
        <v>0</v>
      </c>
      <c r="I8" s="68">
        <v>1513708.5100000119</v>
      </c>
      <c r="J8" s="68">
        <v>0</v>
      </c>
      <c r="K8" s="68">
        <v>2552435.2200000016</v>
      </c>
      <c r="L8" s="68">
        <v>0</v>
      </c>
      <c r="M8" s="74">
        <v>88304.169999999984</v>
      </c>
      <c r="N8" s="74">
        <v>0</v>
      </c>
      <c r="O8" s="68">
        <v>652328.19999999995</v>
      </c>
      <c r="P8" s="68">
        <v>0</v>
      </c>
      <c r="Q8" s="68">
        <v>227720.54772599999</v>
      </c>
      <c r="R8" s="68">
        <v>0</v>
      </c>
      <c r="S8" s="68">
        <v>74001.907326899993</v>
      </c>
      <c r="T8" s="68">
        <v>0</v>
      </c>
      <c r="U8" s="68">
        <v>3000</v>
      </c>
      <c r="V8" s="68">
        <v>0</v>
      </c>
      <c r="W8" s="68">
        <v>43341</v>
      </c>
      <c r="X8" s="68">
        <v>0</v>
      </c>
      <c r="Y8" s="75">
        <v>19126300.070542093</v>
      </c>
      <c r="Z8" s="75">
        <v>0</v>
      </c>
      <c r="AC8" s="49"/>
      <c r="AD8" s="54"/>
    </row>
    <row r="9" spans="1:30" ht="31.5">
      <c r="A9" s="65"/>
      <c r="B9" s="70" t="s">
        <v>498</v>
      </c>
      <c r="C9" s="68">
        <v>293587.1399999999</v>
      </c>
      <c r="D9" s="68">
        <v>0</v>
      </c>
      <c r="E9" s="68">
        <v>629834</v>
      </c>
      <c r="F9" s="68">
        <v>316261.08</v>
      </c>
      <c r="G9" s="68">
        <v>403373.81899276114</v>
      </c>
      <c r="H9" s="68">
        <v>0</v>
      </c>
      <c r="I9" s="68">
        <v>736849.44000000053</v>
      </c>
      <c r="J9" s="68">
        <v>0</v>
      </c>
      <c r="K9" s="68">
        <v>0</v>
      </c>
      <c r="L9" s="68">
        <v>0</v>
      </c>
      <c r="M9" s="74">
        <v>1164689.2100000002</v>
      </c>
      <c r="N9" s="74">
        <v>0</v>
      </c>
      <c r="O9" s="68">
        <v>103349.44</v>
      </c>
      <c r="P9" s="68">
        <v>0</v>
      </c>
      <c r="Q9" s="68">
        <v>649920.12382620003</v>
      </c>
      <c r="R9" s="68">
        <v>75594.41640435408</v>
      </c>
      <c r="S9" s="68">
        <v>93751.920000000013</v>
      </c>
      <c r="T9" s="68">
        <v>0</v>
      </c>
      <c r="U9" s="68">
        <v>0</v>
      </c>
      <c r="V9" s="68">
        <v>0</v>
      </c>
      <c r="W9" s="68">
        <v>72165</v>
      </c>
      <c r="X9" s="68">
        <v>0</v>
      </c>
      <c r="Y9" s="75">
        <v>4147520.0928189615</v>
      </c>
      <c r="Z9" s="75">
        <v>391855.49640435411</v>
      </c>
      <c r="AC9" s="49"/>
      <c r="AD9" s="54"/>
    </row>
    <row r="10" spans="1:30" ht="31.5">
      <c r="A10" s="65"/>
      <c r="B10" s="70" t="s">
        <v>445</v>
      </c>
      <c r="C10" s="68">
        <v>3140779.7799999961</v>
      </c>
      <c r="D10" s="68">
        <v>0</v>
      </c>
      <c r="E10" s="68">
        <v>2118719</v>
      </c>
      <c r="F10" s="68">
        <v>0</v>
      </c>
      <c r="G10" s="68">
        <v>16359.052241085388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74">
        <v>0</v>
      </c>
      <c r="N10" s="74">
        <v>0</v>
      </c>
      <c r="O10" s="68">
        <v>2738.16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75">
        <v>5278595.9922410809</v>
      </c>
      <c r="Z10" s="75">
        <v>0</v>
      </c>
      <c r="AC10" s="49"/>
      <c r="AD10" s="54"/>
    </row>
    <row r="11" spans="1:30" ht="15.75">
      <c r="A11" s="65" t="s">
        <v>462</v>
      </c>
      <c r="B11" s="66" t="s">
        <v>87</v>
      </c>
      <c r="C11" s="68">
        <v>866213.72999999986</v>
      </c>
      <c r="D11" s="68">
        <v>0</v>
      </c>
      <c r="E11" s="68">
        <v>68670</v>
      </c>
      <c r="F11" s="68">
        <v>0</v>
      </c>
      <c r="G11" s="68">
        <v>188860.10258334488</v>
      </c>
      <c r="H11" s="68">
        <v>0</v>
      </c>
      <c r="I11" s="68">
        <v>101462.18000000004</v>
      </c>
      <c r="J11" s="68">
        <v>0</v>
      </c>
      <c r="K11" s="68">
        <v>0</v>
      </c>
      <c r="L11" s="68">
        <v>0</v>
      </c>
      <c r="M11" s="74">
        <v>60422.9</v>
      </c>
      <c r="N11" s="74">
        <v>0</v>
      </c>
      <c r="O11" s="68">
        <v>91309.86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75">
        <v>1376938.7725833447</v>
      </c>
      <c r="Z11" s="75">
        <v>0</v>
      </c>
      <c r="AC11" s="49"/>
      <c r="AD11" s="54"/>
    </row>
    <row r="12" spans="1:30" ht="31.5">
      <c r="A12" s="65" t="s">
        <v>463</v>
      </c>
      <c r="B12" s="66" t="s">
        <v>88</v>
      </c>
      <c r="C12" s="68">
        <v>7454642.7100000018</v>
      </c>
      <c r="D12" s="68">
        <v>0</v>
      </c>
      <c r="E12" s="68">
        <v>60122.15</v>
      </c>
      <c r="F12" s="68">
        <v>0</v>
      </c>
      <c r="G12" s="68">
        <v>357435.26176181732</v>
      </c>
      <c r="H12" s="68">
        <v>0</v>
      </c>
      <c r="I12" s="68">
        <v>57516.44</v>
      </c>
      <c r="J12" s="68">
        <v>0</v>
      </c>
      <c r="K12" s="68">
        <v>131687.02000000002</v>
      </c>
      <c r="L12" s="68">
        <v>0</v>
      </c>
      <c r="M12" s="74">
        <v>0</v>
      </c>
      <c r="N12" s="74">
        <v>0</v>
      </c>
      <c r="O12" s="68">
        <v>205236.65000000002</v>
      </c>
      <c r="P12" s="68">
        <v>0</v>
      </c>
      <c r="Q12" s="68">
        <v>68481.568528100004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75">
        <v>8335121.8002899205</v>
      </c>
      <c r="Z12" s="75">
        <v>0</v>
      </c>
      <c r="AC12" s="49"/>
      <c r="AD12" s="54"/>
    </row>
    <row r="13" spans="1:30" ht="15.75">
      <c r="A13" s="65" t="s">
        <v>464</v>
      </c>
      <c r="B13" s="66" t="s">
        <v>89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74">
        <v>0</v>
      </c>
      <c r="N13" s="74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75">
        <v>0</v>
      </c>
      <c r="Z13" s="75">
        <v>0</v>
      </c>
      <c r="AC13" s="49"/>
      <c r="AD13" s="54"/>
    </row>
    <row r="14" spans="1:30" ht="15.75">
      <c r="A14" s="65" t="s">
        <v>465</v>
      </c>
      <c r="B14" s="66" t="s">
        <v>90</v>
      </c>
      <c r="C14" s="68">
        <v>0</v>
      </c>
      <c r="D14" s="68">
        <v>0</v>
      </c>
      <c r="E14" s="68">
        <v>733917</v>
      </c>
      <c r="F14" s="68">
        <v>111851.97</v>
      </c>
      <c r="G14" s="68">
        <v>709162.83856015827</v>
      </c>
      <c r="H14" s="68">
        <v>0</v>
      </c>
      <c r="I14" s="68">
        <v>0</v>
      </c>
      <c r="J14" s="68">
        <v>0</v>
      </c>
      <c r="K14" s="68">
        <v>28498.36</v>
      </c>
      <c r="L14" s="68">
        <v>0</v>
      </c>
      <c r="M14" s="74">
        <v>0</v>
      </c>
      <c r="N14" s="74">
        <v>0</v>
      </c>
      <c r="O14" s="68">
        <v>5590</v>
      </c>
      <c r="P14" s="68">
        <v>0</v>
      </c>
      <c r="Q14" s="68">
        <v>0</v>
      </c>
      <c r="R14" s="68">
        <v>0</v>
      </c>
      <c r="S14" s="68">
        <v>30221.028699999999</v>
      </c>
      <c r="T14" s="68">
        <v>0</v>
      </c>
      <c r="U14" s="68">
        <v>56346.76</v>
      </c>
      <c r="V14" s="68">
        <v>0</v>
      </c>
      <c r="W14" s="68">
        <v>0</v>
      </c>
      <c r="X14" s="68">
        <v>0</v>
      </c>
      <c r="Y14" s="75">
        <v>1563735.9872601584</v>
      </c>
      <c r="Z14" s="75">
        <v>111851.97</v>
      </c>
      <c r="AC14" s="49"/>
      <c r="AD14" s="54"/>
    </row>
    <row r="15" spans="1:30" ht="15.75">
      <c r="A15" s="71" t="s">
        <v>466</v>
      </c>
      <c r="B15" s="72" t="s">
        <v>790</v>
      </c>
      <c r="C15" s="68">
        <v>30465.179999999997</v>
      </c>
      <c r="D15" s="68">
        <v>0</v>
      </c>
      <c r="E15" s="74">
        <v>276802</v>
      </c>
      <c r="F15" s="74">
        <v>0</v>
      </c>
      <c r="G15" s="68">
        <v>21114.735161440425</v>
      </c>
      <c r="H15" s="68">
        <v>0</v>
      </c>
      <c r="I15" s="68">
        <v>177516.76</v>
      </c>
      <c r="J15" s="68">
        <v>0</v>
      </c>
      <c r="K15" s="68">
        <v>0</v>
      </c>
      <c r="L15" s="68">
        <v>0</v>
      </c>
      <c r="M15" s="74">
        <v>43.56</v>
      </c>
      <c r="N15" s="74">
        <v>0</v>
      </c>
      <c r="O15" s="68">
        <v>1030</v>
      </c>
      <c r="P15" s="68">
        <v>0</v>
      </c>
      <c r="Q15" s="68">
        <v>7049.22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125920</v>
      </c>
      <c r="X15" s="68">
        <v>0</v>
      </c>
      <c r="Y15" s="75">
        <v>639941.45516144042</v>
      </c>
      <c r="Z15" s="75">
        <v>0</v>
      </c>
      <c r="AC15" s="49"/>
      <c r="AD15" s="54"/>
    </row>
    <row r="16" spans="1:30" ht="47.25">
      <c r="A16" s="71" t="s">
        <v>791</v>
      </c>
      <c r="B16" s="73" t="s">
        <v>792</v>
      </c>
      <c r="C16" s="68">
        <v>0</v>
      </c>
      <c r="D16" s="68">
        <v>0</v>
      </c>
      <c r="E16" s="74">
        <v>0</v>
      </c>
      <c r="F16" s="74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74">
        <v>0</v>
      </c>
      <c r="N16" s="74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75">
        <v>0</v>
      </c>
      <c r="Z16" s="75">
        <v>0</v>
      </c>
      <c r="AC16" s="49"/>
      <c r="AD16" s="54"/>
    </row>
    <row r="17" spans="1:32" ht="15.75">
      <c r="A17" s="71" t="s">
        <v>467</v>
      </c>
      <c r="B17" s="72" t="s">
        <v>793</v>
      </c>
      <c r="C17" s="68">
        <v>1249109.1899999997</v>
      </c>
      <c r="D17" s="68">
        <v>0</v>
      </c>
      <c r="E17" s="74">
        <v>3667429.4</v>
      </c>
      <c r="F17" s="74">
        <v>0</v>
      </c>
      <c r="G17" s="68">
        <v>1784470.0141219506</v>
      </c>
      <c r="H17" s="68">
        <v>0</v>
      </c>
      <c r="I17" s="68">
        <v>1349664.3400000043</v>
      </c>
      <c r="J17" s="68">
        <v>0</v>
      </c>
      <c r="K17" s="68">
        <v>10902.54</v>
      </c>
      <c r="L17" s="68">
        <v>0</v>
      </c>
      <c r="M17" s="74">
        <v>0</v>
      </c>
      <c r="N17" s="74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37047.339999999997</v>
      </c>
      <c r="V17" s="68">
        <v>0</v>
      </c>
      <c r="W17" s="68">
        <v>354050</v>
      </c>
      <c r="X17" s="68">
        <v>0</v>
      </c>
      <c r="Y17" s="75">
        <v>8452672.8241219558</v>
      </c>
      <c r="Z17" s="75">
        <v>0</v>
      </c>
      <c r="AC17" s="59"/>
      <c r="AD17" s="54"/>
    </row>
    <row r="18" spans="1:32" ht="15.75" customHeight="1">
      <c r="A18" s="210" t="s">
        <v>423</v>
      </c>
      <c r="B18" s="211"/>
      <c r="C18" s="75">
        <v>18392718.75</v>
      </c>
      <c r="D18" s="75">
        <v>0</v>
      </c>
      <c r="E18" s="75">
        <v>10069386.550000001</v>
      </c>
      <c r="F18" s="75">
        <v>428113.05000000005</v>
      </c>
      <c r="G18" s="75">
        <v>9580422.318911735</v>
      </c>
      <c r="H18" s="75">
        <v>0</v>
      </c>
      <c r="I18" s="75">
        <v>3936717.6700000167</v>
      </c>
      <c r="J18" s="75">
        <v>0</v>
      </c>
      <c r="K18" s="75">
        <v>2723523.1400000015</v>
      </c>
      <c r="L18" s="75">
        <v>0</v>
      </c>
      <c r="M18" s="75">
        <v>1313459.8400000001</v>
      </c>
      <c r="N18" s="75">
        <v>0</v>
      </c>
      <c r="O18" s="75">
        <v>1061582.31</v>
      </c>
      <c r="P18" s="75">
        <v>0</v>
      </c>
      <c r="Q18" s="75">
        <v>953171.46008029999</v>
      </c>
      <c r="R18" s="75">
        <v>75594.41640435408</v>
      </c>
      <c r="S18" s="75">
        <v>197974.8560269</v>
      </c>
      <c r="T18" s="75">
        <v>0</v>
      </c>
      <c r="U18" s="75">
        <v>96394.1</v>
      </c>
      <c r="V18" s="75">
        <v>0</v>
      </c>
      <c r="W18" s="75">
        <v>595476</v>
      </c>
      <c r="X18" s="75">
        <v>0</v>
      </c>
      <c r="Y18" s="75">
        <v>48920826.995018966</v>
      </c>
      <c r="Z18" s="75">
        <v>503707.46640435414</v>
      </c>
      <c r="AC18" s="58"/>
      <c r="AD18" s="54"/>
    </row>
    <row r="19" spans="1:32" ht="33" customHeight="1">
      <c r="A19" s="219" t="s">
        <v>828</v>
      </c>
      <c r="B19" s="220"/>
      <c r="C19" s="201">
        <v>0.37596908882739688</v>
      </c>
      <c r="D19" s="202"/>
      <c r="E19" s="201">
        <v>0.20583026020850481</v>
      </c>
      <c r="F19" s="202"/>
      <c r="G19" s="201">
        <v>0.19583524865365004</v>
      </c>
      <c r="H19" s="202"/>
      <c r="I19" s="201">
        <v>8.0471200341744972E-2</v>
      </c>
      <c r="J19" s="202"/>
      <c r="K19" s="201">
        <v>5.5672058452268317E-2</v>
      </c>
      <c r="L19" s="202"/>
      <c r="M19" s="201">
        <v>2.6848684306455699E-2</v>
      </c>
      <c r="N19" s="202"/>
      <c r="O19" s="201">
        <v>2.1700007444847336E-2</v>
      </c>
      <c r="P19" s="202"/>
      <c r="Q19" s="201">
        <v>1.9483960485323568E-2</v>
      </c>
      <c r="R19" s="202"/>
      <c r="S19" s="201">
        <v>4.0468419727871206E-3</v>
      </c>
      <c r="T19" s="202"/>
      <c r="U19" s="201">
        <v>1.9704102714742473E-3</v>
      </c>
      <c r="V19" s="202"/>
      <c r="W19" s="201">
        <v>1.2172239035546768E-2</v>
      </c>
      <c r="X19" s="202"/>
      <c r="Y19" s="201">
        <v>0.99999999999999967</v>
      </c>
      <c r="Z19" s="202"/>
      <c r="AF19" s="54"/>
    </row>
    <row r="20" spans="1:32" s="62" customFormat="1" ht="11.25">
      <c r="A20" s="61" t="s">
        <v>794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Q20" s="63"/>
      <c r="R20" s="64"/>
    </row>
    <row r="21" spans="1:32" s="62" customFormat="1" ht="11.25">
      <c r="A21" s="61" t="s">
        <v>795</v>
      </c>
      <c r="R21" s="64"/>
    </row>
    <row r="22" spans="1:32" s="62" customFormat="1">
      <c r="A22" s="61"/>
      <c r="C22" s="192"/>
      <c r="D22" s="54"/>
      <c r="E22" s="54"/>
      <c r="F22" s="54"/>
      <c r="G22" s="54"/>
      <c r="H22" s="54"/>
      <c r="I22" s="192"/>
      <c r="J22" s="54"/>
      <c r="K22" s="192"/>
      <c r="L22" s="54"/>
      <c r="M22" s="192"/>
      <c r="N22" s="54"/>
      <c r="O22" s="192"/>
      <c r="P22" s="54"/>
      <c r="Q22" s="192"/>
      <c r="R22" s="54"/>
      <c r="S22" s="192"/>
      <c r="T22" s="54"/>
      <c r="U22" s="54"/>
      <c r="V22" s="54"/>
      <c r="W22" s="192"/>
      <c r="X22" s="54"/>
      <c r="Y22" s="54"/>
      <c r="Z22" s="54"/>
    </row>
    <row r="52" spans="1:25" s="56" customFormat="1">
      <c r="A52" s="50"/>
      <c r="B52" s="51"/>
      <c r="C52" s="51"/>
      <c r="D52" s="51"/>
      <c r="E52" s="51"/>
      <c r="F52" s="51"/>
      <c r="G52" s="51"/>
      <c r="H52" s="51"/>
      <c r="Y52" s="181"/>
    </row>
    <row r="53" spans="1:25" s="56" customFormat="1">
      <c r="A53" s="50"/>
      <c r="B53" s="51"/>
      <c r="C53" s="51"/>
      <c r="D53" s="51"/>
      <c r="E53" s="51"/>
      <c r="F53" s="51"/>
      <c r="G53" s="51"/>
      <c r="H53" s="51"/>
      <c r="Y53" s="181"/>
    </row>
    <row r="54" spans="1:25" s="56" customFormat="1">
      <c r="A54" s="50"/>
      <c r="B54" s="51"/>
      <c r="C54" s="51"/>
      <c r="D54" s="51"/>
      <c r="E54" s="51"/>
      <c r="F54" s="51"/>
      <c r="G54" s="51"/>
      <c r="H54" s="51"/>
      <c r="Y54" s="181"/>
    </row>
    <row r="55" spans="1:25" s="56" customFormat="1">
      <c r="A55" s="50"/>
      <c r="B55" s="51"/>
      <c r="C55" s="51"/>
      <c r="D55" s="51"/>
      <c r="E55" s="51"/>
      <c r="F55" s="51"/>
      <c r="G55" s="51"/>
      <c r="H55" s="51"/>
      <c r="Y55" s="181"/>
    </row>
    <row r="56" spans="1:25" s="56" customFormat="1">
      <c r="A56" s="50"/>
      <c r="B56" s="51"/>
      <c r="C56" s="51"/>
      <c r="D56" s="51"/>
      <c r="E56" s="51"/>
      <c r="F56" s="51"/>
      <c r="G56" s="51"/>
      <c r="H56" s="51"/>
      <c r="Y56" s="181"/>
    </row>
    <row r="57" spans="1:25" s="56" customFormat="1">
      <c r="A57" s="50"/>
      <c r="B57" s="51"/>
      <c r="C57" s="51"/>
      <c r="D57" s="51"/>
      <c r="E57" s="51"/>
      <c r="F57" s="51"/>
      <c r="G57" s="51"/>
      <c r="H57" s="51"/>
      <c r="Y57" s="181"/>
    </row>
    <row r="58" spans="1:25" s="56" customFormat="1">
      <c r="A58" s="50"/>
      <c r="B58" s="51"/>
      <c r="C58" s="51"/>
      <c r="D58" s="51"/>
      <c r="E58" s="51"/>
      <c r="F58" s="51"/>
      <c r="G58" s="51"/>
      <c r="H58" s="51"/>
      <c r="Y58" s="181"/>
    </row>
    <row r="59" spans="1:25" s="56" customFormat="1">
      <c r="A59" s="50"/>
      <c r="B59" s="51"/>
      <c r="C59" s="51"/>
      <c r="D59" s="51"/>
      <c r="E59" s="51"/>
      <c r="F59" s="51"/>
      <c r="G59" s="51"/>
      <c r="H59" s="51"/>
      <c r="Y59" s="181"/>
    </row>
    <row r="60" spans="1:25" s="56" customFormat="1">
      <c r="A60" s="50"/>
      <c r="B60" s="51"/>
      <c r="C60" s="51"/>
      <c r="D60" s="51"/>
      <c r="E60" s="51"/>
      <c r="F60" s="51"/>
      <c r="G60" s="51"/>
      <c r="H60" s="51"/>
      <c r="Y60" s="181"/>
    </row>
    <row r="61" spans="1:25" s="56" customFormat="1">
      <c r="A61" s="50"/>
      <c r="B61" s="51"/>
      <c r="C61" s="51"/>
      <c r="D61" s="51"/>
      <c r="E61" s="51"/>
      <c r="F61" s="51"/>
      <c r="G61" s="51"/>
      <c r="H61" s="51"/>
      <c r="Y61" s="181"/>
    </row>
    <row r="62" spans="1:25" s="56" customFormat="1">
      <c r="A62" s="50"/>
      <c r="B62" s="51"/>
      <c r="C62" s="51"/>
      <c r="D62" s="51"/>
      <c r="E62" s="51"/>
      <c r="F62" s="51"/>
      <c r="G62" s="51"/>
      <c r="H62" s="51"/>
      <c r="Y62" s="181"/>
    </row>
    <row r="63" spans="1:25" s="56" customFormat="1">
      <c r="A63" s="50"/>
      <c r="B63" s="51"/>
      <c r="C63" s="51"/>
      <c r="D63" s="51"/>
      <c r="E63" s="51"/>
      <c r="F63" s="51"/>
      <c r="G63" s="51"/>
      <c r="H63" s="51"/>
      <c r="Y63" s="181"/>
    </row>
    <row r="64" spans="1:25" s="56" customFormat="1">
      <c r="A64" s="50"/>
      <c r="B64" s="51"/>
      <c r="C64" s="51"/>
      <c r="D64" s="51"/>
      <c r="E64" s="51"/>
      <c r="F64" s="51"/>
      <c r="G64" s="51"/>
      <c r="H64" s="51"/>
      <c r="Y64" s="181"/>
    </row>
    <row r="65" spans="1:25" s="56" customFormat="1">
      <c r="A65" s="50"/>
      <c r="B65" s="51"/>
      <c r="C65" s="51"/>
      <c r="D65" s="51"/>
      <c r="E65" s="51"/>
      <c r="F65" s="51"/>
      <c r="G65" s="51"/>
      <c r="H65" s="51"/>
      <c r="Y65" s="181"/>
    </row>
    <row r="66" spans="1:25" s="56" customFormat="1">
      <c r="A66" s="50"/>
      <c r="B66" s="51"/>
      <c r="C66" s="51"/>
      <c r="D66" s="51"/>
      <c r="E66" s="51"/>
      <c r="F66" s="51"/>
      <c r="G66" s="51"/>
      <c r="H66" s="51"/>
      <c r="Y66" s="181"/>
    </row>
    <row r="67" spans="1:25" s="56" customFormat="1">
      <c r="A67" s="188"/>
      <c r="B67" s="189"/>
      <c r="C67" s="189"/>
      <c r="D67" s="189"/>
      <c r="E67" s="189"/>
      <c r="F67" s="51"/>
      <c r="G67" s="51"/>
      <c r="H67" s="189"/>
      <c r="Y67" s="181"/>
    </row>
    <row r="68" spans="1:25" s="56" customFormat="1">
      <c r="A68" s="188"/>
      <c r="B68" s="189"/>
      <c r="C68" s="189"/>
      <c r="D68" s="189"/>
      <c r="E68" s="189"/>
      <c r="F68" s="51"/>
      <c r="G68" s="51"/>
      <c r="H68" s="189"/>
      <c r="Y68" s="181"/>
    </row>
    <row r="69" spans="1:25" s="56" customFormat="1">
      <c r="A69" s="188"/>
      <c r="B69" s="189"/>
      <c r="C69" s="189"/>
      <c r="D69" s="189"/>
      <c r="E69" s="189"/>
      <c r="F69" s="51"/>
      <c r="G69" s="51"/>
      <c r="H69" s="189"/>
      <c r="Y69" s="181"/>
    </row>
    <row r="70" spans="1:25" s="56" customFormat="1">
      <c r="A70" s="188"/>
      <c r="B70" s="189"/>
      <c r="C70" s="189"/>
      <c r="D70" s="189"/>
      <c r="E70" s="189"/>
      <c r="F70" s="51"/>
      <c r="G70" s="51"/>
      <c r="H70" s="189"/>
      <c r="Y70" s="181"/>
    </row>
    <row r="71" spans="1:25" s="56" customFormat="1">
      <c r="A71" s="188"/>
      <c r="B71" s="189"/>
      <c r="C71" s="189"/>
      <c r="D71" s="189"/>
      <c r="E71" s="189"/>
      <c r="F71" s="51"/>
      <c r="G71" s="51"/>
      <c r="H71" s="189"/>
      <c r="Y71" s="181"/>
    </row>
    <row r="72" spans="1:25" s="56" customFormat="1">
      <c r="A72" s="198">
        <f>C72/$C$79</f>
        <v>0.5836454105428206</v>
      </c>
      <c r="B72" s="189" t="s">
        <v>789</v>
      </c>
      <c r="C72" s="189">
        <f>Y6</f>
        <v>28552416.155602135</v>
      </c>
      <c r="D72" s="189"/>
      <c r="E72" s="189"/>
      <c r="F72" s="51"/>
      <c r="G72" s="51"/>
      <c r="H72" s="189"/>
      <c r="Y72" s="181"/>
    </row>
    <row r="73" spans="1:25" s="56" customFormat="1">
      <c r="A73" s="198">
        <f t="shared" ref="A73:A78" si="0">C73/$C$79</f>
        <v>2.814626933276379E-2</v>
      </c>
      <c r="B73" s="189" t="s">
        <v>87</v>
      </c>
      <c r="C73" s="189">
        <f>Y11</f>
        <v>1376938.7725833447</v>
      </c>
      <c r="D73" s="189"/>
      <c r="E73" s="189"/>
      <c r="F73" s="51"/>
      <c r="G73" s="51"/>
      <c r="H73" s="189"/>
      <c r="Y73" s="181"/>
    </row>
    <row r="74" spans="1:25" s="56" customFormat="1">
      <c r="A74" s="198">
        <f t="shared" si="0"/>
        <v>0.1703798220978274</v>
      </c>
      <c r="B74" s="189" t="s">
        <v>88</v>
      </c>
      <c r="C74" s="189">
        <f>Y12</f>
        <v>8335121.8002899205</v>
      </c>
      <c r="D74" s="189"/>
      <c r="E74" s="189"/>
      <c r="F74" s="51"/>
      <c r="G74" s="51"/>
      <c r="H74" s="189"/>
      <c r="Y74" s="181"/>
    </row>
    <row r="75" spans="1:25" s="56" customFormat="1">
      <c r="A75" s="198">
        <f t="shared" si="0"/>
        <v>0</v>
      </c>
      <c r="B75" s="189" t="s">
        <v>89</v>
      </c>
      <c r="C75" s="189">
        <f>Y13</f>
        <v>0</v>
      </c>
      <c r="D75" s="189"/>
      <c r="E75" s="189"/>
      <c r="F75" s="51"/>
      <c r="G75" s="51"/>
      <c r="H75" s="189"/>
      <c r="Y75" s="181"/>
    </row>
    <row r="76" spans="1:25" s="56" customFormat="1">
      <c r="A76" s="198">
        <f t="shared" si="0"/>
        <v>3.1964626996583194E-2</v>
      </c>
      <c r="B76" s="189" t="s">
        <v>90</v>
      </c>
      <c r="C76" s="189">
        <f>Y14</f>
        <v>1563735.9872601584</v>
      </c>
      <c r="D76" s="189"/>
      <c r="E76" s="189"/>
      <c r="F76" s="51"/>
      <c r="G76" s="51"/>
      <c r="H76" s="189"/>
      <c r="Y76" s="181"/>
    </row>
    <row r="77" spans="1:25" s="56" customFormat="1">
      <c r="A77" s="198">
        <f t="shared" si="0"/>
        <v>1.3081165926050237E-2</v>
      </c>
      <c r="B77" s="189" t="s">
        <v>790</v>
      </c>
      <c r="C77" s="189">
        <f>Y15</f>
        <v>639941.45516144042</v>
      </c>
      <c r="D77" s="189"/>
      <c r="E77" s="189"/>
      <c r="F77" s="51"/>
      <c r="G77" s="51"/>
      <c r="H77" s="189"/>
      <c r="Y77" s="181"/>
    </row>
    <row r="78" spans="1:25" s="56" customFormat="1">
      <c r="A78" s="198">
        <f t="shared" si="0"/>
        <v>0.17278270510395494</v>
      </c>
      <c r="B78" s="189" t="s">
        <v>793</v>
      </c>
      <c r="C78" s="189">
        <f>Y17</f>
        <v>8452672.8241219558</v>
      </c>
      <c r="D78" s="189"/>
      <c r="E78" s="189"/>
      <c r="F78" s="51"/>
      <c r="G78" s="51"/>
      <c r="H78" s="189"/>
      <c r="Y78" s="181"/>
    </row>
    <row r="79" spans="1:25" s="56" customFormat="1">
      <c r="A79" s="188"/>
      <c r="B79" s="189"/>
      <c r="C79" s="189">
        <f>SUM(C72:C78)</f>
        <v>48920826.995018944</v>
      </c>
      <c r="D79" s="189"/>
      <c r="E79" s="189"/>
      <c r="F79" s="51"/>
      <c r="G79" s="51"/>
      <c r="H79" s="189"/>
      <c r="Y79" s="181"/>
    </row>
    <row r="80" spans="1:25" s="56" customFormat="1">
      <c r="A80" s="188"/>
      <c r="B80" s="189"/>
      <c r="C80" s="189"/>
      <c r="D80" s="189"/>
      <c r="E80" s="189"/>
      <c r="F80" s="51"/>
      <c r="G80" s="51"/>
      <c r="H80" s="189"/>
      <c r="Y80" s="181"/>
    </row>
    <row r="81" spans="1:25" s="56" customFormat="1">
      <c r="A81" s="188"/>
      <c r="B81" s="189"/>
      <c r="C81" s="189"/>
      <c r="D81" s="189"/>
      <c r="E81" s="189"/>
      <c r="F81" s="51"/>
      <c r="G81" s="51"/>
      <c r="H81" s="189"/>
      <c r="Y81" s="181"/>
    </row>
    <row r="82" spans="1:25" s="56" customFormat="1">
      <c r="A82" s="188"/>
      <c r="B82" s="189"/>
      <c r="C82" s="189"/>
      <c r="D82" s="189"/>
      <c r="E82" s="189"/>
      <c r="F82" s="51"/>
      <c r="G82" s="51"/>
      <c r="H82" s="189"/>
      <c r="Y82" s="181"/>
    </row>
    <row r="83" spans="1:25" s="56" customFormat="1">
      <c r="A83" s="50"/>
      <c r="B83" s="51"/>
      <c r="C83" s="51"/>
      <c r="D83" s="51"/>
      <c r="E83" s="51"/>
      <c r="F83" s="51"/>
      <c r="G83" s="51"/>
      <c r="H83" s="189"/>
      <c r="Y83" s="181"/>
    </row>
    <row r="84" spans="1:25" s="56" customFormat="1">
      <c r="A84" s="50"/>
      <c r="B84" s="51"/>
      <c r="C84" s="51"/>
      <c r="D84" s="51"/>
      <c r="E84" s="51"/>
      <c r="F84" s="51"/>
      <c r="G84" s="51"/>
      <c r="H84" s="189"/>
      <c r="Y84" s="181"/>
    </row>
    <row r="85" spans="1:25" s="56" customFormat="1">
      <c r="A85" s="50"/>
      <c r="B85" s="51"/>
      <c r="C85" s="51"/>
      <c r="D85" s="51"/>
      <c r="E85" s="51"/>
      <c r="F85" s="51"/>
      <c r="G85" s="51"/>
      <c r="H85" s="189"/>
      <c r="Y85" s="181"/>
    </row>
    <row r="86" spans="1:25" s="56" customFormat="1">
      <c r="A86" s="50"/>
      <c r="B86" s="51"/>
      <c r="C86" s="51"/>
      <c r="D86" s="51"/>
      <c r="E86" s="51"/>
      <c r="F86" s="51"/>
      <c r="G86" s="51"/>
      <c r="H86" s="189"/>
      <c r="Y86" s="181"/>
    </row>
    <row r="87" spans="1:25" s="56" customFormat="1">
      <c r="A87" s="50"/>
      <c r="B87" s="51"/>
      <c r="C87" s="51"/>
      <c r="D87" s="51"/>
      <c r="E87" s="51"/>
      <c r="F87" s="51"/>
      <c r="G87" s="51"/>
      <c r="H87" s="189"/>
      <c r="Y87" s="181"/>
    </row>
    <row r="88" spans="1:25" s="56" customFormat="1">
      <c r="A88" s="50"/>
      <c r="B88" s="51"/>
      <c r="C88" s="51"/>
      <c r="D88" s="51"/>
      <c r="E88" s="51"/>
      <c r="F88" s="51"/>
      <c r="G88" s="51"/>
      <c r="H88" s="51"/>
      <c r="Y88" s="181"/>
    </row>
    <row r="89" spans="1:25" s="56" customFormat="1">
      <c r="A89" s="50"/>
      <c r="B89" s="51"/>
      <c r="C89" s="51"/>
      <c r="D89" s="51"/>
      <c r="E89" s="51"/>
      <c r="F89" s="51"/>
      <c r="G89" s="51"/>
      <c r="H89" s="51"/>
      <c r="Y89" s="181"/>
    </row>
    <row r="90" spans="1:25" s="56" customFormat="1">
      <c r="A90" s="50"/>
      <c r="B90" s="51"/>
      <c r="C90" s="51"/>
      <c r="D90" s="51"/>
      <c r="E90" s="51"/>
      <c r="F90" s="51"/>
      <c r="G90" s="51"/>
      <c r="H90" s="51"/>
      <c r="Y90" s="181"/>
    </row>
    <row r="91" spans="1:25" s="56" customFormat="1">
      <c r="A91" s="50"/>
      <c r="B91" s="51"/>
      <c r="C91" s="51"/>
      <c r="D91" s="51"/>
      <c r="E91" s="51"/>
      <c r="F91" s="51"/>
      <c r="G91" s="51"/>
      <c r="H91" s="51"/>
      <c r="Y91" s="181"/>
    </row>
    <row r="92" spans="1:25" s="56" customFormat="1">
      <c r="A92" s="50"/>
      <c r="B92" s="51"/>
      <c r="C92" s="51"/>
      <c r="D92" s="51"/>
      <c r="E92" s="51"/>
      <c r="F92" s="51"/>
      <c r="G92" s="51"/>
      <c r="H92" s="51"/>
      <c r="Y92" s="181"/>
    </row>
    <row r="93" spans="1:25" s="56" customFormat="1">
      <c r="A93" s="50"/>
      <c r="B93" s="51"/>
      <c r="C93" s="51"/>
      <c r="D93" s="51"/>
      <c r="E93" s="51"/>
      <c r="F93" s="51"/>
      <c r="G93" s="51"/>
      <c r="H93" s="51"/>
      <c r="Y93" s="181"/>
    </row>
    <row r="94" spans="1:25" s="56" customFormat="1">
      <c r="A94" s="50"/>
      <c r="B94" s="51"/>
      <c r="C94" s="51"/>
      <c r="D94" s="51"/>
      <c r="E94" s="51"/>
      <c r="F94" s="51"/>
      <c r="G94" s="51"/>
      <c r="H94" s="51"/>
      <c r="I94" s="50"/>
      <c r="J94" s="50"/>
      <c r="Y94" s="181"/>
    </row>
    <row r="95" spans="1:25" s="56" customFormat="1">
      <c r="A95" s="50"/>
      <c r="B95" s="51"/>
      <c r="C95" s="51"/>
      <c r="D95" s="51"/>
      <c r="E95" s="51"/>
      <c r="F95" s="51"/>
      <c r="G95" s="51"/>
      <c r="H95" s="51"/>
      <c r="I95" s="50"/>
      <c r="J95" s="50"/>
      <c r="Y95" s="181"/>
    </row>
    <row r="101" spans="1:8">
      <c r="A101" s="183" t="e">
        <f>#REF!/#REF!</f>
        <v>#REF!</v>
      </c>
      <c r="B101" s="50" t="str">
        <f>B6</f>
        <v xml:space="preserve"> Застраховка "Живот" и рента</v>
      </c>
      <c r="C101" s="50"/>
      <c r="D101" s="50"/>
      <c r="E101" s="50"/>
      <c r="F101" s="50"/>
      <c r="G101" s="50"/>
      <c r="H101" s="50"/>
    </row>
    <row r="102" spans="1:8">
      <c r="A102" s="183" t="e">
        <f>#REF!/#REF!</f>
        <v>#REF!</v>
      </c>
      <c r="B102" s="50" t="str">
        <f>B11</f>
        <v>Женитбена и детска застраховка</v>
      </c>
      <c r="C102" s="50"/>
      <c r="D102" s="50"/>
      <c r="E102" s="50"/>
      <c r="F102" s="50"/>
      <c r="G102" s="50"/>
      <c r="H102" s="50"/>
    </row>
    <row r="103" spans="1:8">
      <c r="A103" s="183" t="e">
        <f>#REF!/#REF!</f>
        <v>#REF!</v>
      </c>
      <c r="B103" s="50" t="str">
        <f>B12</f>
        <v>Застраховка "Живот", свързана с инвестиционен фонд</v>
      </c>
      <c r="C103" s="50"/>
      <c r="D103" s="50"/>
      <c r="E103" s="50"/>
      <c r="F103" s="50"/>
      <c r="G103" s="50"/>
      <c r="H103" s="50"/>
    </row>
    <row r="104" spans="1:8">
      <c r="A104" s="183" t="e">
        <f>#REF!/#REF!</f>
        <v>#REF!</v>
      </c>
      <c r="B104" s="50" t="str">
        <f>B13</f>
        <v>Изкупуване на капитал</v>
      </c>
      <c r="C104" s="50"/>
      <c r="D104" s="50"/>
      <c r="E104" s="50"/>
      <c r="F104" s="50"/>
      <c r="G104" s="50"/>
      <c r="H104" s="50"/>
    </row>
    <row r="105" spans="1:8">
      <c r="A105" s="183" t="e">
        <f>#REF!/#REF!</f>
        <v>#REF!</v>
      </c>
      <c r="B105" s="50" t="str">
        <f>B14</f>
        <v>Допълнителна застраховка</v>
      </c>
      <c r="C105" s="50"/>
      <c r="D105" s="50"/>
      <c r="E105" s="50"/>
      <c r="F105" s="50"/>
      <c r="G105" s="50"/>
      <c r="H105" s="50"/>
    </row>
    <row r="106" spans="1:8">
      <c r="A106" s="183" t="e">
        <f>#REF!/#REF!</f>
        <v>#REF!</v>
      </c>
      <c r="B106" s="50">
        <f>B18</f>
        <v>0</v>
      </c>
      <c r="C106" s="50"/>
      <c r="D106" s="50"/>
      <c r="E106" s="50"/>
      <c r="F106" s="50"/>
      <c r="G106" s="50"/>
      <c r="H106" s="50"/>
    </row>
    <row r="107" spans="1:8">
      <c r="A107" s="183" t="e">
        <f>#REF!/#REF!</f>
        <v>#REF!</v>
      </c>
      <c r="B107" s="50" t="e">
        <f>#REF!</f>
        <v>#REF!</v>
      </c>
      <c r="C107" s="50"/>
      <c r="D107" s="50"/>
      <c r="E107" s="50"/>
      <c r="F107" s="50"/>
      <c r="G107" s="50"/>
      <c r="H107" s="50"/>
    </row>
    <row r="108" spans="1:8">
      <c r="A108" s="183" t="e">
        <f>#REF!/#REF!</f>
        <v>#REF!</v>
      </c>
      <c r="B108" s="50" t="e">
        <f>#REF!</f>
        <v>#REF!</v>
      </c>
      <c r="C108" s="50"/>
      <c r="D108" s="50"/>
      <c r="E108" s="50"/>
      <c r="F108" s="50"/>
      <c r="G108" s="50"/>
      <c r="H108" s="50"/>
    </row>
  </sheetData>
  <mergeCells count="28">
    <mergeCell ref="S19:T19"/>
    <mergeCell ref="W19:X19"/>
    <mergeCell ref="Y4:Z4"/>
    <mergeCell ref="O19:P19"/>
    <mergeCell ref="K4:L4"/>
    <mergeCell ref="Y19:Z19"/>
    <mergeCell ref="K19:L19"/>
    <mergeCell ref="Q19:R19"/>
    <mergeCell ref="M19:N19"/>
    <mergeCell ref="U19:V19"/>
    <mergeCell ref="Q4:R4"/>
    <mergeCell ref="U4:V4"/>
    <mergeCell ref="W4:X4"/>
    <mergeCell ref="S4:T4"/>
    <mergeCell ref="M4:N4"/>
    <mergeCell ref="A19:B19"/>
    <mergeCell ref="E19:F19"/>
    <mergeCell ref="C19:D19"/>
    <mergeCell ref="I19:J19"/>
    <mergeCell ref="G19:H19"/>
    <mergeCell ref="A18:B18"/>
    <mergeCell ref="O4:P4"/>
    <mergeCell ref="A4:A5"/>
    <mergeCell ref="B4:B5"/>
    <mergeCell ref="C4:D4"/>
    <mergeCell ref="E4:F4"/>
    <mergeCell ref="I4:J4"/>
    <mergeCell ref="G4:H4"/>
  </mergeCells>
  <conditionalFormatting sqref="C22:Z22">
    <cfRule type="cellIs" dxfId="71" priority="5" operator="notEqual">
      <formula>0</formula>
    </cfRule>
  </conditionalFormatting>
  <conditionalFormatting sqref="S19:T19">
    <cfRule type="cellIs" dxfId="70" priority="57" operator="greaterThan">
      <formula>O19</formula>
    </cfRule>
  </conditionalFormatting>
  <conditionalFormatting sqref="W19:X19">
    <cfRule type="cellIs" dxfId="69" priority="58" operator="greaterThan">
      <formula>Q19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21" max="16383" man="1"/>
  </rowBreaks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7"/>
  <sheetViews>
    <sheetView zoomScale="55" zoomScaleNormal="55" zoomScaleSheetLayoutView="70" workbookViewId="0">
      <pane xSplit="1" ySplit="5" topLeftCell="B6" activePane="bottomRight" state="frozen"/>
      <selection activeCell="O3" sqref="O3:P3"/>
      <selection pane="topRight" activeCell="O3" sqref="O3:P3"/>
      <selection pane="bottomLeft" activeCell="O3" sqref="O3:P3"/>
      <selection pane="bottomRight" sqref="A1:U1"/>
    </sheetView>
  </sheetViews>
  <sheetFormatPr defaultColWidth="9.28515625" defaultRowHeight="20.100000000000001" customHeight="1"/>
  <cols>
    <col min="1" max="1" width="25.7109375" style="97" customWidth="1"/>
    <col min="2" max="2" width="14" style="97" customWidth="1"/>
    <col min="3" max="3" width="17.5703125" style="97" customWidth="1"/>
    <col min="4" max="4" width="21.7109375" style="97" customWidth="1"/>
    <col min="5" max="5" width="25.7109375" style="97" customWidth="1"/>
    <col min="6" max="6" width="14.28515625" style="97" customWidth="1"/>
    <col min="7" max="7" width="17.5703125" style="97" customWidth="1"/>
    <col min="8" max="8" width="20.7109375" style="97" customWidth="1"/>
    <col min="9" max="9" width="25.7109375" style="97" customWidth="1"/>
    <col min="10" max="10" width="13.85546875" style="97" customWidth="1"/>
    <col min="11" max="11" width="17.85546875" style="97" customWidth="1"/>
    <col min="12" max="12" width="16.140625" style="97" customWidth="1"/>
    <col min="13" max="13" width="14.28515625" style="93" customWidth="1"/>
    <col min="14" max="17" width="16.7109375" style="93" customWidth="1"/>
    <col min="18" max="18" width="13" style="93" customWidth="1"/>
    <col min="19" max="21" width="16.7109375" style="93" customWidth="1"/>
    <col min="22" max="16384" width="9.28515625" style="93"/>
  </cols>
  <sheetData>
    <row r="1" spans="1:21" ht="16.5" customHeight="1">
      <c r="A1" s="221" t="s">
        <v>833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9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94" customFormat="1" ht="36" customHeight="1">
      <c r="A3" s="224" t="s">
        <v>715</v>
      </c>
      <c r="B3" s="224" t="s">
        <v>400</v>
      </c>
      <c r="C3" s="224"/>
      <c r="D3" s="224"/>
      <c r="E3" s="224"/>
      <c r="F3" s="224" t="s">
        <v>410</v>
      </c>
      <c r="G3" s="224"/>
      <c r="H3" s="224"/>
      <c r="I3" s="224"/>
      <c r="J3" s="225" t="s">
        <v>411</v>
      </c>
      <c r="K3" s="226"/>
      <c r="L3" s="224" t="s">
        <v>452</v>
      </c>
      <c r="M3" s="222" t="s">
        <v>458</v>
      </c>
      <c r="N3" s="222"/>
      <c r="O3" s="222"/>
      <c r="P3" s="222"/>
      <c r="Q3" s="222"/>
      <c r="R3" s="222" t="s">
        <v>457</v>
      </c>
      <c r="S3" s="222"/>
      <c r="T3" s="222"/>
      <c r="U3" s="222"/>
    </row>
    <row r="4" spans="1:21" ht="18" customHeight="1">
      <c r="A4" s="224"/>
      <c r="B4" s="224" t="s">
        <v>420</v>
      </c>
      <c r="C4" s="224" t="s">
        <v>807</v>
      </c>
      <c r="D4" s="223" t="s">
        <v>712</v>
      </c>
      <c r="E4" s="223" t="s">
        <v>713</v>
      </c>
      <c r="F4" s="224" t="s">
        <v>420</v>
      </c>
      <c r="G4" s="224" t="s">
        <v>807</v>
      </c>
      <c r="H4" s="223" t="s">
        <v>712</v>
      </c>
      <c r="I4" s="223" t="s">
        <v>714</v>
      </c>
      <c r="J4" s="224" t="s">
        <v>420</v>
      </c>
      <c r="K4" s="224" t="s">
        <v>808</v>
      </c>
      <c r="L4" s="224"/>
      <c r="M4" s="222" t="s">
        <v>434</v>
      </c>
      <c r="N4" s="222" t="s">
        <v>809</v>
      </c>
      <c r="O4" s="222" t="s">
        <v>483</v>
      </c>
      <c r="P4" s="222" t="s">
        <v>484</v>
      </c>
      <c r="Q4" s="222" t="s">
        <v>485</v>
      </c>
      <c r="R4" s="222" t="s">
        <v>434</v>
      </c>
      <c r="S4" s="222" t="s">
        <v>486</v>
      </c>
      <c r="T4" s="222" t="s">
        <v>487</v>
      </c>
      <c r="U4" s="222" t="s">
        <v>488</v>
      </c>
    </row>
    <row r="5" spans="1:21" ht="115.5" customHeight="1">
      <c r="A5" s="224"/>
      <c r="B5" s="224"/>
      <c r="C5" s="224"/>
      <c r="D5" s="223"/>
      <c r="E5" s="223"/>
      <c r="F5" s="224"/>
      <c r="G5" s="224"/>
      <c r="H5" s="223"/>
      <c r="I5" s="223"/>
      <c r="J5" s="224"/>
      <c r="K5" s="224"/>
      <c r="L5" s="224"/>
      <c r="M5" s="222"/>
      <c r="N5" s="222"/>
      <c r="O5" s="222"/>
      <c r="P5" s="222"/>
      <c r="Q5" s="222"/>
      <c r="R5" s="222"/>
      <c r="S5" s="222"/>
      <c r="T5" s="222"/>
      <c r="U5" s="222"/>
    </row>
    <row r="6" spans="1:21" s="94" customFormat="1" ht="31.5">
      <c r="A6" s="76" t="s">
        <v>443</v>
      </c>
      <c r="B6" s="107">
        <v>668900636.53948176</v>
      </c>
      <c r="C6" s="107">
        <v>23292.128438369975</v>
      </c>
      <c r="D6" s="107">
        <v>10008182.15744688</v>
      </c>
      <c r="E6" s="107">
        <v>15318515.415703334</v>
      </c>
      <c r="F6" s="107">
        <v>86294794.662781626</v>
      </c>
      <c r="G6" s="107">
        <v>0</v>
      </c>
      <c r="H6" s="107">
        <v>3747.5467011999999</v>
      </c>
      <c r="I6" s="107">
        <v>3028795.3863260001</v>
      </c>
      <c r="J6" s="107">
        <v>59919713.652164541</v>
      </c>
      <c r="K6" s="107">
        <v>2690395.4022172447</v>
      </c>
      <c r="L6" s="107">
        <v>0</v>
      </c>
      <c r="M6" s="107">
        <v>8730120.6313001942</v>
      </c>
      <c r="N6" s="107">
        <v>78765.906625838645</v>
      </c>
      <c r="O6" s="107">
        <v>95366.647536774428</v>
      </c>
      <c r="P6" s="107">
        <v>210180.13999999993</v>
      </c>
      <c r="Q6" s="107">
        <v>1620.9500000000003</v>
      </c>
      <c r="R6" s="107">
        <v>227.3</v>
      </c>
      <c r="S6" s="107">
        <v>0</v>
      </c>
      <c r="T6" s="107">
        <v>0</v>
      </c>
      <c r="U6" s="107">
        <v>227.3</v>
      </c>
    </row>
    <row r="7" spans="1:21" ht="15.75">
      <c r="A7" s="77" t="s">
        <v>444</v>
      </c>
      <c r="B7" s="107">
        <v>668894721.03221786</v>
      </c>
      <c r="C7" s="107">
        <v>23292.128438369975</v>
      </c>
      <c r="D7" s="107">
        <v>10008182.15744688</v>
      </c>
      <c r="E7" s="107">
        <v>15318515.415703334</v>
      </c>
      <c r="F7" s="107">
        <v>0</v>
      </c>
      <c r="G7" s="107">
        <v>0</v>
      </c>
      <c r="H7" s="107">
        <v>0</v>
      </c>
      <c r="I7" s="107">
        <v>0</v>
      </c>
      <c r="J7" s="107">
        <v>59773894.231520042</v>
      </c>
      <c r="K7" s="107">
        <v>2690395.4022172447</v>
      </c>
      <c r="L7" s="107">
        <v>0</v>
      </c>
      <c r="M7" s="107">
        <v>8716721.471300194</v>
      </c>
      <c r="N7" s="107">
        <v>78765.906625838645</v>
      </c>
      <c r="O7" s="107">
        <v>95366.647536774428</v>
      </c>
      <c r="P7" s="107">
        <v>210180.13999999993</v>
      </c>
      <c r="Q7" s="107">
        <v>1617.5300000000002</v>
      </c>
      <c r="R7" s="107">
        <v>227.3</v>
      </c>
      <c r="S7" s="107">
        <v>0</v>
      </c>
      <c r="T7" s="107">
        <v>0</v>
      </c>
      <c r="U7" s="107">
        <v>227.3</v>
      </c>
    </row>
    <row r="8" spans="1:21" ht="31.5">
      <c r="A8" s="77" t="s">
        <v>701</v>
      </c>
      <c r="B8" s="107">
        <v>668516354.76134956</v>
      </c>
      <c r="C8" s="107">
        <v>12349.41</v>
      </c>
      <c r="D8" s="107">
        <v>9710099.2153966185</v>
      </c>
      <c r="E8" s="107">
        <v>15178846.691340765</v>
      </c>
      <c r="F8" s="107">
        <v>0</v>
      </c>
      <c r="G8" s="107">
        <v>0</v>
      </c>
      <c r="H8" s="107">
        <v>0</v>
      </c>
      <c r="I8" s="107">
        <v>0</v>
      </c>
      <c r="J8" s="107">
        <v>15940019.862362118</v>
      </c>
      <c r="K8" s="107">
        <v>405501.45446735842</v>
      </c>
      <c r="L8" s="107">
        <v>0</v>
      </c>
      <c r="M8" s="107">
        <v>7661066.7028626911</v>
      </c>
      <c r="N8" s="107">
        <v>37145.876584785103</v>
      </c>
      <c r="O8" s="107">
        <v>12681.542772971887</v>
      </c>
      <c r="P8" s="107">
        <v>23723.95</v>
      </c>
      <c r="Q8" s="107">
        <v>1311.1100000000001</v>
      </c>
      <c r="R8" s="107">
        <v>0</v>
      </c>
      <c r="S8" s="107">
        <v>0</v>
      </c>
      <c r="T8" s="107">
        <v>0</v>
      </c>
      <c r="U8" s="107">
        <v>0</v>
      </c>
    </row>
    <row r="9" spans="1:21" ht="47.25">
      <c r="A9" s="77" t="s">
        <v>498</v>
      </c>
      <c r="B9" s="107">
        <v>378366.27086821233</v>
      </c>
      <c r="C9" s="107">
        <v>10942.718438369973</v>
      </c>
      <c r="D9" s="107">
        <v>298082.94205026201</v>
      </c>
      <c r="E9" s="107">
        <v>139668.72436257018</v>
      </c>
      <c r="F9" s="107">
        <v>0</v>
      </c>
      <c r="G9" s="107">
        <v>0</v>
      </c>
      <c r="H9" s="107">
        <v>0</v>
      </c>
      <c r="I9" s="107">
        <v>0</v>
      </c>
      <c r="J9" s="107">
        <v>43833874.369157925</v>
      </c>
      <c r="K9" s="107">
        <v>2284893.9477498862</v>
      </c>
      <c r="L9" s="107">
        <v>0</v>
      </c>
      <c r="M9" s="107">
        <v>1055654.7684375038</v>
      </c>
      <c r="N9" s="107">
        <v>41620.030041053549</v>
      </c>
      <c r="O9" s="107">
        <v>82685.104763802548</v>
      </c>
      <c r="P9" s="107">
        <v>186456.18999999992</v>
      </c>
      <c r="Q9" s="107">
        <v>306.42</v>
      </c>
      <c r="R9" s="107">
        <v>227.3</v>
      </c>
      <c r="S9" s="107">
        <v>0</v>
      </c>
      <c r="T9" s="107">
        <v>0</v>
      </c>
      <c r="U9" s="107">
        <v>227.3</v>
      </c>
    </row>
    <row r="10" spans="1:21" ht="31.5">
      <c r="A10" s="77" t="s">
        <v>445</v>
      </c>
      <c r="B10" s="107">
        <v>5915.5072640000026</v>
      </c>
      <c r="C10" s="107">
        <v>0</v>
      </c>
      <c r="D10" s="107">
        <v>0</v>
      </c>
      <c r="E10" s="107">
        <v>0</v>
      </c>
      <c r="F10" s="107">
        <v>86294794.662781626</v>
      </c>
      <c r="G10" s="107">
        <v>0</v>
      </c>
      <c r="H10" s="107">
        <v>3747.5467011999999</v>
      </c>
      <c r="I10" s="107">
        <v>3028795.3863260001</v>
      </c>
      <c r="J10" s="107">
        <v>145819.4206445</v>
      </c>
      <c r="K10" s="107">
        <v>0</v>
      </c>
      <c r="L10" s="107">
        <v>0</v>
      </c>
      <c r="M10" s="107">
        <v>13399.160000000002</v>
      </c>
      <c r="N10" s="107">
        <v>0</v>
      </c>
      <c r="O10" s="107">
        <v>0</v>
      </c>
      <c r="P10" s="107">
        <v>0</v>
      </c>
      <c r="Q10" s="107">
        <v>3.42</v>
      </c>
      <c r="R10" s="107">
        <v>0</v>
      </c>
      <c r="S10" s="107">
        <v>0</v>
      </c>
      <c r="T10" s="107">
        <v>0</v>
      </c>
      <c r="U10" s="107">
        <v>0</v>
      </c>
    </row>
    <row r="11" spans="1:21" ht="31.5">
      <c r="A11" s="76" t="s">
        <v>446</v>
      </c>
      <c r="B11" s="107">
        <v>68421036.832233787</v>
      </c>
      <c r="C11" s="107">
        <v>1950.87</v>
      </c>
      <c r="D11" s="107">
        <v>388408.05753904791</v>
      </c>
      <c r="E11" s="107">
        <v>1922747.5529200002</v>
      </c>
      <c r="F11" s="107">
        <v>0</v>
      </c>
      <c r="G11" s="107">
        <v>0</v>
      </c>
      <c r="H11" s="107">
        <v>0</v>
      </c>
      <c r="I11" s="107">
        <v>0</v>
      </c>
      <c r="J11" s="107">
        <v>372292.58481088642</v>
      </c>
      <c r="K11" s="107">
        <v>6768.0240549960799</v>
      </c>
      <c r="L11" s="107">
        <v>0</v>
      </c>
      <c r="M11" s="107">
        <v>103244.21795160214</v>
      </c>
      <c r="N11" s="107">
        <v>625.45000000000005</v>
      </c>
      <c r="O11" s="107">
        <v>2303.96</v>
      </c>
      <c r="P11" s="107">
        <v>3115.49</v>
      </c>
      <c r="Q11" s="107">
        <v>410.4</v>
      </c>
      <c r="R11" s="107">
        <v>0</v>
      </c>
      <c r="S11" s="107">
        <v>0</v>
      </c>
      <c r="T11" s="107">
        <v>0</v>
      </c>
      <c r="U11" s="107">
        <v>0</v>
      </c>
    </row>
    <row r="12" spans="1:21" ht="47.25">
      <c r="A12" s="76" t="s">
        <v>447</v>
      </c>
      <c r="B12" s="107">
        <v>322224.05003799999</v>
      </c>
      <c r="C12" s="107">
        <v>0</v>
      </c>
      <c r="D12" s="107">
        <v>1757647.9638017451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1156446.8494564404</v>
      </c>
      <c r="K12" s="107">
        <v>1419.0194768000001</v>
      </c>
      <c r="L12" s="107">
        <v>0</v>
      </c>
      <c r="M12" s="107">
        <v>11408.068284065999</v>
      </c>
      <c r="N12" s="107">
        <v>3142.06482579149</v>
      </c>
      <c r="O12" s="107">
        <v>7026.58</v>
      </c>
      <c r="P12" s="107">
        <v>18935.310000000001</v>
      </c>
      <c r="Q12" s="107">
        <v>285.67000000000007</v>
      </c>
      <c r="R12" s="107">
        <v>0</v>
      </c>
      <c r="S12" s="107">
        <v>0</v>
      </c>
      <c r="T12" s="107">
        <v>0</v>
      </c>
      <c r="U12" s="107">
        <v>0</v>
      </c>
    </row>
    <row r="13" spans="1:2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1385451.0040515999</v>
      </c>
      <c r="C14" s="107">
        <v>238394.46701545749</v>
      </c>
      <c r="D14" s="107">
        <v>58910.860780004034</v>
      </c>
      <c r="E14" s="107">
        <v>14078.92</v>
      </c>
      <c r="F14" s="107">
        <v>0</v>
      </c>
      <c r="G14" s="107">
        <v>0</v>
      </c>
      <c r="H14" s="107">
        <v>0</v>
      </c>
      <c r="I14" s="107">
        <v>0</v>
      </c>
      <c r="J14" s="107">
        <v>11214161.064210324</v>
      </c>
      <c r="K14" s="107">
        <v>2225538.9784286423</v>
      </c>
      <c r="L14" s="107">
        <v>0</v>
      </c>
      <c r="M14" s="107">
        <v>1386221.7757039466</v>
      </c>
      <c r="N14" s="107">
        <v>25410.483863586305</v>
      </c>
      <c r="O14" s="107">
        <v>125192.18249999624</v>
      </c>
      <c r="P14" s="107">
        <v>237677.49000000858</v>
      </c>
      <c r="Q14" s="107">
        <v>12866.989999999993</v>
      </c>
      <c r="R14" s="107">
        <v>0</v>
      </c>
      <c r="S14" s="107">
        <v>0</v>
      </c>
      <c r="T14" s="107">
        <v>0</v>
      </c>
      <c r="U14" s="107">
        <v>0</v>
      </c>
    </row>
    <row r="15" spans="1:21" s="94" customFormat="1" ht="15.75">
      <c r="A15" s="78" t="s">
        <v>423</v>
      </c>
      <c r="B15" s="108">
        <v>739029348.42580521</v>
      </c>
      <c r="C15" s="108">
        <v>263637.46545382746</v>
      </c>
      <c r="D15" s="108">
        <v>12213149.039567679</v>
      </c>
      <c r="E15" s="108">
        <v>17255341.888623334</v>
      </c>
      <c r="F15" s="108">
        <v>86294794.662781626</v>
      </c>
      <c r="G15" s="108">
        <v>0</v>
      </c>
      <c r="H15" s="108">
        <v>3747.5467011999999</v>
      </c>
      <c r="I15" s="108">
        <v>3028795.3863260001</v>
      </c>
      <c r="J15" s="108">
        <v>72662614.150642186</v>
      </c>
      <c r="K15" s="108">
        <v>4924121.4241776839</v>
      </c>
      <c r="L15" s="108">
        <v>0</v>
      </c>
      <c r="M15" s="108">
        <v>10230994.693239808</v>
      </c>
      <c r="N15" s="108">
        <v>107943.90531521644</v>
      </c>
      <c r="O15" s="108">
        <v>229889.37003677065</v>
      </c>
      <c r="P15" s="108">
        <v>469908.43000000855</v>
      </c>
      <c r="Q15" s="108">
        <v>15184.009999999993</v>
      </c>
      <c r="R15" s="108">
        <v>227.3</v>
      </c>
      <c r="S15" s="108">
        <v>0</v>
      </c>
      <c r="T15" s="108">
        <v>0</v>
      </c>
      <c r="U15" s="108">
        <v>227.3</v>
      </c>
    </row>
    <row r="16" spans="1:21" ht="20.100000000000001" customHeight="1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conditionalFormatting sqref="B16:U16">
    <cfRule type="cellIs" dxfId="68" priority="3" operator="notEqual">
      <formula>0</formula>
    </cfRule>
  </conditionalFormatting>
  <conditionalFormatting sqref="B17">
    <cfRule type="cellIs" dxfId="67" priority="2" operator="notEqual">
      <formula>0</formula>
    </cfRule>
  </conditionalFormatting>
  <conditionalFormatting sqref="C17:U17">
    <cfRule type="cellIs" dxfId="66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7"/>
  <sheetViews>
    <sheetView view="pageBreakPreview" zoomScaleNormal="70" zoomScaleSheetLayoutView="100" workbookViewId="0">
      <pane xSplit="1" ySplit="5" topLeftCell="B6" activePane="bottomRight" state="frozen"/>
      <selection activeCell="O3" sqref="O3:P3"/>
      <selection pane="topRight" activeCell="O3" sqref="O3:P3"/>
      <selection pane="bottomLeft" activeCell="O3" sqref="O3:P3"/>
      <selection pane="bottomRight" sqref="A1:U1"/>
    </sheetView>
  </sheetViews>
  <sheetFormatPr defaultColWidth="9.28515625" defaultRowHeight="20.100000000000001" customHeight="1"/>
  <cols>
    <col min="1" max="1" width="28.5703125" style="97" customWidth="1"/>
    <col min="2" max="2" width="15.7109375" style="97" customWidth="1"/>
    <col min="3" max="3" width="16.7109375" style="97" customWidth="1"/>
    <col min="4" max="4" width="19.5703125" style="97" customWidth="1"/>
    <col min="5" max="7" width="15.7109375" style="97" customWidth="1"/>
    <col min="8" max="8" width="16.7109375" style="97" customWidth="1"/>
    <col min="9" max="10" width="21.7109375" style="97" customWidth="1"/>
    <col min="11" max="11" width="12" style="97" customWidth="1"/>
    <col min="12" max="12" width="20" style="97" customWidth="1"/>
    <col min="13" max="14" width="16.7109375" style="97" customWidth="1"/>
    <col min="15" max="15" width="15.7109375" style="93" customWidth="1"/>
    <col min="16" max="17" width="16.7109375" style="93" customWidth="1"/>
    <col min="18" max="18" width="15.7109375" style="93" customWidth="1"/>
    <col min="19" max="21" width="16.7109375" style="93" customWidth="1"/>
    <col min="22" max="16384" width="9.28515625" style="93"/>
  </cols>
  <sheetData>
    <row r="1" spans="1:21" ht="15.75" customHeight="1">
      <c r="A1" s="221" t="s">
        <v>834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2.75" customHeigh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</row>
    <row r="3" spans="1:21" s="94" customFormat="1" ht="35.25" customHeight="1">
      <c r="A3" s="224" t="s">
        <v>715</v>
      </c>
      <c r="B3" s="224" t="s">
        <v>439</v>
      </c>
      <c r="C3" s="224"/>
      <c r="D3" s="224"/>
      <c r="E3" s="224"/>
      <c r="F3" s="224" t="s">
        <v>418</v>
      </c>
      <c r="G3" s="227" t="s">
        <v>402</v>
      </c>
      <c r="H3" s="227"/>
      <c r="I3" s="227"/>
      <c r="J3" s="227"/>
      <c r="K3" s="224" t="s">
        <v>412</v>
      </c>
      <c r="L3" s="224"/>
      <c r="M3" s="224" t="s">
        <v>405</v>
      </c>
      <c r="N3" s="224" t="s">
        <v>406</v>
      </c>
      <c r="O3" s="229" t="s">
        <v>440</v>
      </c>
      <c r="P3" s="229"/>
      <c r="Q3" s="224" t="s">
        <v>451</v>
      </c>
      <c r="R3" s="227" t="s">
        <v>407</v>
      </c>
      <c r="S3" s="227"/>
      <c r="T3" s="227"/>
      <c r="U3" s="227"/>
    </row>
    <row r="4" spans="1:21" ht="75.75" customHeight="1">
      <c r="A4" s="224"/>
      <c r="B4" s="224" t="s">
        <v>420</v>
      </c>
      <c r="C4" s="224" t="s">
        <v>811</v>
      </c>
      <c r="D4" s="224" t="s">
        <v>737</v>
      </c>
      <c r="E4" s="224" t="s">
        <v>401</v>
      </c>
      <c r="F4" s="224"/>
      <c r="G4" s="227" t="s">
        <v>420</v>
      </c>
      <c r="H4" s="227" t="s">
        <v>813</v>
      </c>
      <c r="I4" s="224" t="s">
        <v>403</v>
      </c>
      <c r="J4" s="224"/>
      <c r="K4" s="224"/>
      <c r="L4" s="224"/>
      <c r="M4" s="224"/>
      <c r="N4" s="224"/>
      <c r="O4" s="229"/>
      <c r="P4" s="229"/>
      <c r="Q4" s="229"/>
      <c r="R4" s="227" t="s">
        <v>420</v>
      </c>
      <c r="S4" s="224" t="s">
        <v>399</v>
      </c>
      <c r="T4" s="227" t="s">
        <v>408</v>
      </c>
      <c r="U4" s="227" t="s">
        <v>810</v>
      </c>
    </row>
    <row r="5" spans="1:21" ht="78.75">
      <c r="A5" s="224"/>
      <c r="B5" s="224"/>
      <c r="C5" s="224"/>
      <c r="D5" s="224"/>
      <c r="E5" s="224"/>
      <c r="F5" s="224"/>
      <c r="G5" s="227"/>
      <c r="H5" s="227"/>
      <c r="I5" s="82" t="s">
        <v>738</v>
      </c>
      <c r="J5" s="82" t="s">
        <v>404</v>
      </c>
      <c r="K5" s="95" t="s">
        <v>419</v>
      </c>
      <c r="L5" s="82" t="s">
        <v>812</v>
      </c>
      <c r="M5" s="224"/>
      <c r="N5" s="224"/>
      <c r="O5" s="96" t="s">
        <v>420</v>
      </c>
      <c r="P5" s="96" t="s">
        <v>811</v>
      </c>
      <c r="Q5" s="229"/>
      <c r="R5" s="227"/>
      <c r="S5" s="224"/>
      <c r="T5" s="227"/>
      <c r="U5" s="227"/>
    </row>
    <row r="6" spans="1:21" ht="31.5">
      <c r="A6" s="76" t="s">
        <v>443</v>
      </c>
      <c r="B6" s="107">
        <v>31017446.681565415</v>
      </c>
      <c r="C6" s="107">
        <v>2103556.9775135959</v>
      </c>
      <c r="D6" s="107">
        <v>9691662.4217540305</v>
      </c>
      <c r="E6" s="107">
        <v>131354.91626179998</v>
      </c>
      <c r="F6" s="107">
        <v>114</v>
      </c>
      <c r="G6" s="107">
        <v>0</v>
      </c>
      <c r="H6" s="107">
        <v>0</v>
      </c>
      <c r="I6" s="107">
        <v>0</v>
      </c>
      <c r="J6" s="107">
        <v>0</v>
      </c>
      <c r="K6" s="107">
        <v>4437097.0410826998</v>
      </c>
      <c r="L6" s="107">
        <v>1172785.9590400713</v>
      </c>
      <c r="M6" s="107">
        <v>4792.2229112840632</v>
      </c>
      <c r="N6" s="107">
        <v>8402832.7885943912</v>
      </c>
      <c r="O6" s="107">
        <v>858977427.5885818</v>
      </c>
      <c r="P6" s="107">
        <v>4828187.2181692114</v>
      </c>
      <c r="Q6" s="107">
        <v>10519108933.864689</v>
      </c>
      <c r="R6" s="107">
        <v>4703741806.5456419</v>
      </c>
      <c r="S6" s="107">
        <v>917905280.1668185</v>
      </c>
      <c r="T6" s="107">
        <v>327911609.20006698</v>
      </c>
      <c r="U6" s="107">
        <v>714624502.3527739</v>
      </c>
    </row>
    <row r="7" spans="1:21" ht="15.75">
      <c r="A7" s="77" t="s">
        <v>444</v>
      </c>
      <c r="B7" s="107">
        <v>28394346.822253052</v>
      </c>
      <c r="C7" s="107">
        <v>2103116.2625163761</v>
      </c>
      <c r="D7" s="107">
        <v>9295372.7754487768</v>
      </c>
      <c r="E7" s="107">
        <v>130491.71535169233</v>
      </c>
      <c r="F7" s="107">
        <v>114</v>
      </c>
      <c r="G7" s="107">
        <v>0</v>
      </c>
      <c r="H7" s="107">
        <v>0</v>
      </c>
      <c r="I7" s="107">
        <v>0</v>
      </c>
      <c r="J7" s="107">
        <v>0</v>
      </c>
      <c r="K7" s="107">
        <v>4437097.0410826998</v>
      </c>
      <c r="L7" s="107">
        <v>1172785.9590400713</v>
      </c>
      <c r="M7" s="107">
        <v>4792.2229112840632</v>
      </c>
      <c r="N7" s="107">
        <v>8374506.9000225356</v>
      </c>
      <c r="O7" s="107">
        <v>769879472.25000739</v>
      </c>
      <c r="P7" s="107">
        <v>4827746.5031719906</v>
      </c>
      <c r="Q7" s="107">
        <v>10452244617.398447</v>
      </c>
      <c r="R7" s="107">
        <v>4703553213.052906</v>
      </c>
      <c r="S7" s="107">
        <v>917905280.1668185</v>
      </c>
      <c r="T7" s="107">
        <v>298723559.74177462</v>
      </c>
      <c r="U7" s="107">
        <v>705577920.27334988</v>
      </c>
    </row>
    <row r="8" spans="1:21" ht="31.5">
      <c r="A8" s="77" t="s">
        <v>701</v>
      </c>
      <c r="B8" s="107">
        <v>11674877.384214571</v>
      </c>
      <c r="C8" s="107">
        <v>538555.15898275888</v>
      </c>
      <c r="D8" s="107">
        <v>1015746.7088921282</v>
      </c>
      <c r="E8" s="107">
        <v>21359.995184951746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4437097.0410826998</v>
      </c>
      <c r="L8" s="107">
        <v>1172785.9590400713</v>
      </c>
      <c r="M8" s="107">
        <v>0</v>
      </c>
      <c r="N8" s="107">
        <v>8374506.9000225356</v>
      </c>
      <c r="O8" s="107">
        <v>708942855.94903147</v>
      </c>
      <c r="P8" s="107">
        <v>956406.02345011733</v>
      </c>
      <c r="Q8" s="107">
        <v>1245823611.396492</v>
      </c>
      <c r="R8" s="107">
        <v>577802795.00556922</v>
      </c>
      <c r="S8" s="107">
        <v>800366.08892910019</v>
      </c>
      <c r="T8" s="107">
        <v>1713756.0675974709</v>
      </c>
      <c r="U8" s="107">
        <v>183653345.82119656</v>
      </c>
    </row>
    <row r="9" spans="1:21" ht="47.25">
      <c r="A9" s="77" t="s">
        <v>498</v>
      </c>
      <c r="B9" s="107">
        <v>16719469.438038483</v>
      </c>
      <c r="C9" s="107">
        <v>1564561.1035336172</v>
      </c>
      <c r="D9" s="107">
        <v>8279626.0665566511</v>
      </c>
      <c r="E9" s="107">
        <v>109131.72016674058</v>
      </c>
      <c r="F9" s="107">
        <v>114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4792.2229112840632</v>
      </c>
      <c r="N9" s="107">
        <v>0</v>
      </c>
      <c r="O9" s="107">
        <v>60936616.300975911</v>
      </c>
      <c r="P9" s="107">
        <v>3871340.479721874</v>
      </c>
      <c r="Q9" s="107">
        <v>9206421006.0019569</v>
      </c>
      <c r="R9" s="107">
        <v>4125750418.0473366</v>
      </c>
      <c r="S9" s="107">
        <v>917104914.07788932</v>
      </c>
      <c r="T9" s="107">
        <v>297009803.67417711</v>
      </c>
      <c r="U9" s="107">
        <v>521924574.45215333</v>
      </c>
    </row>
    <row r="10" spans="1:21" ht="31.5">
      <c r="A10" s="77" t="s">
        <v>445</v>
      </c>
      <c r="B10" s="107">
        <v>2623099.859312362</v>
      </c>
      <c r="C10" s="107">
        <v>440.71499721999999</v>
      </c>
      <c r="D10" s="107">
        <v>396289.64630525425</v>
      </c>
      <c r="E10" s="107">
        <v>863.20091010766362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28325.888571855674</v>
      </c>
      <c r="O10" s="107">
        <v>89097955.33857435</v>
      </c>
      <c r="P10" s="107">
        <v>440.71499721999999</v>
      </c>
      <c r="Q10" s="107">
        <v>66864316.466241896</v>
      </c>
      <c r="R10" s="107">
        <v>188593.49273599999</v>
      </c>
      <c r="S10" s="107">
        <v>0</v>
      </c>
      <c r="T10" s="107">
        <v>29188049.458292399</v>
      </c>
      <c r="U10" s="107">
        <v>9046582.0794239435</v>
      </c>
    </row>
    <row r="11" spans="1:21" ht="31.5">
      <c r="A11" s="76" t="s">
        <v>446</v>
      </c>
      <c r="B11" s="107">
        <v>2778001.3291345229</v>
      </c>
      <c r="C11" s="107">
        <v>10479.872284421208</v>
      </c>
      <c r="D11" s="107">
        <v>40573.700644997458</v>
      </c>
      <c r="E11" s="107">
        <v>14136.665675305532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5028.5523441035248</v>
      </c>
      <c r="L11" s="107">
        <v>0</v>
      </c>
      <c r="M11" s="107">
        <v>0</v>
      </c>
      <c r="N11" s="107">
        <v>130825.67800362757</v>
      </c>
      <c r="O11" s="107">
        <v>71707184.976526916</v>
      </c>
      <c r="P11" s="107">
        <v>19198.766339417289</v>
      </c>
      <c r="Q11" s="107">
        <v>74017380.922787383</v>
      </c>
      <c r="R11" s="107">
        <v>5161822.027725175</v>
      </c>
      <c r="S11" s="107">
        <v>249607.88188630002</v>
      </c>
      <c r="T11" s="107">
        <v>370679.9744969004</v>
      </c>
      <c r="U11" s="107">
        <v>0</v>
      </c>
    </row>
    <row r="12" spans="1:21" ht="47.25">
      <c r="A12" s="76" t="s">
        <v>447</v>
      </c>
      <c r="B12" s="107">
        <v>788031.00235346588</v>
      </c>
      <c r="C12" s="107">
        <v>2642.0133971999999</v>
      </c>
      <c r="D12" s="107">
        <v>573881.8114586001</v>
      </c>
      <c r="E12" s="107">
        <v>4519.0437187564639</v>
      </c>
      <c r="F12" s="107">
        <v>0</v>
      </c>
      <c r="G12" s="107">
        <v>320331555.03296101</v>
      </c>
      <c r="H12" s="107">
        <v>0</v>
      </c>
      <c r="I12" s="107">
        <v>108128765.90881394</v>
      </c>
      <c r="J12" s="107">
        <v>107755.06</v>
      </c>
      <c r="K12" s="107">
        <v>0</v>
      </c>
      <c r="L12" s="107">
        <v>0</v>
      </c>
      <c r="M12" s="107">
        <v>0</v>
      </c>
      <c r="N12" s="107">
        <v>0</v>
      </c>
      <c r="O12" s="107">
        <v>322598256.93480885</v>
      </c>
      <c r="P12" s="107">
        <v>4061.032874</v>
      </c>
      <c r="Q12" s="107">
        <v>113181474.48673514</v>
      </c>
      <c r="R12" s="107">
        <v>14971975.187256066</v>
      </c>
      <c r="S12" s="107">
        <v>384328.60775514983</v>
      </c>
      <c r="T12" s="107">
        <v>460460.69214297552</v>
      </c>
      <c r="U12" s="107">
        <v>16706778.988034301</v>
      </c>
    </row>
    <row r="13" spans="1:21" ht="15.7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4431752.092766582</v>
      </c>
      <c r="C14" s="107">
        <v>365549.11715156498</v>
      </c>
      <c r="D14" s="107">
        <v>1898639.0168971629</v>
      </c>
      <c r="E14" s="107">
        <v>25949.906274407826</v>
      </c>
      <c r="F14" s="107">
        <v>138533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628709.86320668762</v>
      </c>
      <c r="N14" s="107">
        <v>0</v>
      </c>
      <c r="O14" s="107">
        <v>17798607.024235196</v>
      </c>
      <c r="P14" s="107">
        <v>2829482.5625956645</v>
      </c>
      <c r="Q14" s="107">
        <v>1011443264.0131115</v>
      </c>
      <c r="R14" s="107">
        <v>1011407378.1015199</v>
      </c>
      <c r="S14" s="107">
        <v>201091791.90699968</v>
      </c>
      <c r="T14" s="107">
        <v>2964391.8308618157</v>
      </c>
      <c r="U14" s="107">
        <v>142858837.58273181</v>
      </c>
    </row>
    <row r="15" spans="1:21" s="94" customFormat="1" ht="15.75">
      <c r="A15" s="78" t="s">
        <v>423</v>
      </c>
      <c r="B15" s="108">
        <v>39015231.105819985</v>
      </c>
      <c r="C15" s="108">
        <v>2482227.9803467821</v>
      </c>
      <c r="D15" s="108">
        <v>12204756.950754791</v>
      </c>
      <c r="E15" s="108">
        <v>175960.53193026979</v>
      </c>
      <c r="F15" s="108">
        <v>138647</v>
      </c>
      <c r="G15" s="108">
        <v>320331555.03296101</v>
      </c>
      <c r="H15" s="108">
        <v>0</v>
      </c>
      <c r="I15" s="108">
        <v>108128765.90881394</v>
      </c>
      <c r="J15" s="108">
        <v>107755.06</v>
      </c>
      <c r="K15" s="108">
        <v>4442125.5934268031</v>
      </c>
      <c r="L15" s="108">
        <v>1172785.9590400713</v>
      </c>
      <c r="M15" s="108">
        <v>633502.08611797169</v>
      </c>
      <c r="N15" s="108">
        <v>8533658.466598019</v>
      </c>
      <c r="O15" s="108">
        <v>1271081476.524153</v>
      </c>
      <c r="P15" s="108">
        <v>7680929.5799782928</v>
      </c>
      <c r="Q15" s="108">
        <v>11717751053.287325</v>
      </c>
      <c r="R15" s="108">
        <v>5735282981.8621426</v>
      </c>
      <c r="S15" s="108">
        <v>1119631008.5634596</v>
      </c>
      <c r="T15" s="108">
        <v>331707141.69756871</v>
      </c>
      <c r="U15" s="108">
        <v>874190118.92353988</v>
      </c>
    </row>
    <row r="16" spans="1:21" ht="20.100000000000001" customHeight="1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conditionalFormatting sqref="B16:U16">
    <cfRule type="cellIs" dxfId="65" priority="2" operator="notEqual">
      <formula>0</formula>
    </cfRule>
  </conditionalFormatting>
  <conditionalFormatting sqref="B17:U17">
    <cfRule type="cellIs" dxfId="64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zoomScaleNormal="100" zoomScaleSheetLayoutView="80" workbookViewId="0">
      <selection sqref="A1:J1"/>
    </sheetView>
  </sheetViews>
  <sheetFormatPr defaultRowHeight="15.75"/>
  <cols>
    <col min="1" max="1" width="25.7109375" style="90" customWidth="1"/>
    <col min="2" max="4" width="20.7109375" style="91" customWidth="1"/>
    <col min="5" max="5" width="18.5703125" style="91" customWidth="1"/>
    <col min="6" max="6" width="20.28515625" style="91" customWidth="1"/>
    <col min="7" max="7" width="20.42578125" style="91" customWidth="1"/>
    <col min="8" max="8" width="25.7109375" style="91" customWidth="1"/>
    <col min="9" max="9" width="21.28515625" style="91" customWidth="1"/>
    <col min="10" max="10" width="18.7109375" style="92" customWidth="1"/>
    <col min="11" max="16384" width="9.140625" style="92"/>
  </cols>
  <sheetData>
    <row r="1" spans="1:10" s="84" customFormat="1" ht="15.75" customHeight="1">
      <c r="A1" s="230" t="s">
        <v>835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s="84" customFormat="1" ht="13.5" customHeight="1">
      <c r="A2" s="228"/>
      <c r="B2" s="228"/>
      <c r="C2" s="228"/>
      <c r="D2" s="228"/>
      <c r="E2" s="228"/>
      <c r="F2" s="228"/>
      <c r="G2" s="228"/>
      <c r="H2" s="228"/>
      <c r="I2" s="228"/>
      <c r="J2" s="228"/>
    </row>
    <row r="3" spans="1:10" s="85" customFormat="1" ht="33" customHeight="1">
      <c r="A3" s="224" t="s">
        <v>715</v>
      </c>
      <c r="B3" s="223" t="s">
        <v>424</v>
      </c>
      <c r="C3" s="223" t="s">
        <v>425</v>
      </c>
      <c r="D3" s="223"/>
      <c r="E3" s="223" t="s">
        <v>428</v>
      </c>
      <c r="F3" s="223"/>
      <c r="G3" s="223" t="s">
        <v>432</v>
      </c>
      <c r="H3" s="223"/>
      <c r="I3" s="223" t="s">
        <v>442</v>
      </c>
      <c r="J3" s="223" t="s">
        <v>433</v>
      </c>
    </row>
    <row r="4" spans="1:10" s="87" customFormat="1" ht="47.25">
      <c r="A4" s="224"/>
      <c r="B4" s="223"/>
      <c r="C4" s="86" t="s">
        <v>426</v>
      </c>
      <c r="D4" s="86" t="s">
        <v>427</v>
      </c>
      <c r="E4" s="86" t="s">
        <v>429</v>
      </c>
      <c r="F4" s="86" t="s">
        <v>430</v>
      </c>
      <c r="G4" s="86" t="s">
        <v>431</v>
      </c>
      <c r="H4" s="86" t="s">
        <v>441</v>
      </c>
      <c r="I4" s="223"/>
      <c r="J4" s="223"/>
    </row>
    <row r="5" spans="1:10" s="87" customFormat="1">
      <c r="A5" s="224"/>
      <c r="B5" s="86" t="s">
        <v>422</v>
      </c>
      <c r="C5" s="86" t="s">
        <v>422</v>
      </c>
      <c r="D5" s="86" t="s">
        <v>422</v>
      </c>
      <c r="E5" s="86" t="s">
        <v>422</v>
      </c>
      <c r="F5" s="86" t="s">
        <v>422</v>
      </c>
      <c r="G5" s="86" t="s">
        <v>422</v>
      </c>
      <c r="H5" s="86" t="s">
        <v>422</v>
      </c>
      <c r="I5" s="86" t="s">
        <v>422</v>
      </c>
      <c r="J5" s="86" t="s">
        <v>422</v>
      </c>
    </row>
    <row r="6" spans="1:10" s="88" customFormat="1" ht="31.5">
      <c r="A6" s="76" t="s">
        <v>443</v>
      </c>
      <c r="B6" s="107">
        <v>50692.886723026146</v>
      </c>
      <c r="C6" s="107">
        <v>8665843.5329050366</v>
      </c>
      <c r="D6" s="107">
        <v>436249.99206450535</v>
      </c>
      <c r="E6" s="107">
        <v>75522.265299251128</v>
      </c>
      <c r="F6" s="107">
        <v>659156.38684325328</v>
      </c>
      <c r="G6" s="107">
        <v>320382.12999999995</v>
      </c>
      <c r="H6" s="107">
        <v>5568150.2286014818</v>
      </c>
      <c r="I6" s="107">
        <v>148774.30496095837</v>
      </c>
      <c r="J6" s="107">
        <v>15924771.727397516</v>
      </c>
    </row>
    <row r="7" spans="1:10" s="88" customFormat="1">
      <c r="A7" s="77" t="s">
        <v>444</v>
      </c>
      <c r="B7" s="107">
        <v>46364.394481940777</v>
      </c>
      <c r="C7" s="107">
        <v>8577396.7282342892</v>
      </c>
      <c r="D7" s="107">
        <v>375334.88206450531</v>
      </c>
      <c r="E7" s="107">
        <v>52983.940837322487</v>
      </c>
      <c r="F7" s="107">
        <v>537507.98684325325</v>
      </c>
      <c r="G7" s="107">
        <v>300472.32999999996</v>
      </c>
      <c r="H7" s="107">
        <v>5054572.3480045181</v>
      </c>
      <c r="I7" s="107">
        <v>141844.30496095837</v>
      </c>
      <c r="J7" s="107">
        <v>15086476.915426791</v>
      </c>
    </row>
    <row r="8" spans="1:10" s="88" customFormat="1" ht="31.5">
      <c r="A8" s="77" t="s">
        <v>701</v>
      </c>
      <c r="B8" s="107">
        <v>22389.665489179632</v>
      </c>
      <c r="C8" s="107">
        <v>1532703.4437418971</v>
      </c>
      <c r="D8" s="107">
        <v>271343.41108519473</v>
      </c>
      <c r="E8" s="107">
        <v>38606.781685576447</v>
      </c>
      <c r="F8" s="107">
        <v>449416.08080628188</v>
      </c>
      <c r="G8" s="107">
        <v>300375.87999999995</v>
      </c>
      <c r="H8" s="107">
        <v>3050492.5495946151</v>
      </c>
      <c r="I8" s="107">
        <v>14892.82091180508</v>
      </c>
      <c r="J8" s="107">
        <v>5680220.6333145481</v>
      </c>
    </row>
    <row r="9" spans="1:10" s="88" customFormat="1" ht="47.25">
      <c r="A9" s="77" t="s">
        <v>498</v>
      </c>
      <c r="B9" s="107">
        <v>23974.728992761149</v>
      </c>
      <c r="C9" s="107">
        <v>7044693.284492393</v>
      </c>
      <c r="D9" s="107">
        <v>103991.47097931054</v>
      </c>
      <c r="E9" s="107">
        <v>14377.159151746042</v>
      </c>
      <c r="F9" s="107">
        <v>88091.906036971341</v>
      </c>
      <c r="G9" s="107">
        <v>96.45</v>
      </c>
      <c r="H9" s="107">
        <v>2004079.7984099041</v>
      </c>
      <c r="I9" s="107">
        <v>126951.48404915328</v>
      </c>
      <c r="J9" s="107">
        <v>9406256.2821122408</v>
      </c>
    </row>
    <row r="10" spans="1:10" s="88" customFormat="1" ht="31.5">
      <c r="A10" s="77" t="s">
        <v>445</v>
      </c>
      <c r="B10" s="107">
        <v>4328.4922410853642</v>
      </c>
      <c r="C10" s="107">
        <v>88446.804670748665</v>
      </c>
      <c r="D10" s="107">
        <v>60915.11</v>
      </c>
      <c r="E10" s="107">
        <v>22538.324461928652</v>
      </c>
      <c r="F10" s="107">
        <v>121648.4</v>
      </c>
      <c r="G10" s="107">
        <v>19909.8</v>
      </c>
      <c r="H10" s="107">
        <v>513577.88059696433</v>
      </c>
      <c r="I10" s="107">
        <v>6930</v>
      </c>
      <c r="J10" s="107">
        <v>838294.81197072694</v>
      </c>
    </row>
    <row r="11" spans="1:10" s="88" customFormat="1" ht="31.5">
      <c r="A11" s="76" t="s">
        <v>446</v>
      </c>
      <c r="B11" s="107">
        <v>1294.6425833448707</v>
      </c>
      <c r="C11" s="107">
        <v>53887.431017780895</v>
      </c>
      <c r="D11" s="107">
        <v>14511.57</v>
      </c>
      <c r="E11" s="107">
        <v>3886.4179590963604</v>
      </c>
      <c r="F11" s="107">
        <v>39618.916137264452</v>
      </c>
      <c r="G11" s="107">
        <v>13142.429999999998</v>
      </c>
      <c r="H11" s="107">
        <v>311912.70658546564</v>
      </c>
      <c r="I11" s="107">
        <v>2395.0217558912441</v>
      </c>
      <c r="J11" s="107">
        <v>440649.13603884348</v>
      </c>
    </row>
    <row r="12" spans="1:10" s="88" customFormat="1" ht="47.25">
      <c r="A12" s="76" t="s">
        <v>447</v>
      </c>
      <c r="B12" s="107">
        <v>11524.251761817353</v>
      </c>
      <c r="C12" s="107">
        <v>1230791.2554470543</v>
      </c>
      <c r="D12" s="107">
        <v>153648.4336423178</v>
      </c>
      <c r="E12" s="107">
        <v>7515.0917863088662</v>
      </c>
      <c r="F12" s="107">
        <v>56387.168603433463</v>
      </c>
      <c r="G12" s="107">
        <v>98395.049999999988</v>
      </c>
      <c r="H12" s="107">
        <v>531909.54826456809</v>
      </c>
      <c r="I12" s="107">
        <v>2872.1362893368814</v>
      </c>
      <c r="J12" s="107">
        <v>2093042.9357948371</v>
      </c>
    </row>
    <row r="13" spans="1:10" s="88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</row>
    <row r="14" spans="1:10" s="88" customFormat="1" ht="31.5">
      <c r="A14" s="76" t="s">
        <v>711</v>
      </c>
      <c r="B14" s="107">
        <v>9271.2485601583357</v>
      </c>
      <c r="C14" s="107">
        <v>2774614.3951555388</v>
      </c>
      <c r="D14" s="107">
        <v>239816.27443592515</v>
      </c>
      <c r="E14" s="107">
        <v>8619.4372429470131</v>
      </c>
      <c r="F14" s="107">
        <v>26326.426918334619</v>
      </c>
      <c r="G14" s="107">
        <v>64053.222000000002</v>
      </c>
      <c r="H14" s="107">
        <v>678983.51711368712</v>
      </c>
      <c r="I14" s="107">
        <v>9054.51</v>
      </c>
      <c r="J14" s="107">
        <v>3810739.0314265913</v>
      </c>
    </row>
    <row r="15" spans="1:10" s="89" customFormat="1">
      <c r="A15" s="78" t="s">
        <v>423</v>
      </c>
      <c r="B15" s="108">
        <v>72783.029628346703</v>
      </c>
      <c r="C15" s="108">
        <v>12725136.614525415</v>
      </c>
      <c r="D15" s="108">
        <v>844226.27014274825</v>
      </c>
      <c r="E15" s="108">
        <v>95543.212287603383</v>
      </c>
      <c r="F15" s="108">
        <v>781488.89850228583</v>
      </c>
      <c r="G15" s="108">
        <v>495972.83199999999</v>
      </c>
      <c r="H15" s="108">
        <v>7090956.0005652038</v>
      </c>
      <c r="I15" s="108">
        <v>163095.97300618648</v>
      </c>
      <c r="J15" s="108">
        <v>22269202.830657791</v>
      </c>
    </row>
    <row r="16" spans="1:10" ht="12.75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2:10">
      <c r="B17" s="55"/>
      <c r="C17" s="55"/>
      <c r="D17" s="55"/>
      <c r="E17" s="55"/>
      <c r="F17" s="55"/>
      <c r="G17" s="55"/>
      <c r="H17" s="55"/>
      <c r="I17" s="55"/>
      <c r="J17" s="55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63" priority="2" operator="notEqual">
      <formula>0</formula>
    </cfRule>
  </conditionalFormatting>
  <conditionalFormatting sqref="B17:J17">
    <cfRule type="cellIs" dxfId="62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9"/>
  <sheetViews>
    <sheetView zoomScaleNormal="100" zoomScaleSheetLayoutView="40" workbookViewId="0">
      <pane xSplit="1" ySplit="5" topLeftCell="B6" activePane="bottomRight" state="frozen"/>
      <selection activeCell="O3" sqref="O3:P3"/>
      <selection pane="topRight" activeCell="O3" sqref="O3:P3"/>
      <selection pane="bottomLeft" activeCell="O3" sqref="O3:P3"/>
      <selection pane="bottomRight" sqref="A1:AE2"/>
    </sheetView>
  </sheetViews>
  <sheetFormatPr defaultColWidth="44" defaultRowHeight="15.75"/>
  <cols>
    <col min="1" max="1" width="25.7109375" style="128" customWidth="1"/>
    <col min="2" max="2" width="20.7109375" style="128" customWidth="1"/>
    <col min="3" max="3" width="23.7109375" style="128" customWidth="1"/>
    <col min="4" max="4" width="20.7109375" style="128" customWidth="1"/>
    <col min="5" max="5" width="23.7109375" style="128" customWidth="1"/>
    <col min="6" max="6" width="20.7109375" style="128" customWidth="1"/>
    <col min="7" max="7" width="23.7109375" style="128" customWidth="1"/>
    <col min="8" max="9" width="24.7109375" style="128" customWidth="1"/>
    <col min="10" max="10" width="17.7109375" style="128" customWidth="1"/>
    <col min="11" max="11" width="22.140625" style="128" customWidth="1"/>
    <col min="12" max="12" width="20.7109375" style="128" customWidth="1"/>
    <col min="13" max="13" width="23.5703125" style="128" customWidth="1"/>
    <col min="14" max="14" width="24.85546875" style="128" customWidth="1"/>
    <col min="15" max="15" width="14.7109375" style="128" customWidth="1"/>
    <col min="16" max="17" width="18.7109375" style="128" customWidth="1"/>
    <col min="18" max="18" width="11.7109375" style="128" customWidth="1"/>
    <col min="19" max="19" width="15.7109375" style="128" customWidth="1"/>
    <col min="20" max="20" width="18.85546875" style="128" customWidth="1"/>
    <col min="21" max="21" width="19.28515625" style="128" customWidth="1"/>
    <col min="22" max="22" width="15.7109375" style="128" customWidth="1"/>
    <col min="23" max="23" width="11.7109375" style="128" customWidth="1"/>
    <col min="24" max="24" width="15.7109375" style="128" customWidth="1"/>
    <col min="25" max="25" width="11.7109375" style="128" customWidth="1"/>
    <col min="26" max="26" width="15.7109375" style="128" customWidth="1"/>
    <col min="27" max="27" width="11.7109375" style="128" customWidth="1"/>
    <col min="28" max="28" width="15.7109375" style="128" customWidth="1"/>
    <col min="29" max="29" width="11.7109375" style="128" customWidth="1"/>
    <col min="30" max="30" width="15.7109375" style="128" customWidth="1"/>
    <col min="31" max="31" width="30.42578125" style="128" customWidth="1"/>
    <col min="32" max="16384" width="44" style="128"/>
  </cols>
  <sheetData>
    <row r="1" spans="1:33">
      <c r="A1" s="231" t="s">
        <v>836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127"/>
      <c r="AG1" s="127"/>
    </row>
    <row r="2" spans="1:33" ht="11.25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</row>
    <row r="3" spans="1:33" s="129" customFormat="1">
      <c r="A3" s="233" t="s">
        <v>715</v>
      </c>
      <c r="B3" s="233" t="s">
        <v>692</v>
      </c>
      <c r="C3" s="233"/>
      <c r="D3" s="233" t="s">
        <v>694</v>
      </c>
      <c r="E3" s="233"/>
      <c r="F3" s="233" t="s">
        <v>409</v>
      </c>
      <c r="G3" s="233"/>
      <c r="H3" s="223" t="s">
        <v>448</v>
      </c>
      <c r="I3" s="223"/>
      <c r="J3" s="223"/>
      <c r="K3" s="223"/>
      <c r="L3" s="223"/>
      <c r="M3" s="233" t="s">
        <v>814</v>
      </c>
      <c r="N3" s="233"/>
      <c r="O3" s="233" t="s">
        <v>436</v>
      </c>
      <c r="P3" s="234"/>
      <c r="Q3" s="234"/>
      <c r="R3" s="229" t="s">
        <v>437</v>
      </c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33" t="s">
        <v>456</v>
      </c>
    </row>
    <row r="4" spans="1:33" ht="28.5" customHeight="1">
      <c r="A4" s="233"/>
      <c r="B4" s="233" t="s">
        <v>693</v>
      </c>
      <c r="C4" s="233" t="s">
        <v>695</v>
      </c>
      <c r="D4" s="233" t="s">
        <v>489</v>
      </c>
      <c r="E4" s="233" t="s">
        <v>696</v>
      </c>
      <c r="F4" s="233" t="s">
        <v>489</v>
      </c>
      <c r="G4" s="233" t="s">
        <v>691</v>
      </c>
      <c r="H4" s="233" t="s">
        <v>500</v>
      </c>
      <c r="I4" s="233" t="s">
        <v>501</v>
      </c>
      <c r="J4" s="223" t="s">
        <v>739</v>
      </c>
      <c r="K4" s="223" t="s">
        <v>435</v>
      </c>
      <c r="L4" s="233" t="s">
        <v>453</v>
      </c>
      <c r="M4" s="233"/>
      <c r="N4" s="233"/>
      <c r="O4" s="233" t="s">
        <v>434</v>
      </c>
      <c r="P4" s="233" t="s">
        <v>435</v>
      </c>
      <c r="Q4" s="236"/>
      <c r="R4" s="227" t="s">
        <v>413</v>
      </c>
      <c r="S4" s="227"/>
      <c r="T4" s="224" t="s">
        <v>414</v>
      </c>
      <c r="U4" s="224"/>
      <c r="V4" s="224"/>
      <c r="W4" s="227" t="s">
        <v>415</v>
      </c>
      <c r="X4" s="227"/>
      <c r="Y4" s="227" t="s">
        <v>416</v>
      </c>
      <c r="Z4" s="227"/>
      <c r="AA4" s="227" t="s">
        <v>434</v>
      </c>
      <c r="AB4" s="227"/>
      <c r="AC4" s="237" t="s">
        <v>438</v>
      </c>
      <c r="AD4" s="237"/>
      <c r="AE4" s="235"/>
    </row>
    <row r="5" spans="1:33" s="129" customFormat="1" ht="94.5">
      <c r="A5" s="233"/>
      <c r="B5" s="233"/>
      <c r="C5" s="233"/>
      <c r="D5" s="233"/>
      <c r="E5" s="233"/>
      <c r="F5" s="233"/>
      <c r="G5" s="233"/>
      <c r="H5" s="233"/>
      <c r="I5" s="233"/>
      <c r="J5" s="223"/>
      <c r="K5" s="223"/>
      <c r="L5" s="233"/>
      <c r="M5" s="114" t="s">
        <v>770</v>
      </c>
      <c r="N5" s="114" t="s">
        <v>771</v>
      </c>
      <c r="O5" s="233"/>
      <c r="P5" s="114" t="s">
        <v>449</v>
      </c>
      <c r="Q5" s="114" t="s">
        <v>450</v>
      </c>
      <c r="R5" s="83" t="s">
        <v>421</v>
      </c>
      <c r="S5" s="83" t="s">
        <v>417</v>
      </c>
      <c r="T5" s="96" t="s">
        <v>490</v>
      </c>
      <c r="U5" s="96" t="s">
        <v>491</v>
      </c>
      <c r="V5" s="96" t="s">
        <v>417</v>
      </c>
      <c r="W5" s="83" t="s">
        <v>421</v>
      </c>
      <c r="X5" s="83" t="s">
        <v>417</v>
      </c>
      <c r="Y5" s="83" t="s">
        <v>421</v>
      </c>
      <c r="Z5" s="83" t="s">
        <v>417</v>
      </c>
      <c r="AA5" s="83" t="s">
        <v>421</v>
      </c>
      <c r="AB5" s="83" t="s">
        <v>417</v>
      </c>
      <c r="AC5" s="83" t="s">
        <v>421</v>
      </c>
      <c r="AD5" s="83" t="s">
        <v>417</v>
      </c>
      <c r="AE5" s="235"/>
    </row>
    <row r="6" spans="1:33" s="97" customFormat="1" ht="31.5">
      <c r="A6" s="76" t="s">
        <v>443</v>
      </c>
      <c r="B6" s="107">
        <v>416116</v>
      </c>
      <c r="C6" s="107">
        <v>32372</v>
      </c>
      <c r="D6" s="107">
        <v>1474856</v>
      </c>
      <c r="E6" s="107">
        <v>130290</v>
      </c>
      <c r="F6" s="107">
        <v>16423645394.799147</v>
      </c>
      <c r="G6" s="107">
        <v>978060069.20043528</v>
      </c>
      <c r="H6" s="107">
        <v>63100902.235375509</v>
      </c>
      <c r="I6" s="107">
        <v>63100902.235375509</v>
      </c>
      <c r="J6" s="107">
        <v>10237201.189999999</v>
      </c>
      <c r="K6" s="107">
        <v>23762505.185999997</v>
      </c>
      <c r="L6" s="107">
        <v>26136415.902779557</v>
      </c>
      <c r="M6" s="107">
        <v>5144226.4093226846</v>
      </c>
      <c r="N6" s="107">
        <v>458609.85015031701</v>
      </c>
      <c r="O6" s="107">
        <v>54668402.675366104</v>
      </c>
      <c r="P6" s="107">
        <v>7903607.1200000001</v>
      </c>
      <c r="Q6" s="107">
        <v>4650559.1519999988</v>
      </c>
      <c r="R6" s="107">
        <v>3653</v>
      </c>
      <c r="S6" s="107">
        <v>15455240.256554294</v>
      </c>
      <c r="T6" s="107">
        <v>1952</v>
      </c>
      <c r="U6" s="107">
        <v>0</v>
      </c>
      <c r="V6" s="107">
        <v>7513725.2184985997</v>
      </c>
      <c r="W6" s="107">
        <v>452</v>
      </c>
      <c r="X6" s="107">
        <v>4163997.4557683007</v>
      </c>
      <c r="Y6" s="107">
        <v>4769</v>
      </c>
      <c r="Z6" s="107">
        <v>1368760.3380579129</v>
      </c>
      <c r="AA6" s="107">
        <v>10826</v>
      </c>
      <c r="AB6" s="107">
        <v>28501723.268879108</v>
      </c>
      <c r="AC6" s="107">
        <v>1798</v>
      </c>
      <c r="AD6" s="107">
        <v>5539986.1857682997</v>
      </c>
      <c r="AE6" s="107">
        <v>0</v>
      </c>
    </row>
    <row r="7" spans="1:33" s="97" customFormat="1">
      <c r="A7" s="77" t="s">
        <v>444</v>
      </c>
      <c r="B7" s="107">
        <v>405007</v>
      </c>
      <c r="C7" s="107">
        <v>32277</v>
      </c>
      <c r="D7" s="107">
        <v>1421209</v>
      </c>
      <c r="E7" s="107">
        <v>118154</v>
      </c>
      <c r="F7" s="107">
        <v>16414962100.600368</v>
      </c>
      <c r="G7" s="107">
        <v>974301044.20043528</v>
      </c>
      <c r="H7" s="107">
        <v>52865886.411860339</v>
      </c>
      <c r="I7" s="107">
        <v>52865886.411860339</v>
      </c>
      <c r="J7" s="107">
        <v>10029868.449999997</v>
      </c>
      <c r="K7" s="107">
        <v>18181692.425999995</v>
      </c>
      <c r="L7" s="107">
        <v>22895031.259264383</v>
      </c>
      <c r="M7" s="107">
        <v>4836118.3793226844</v>
      </c>
      <c r="N7" s="107">
        <v>258947.8501503171</v>
      </c>
      <c r="O7" s="107">
        <v>49230497.971850932</v>
      </c>
      <c r="P7" s="107">
        <v>7696274.3799999999</v>
      </c>
      <c r="Q7" s="107">
        <v>3187475.1319999993</v>
      </c>
      <c r="R7" s="107">
        <v>2117</v>
      </c>
      <c r="S7" s="107">
        <v>11168960.726554299</v>
      </c>
      <c r="T7" s="107">
        <v>1523</v>
      </c>
      <c r="U7" s="107">
        <v>0</v>
      </c>
      <c r="V7" s="107">
        <v>6579996.9184986008</v>
      </c>
      <c r="W7" s="107">
        <v>443</v>
      </c>
      <c r="X7" s="107">
        <v>4143048.7257683002</v>
      </c>
      <c r="Y7" s="107">
        <v>4754</v>
      </c>
      <c r="Z7" s="107">
        <v>1335449.3980579127</v>
      </c>
      <c r="AA7" s="107">
        <v>8837</v>
      </c>
      <c r="AB7" s="107">
        <v>23227455.768879112</v>
      </c>
      <c r="AC7" s="107">
        <v>609</v>
      </c>
      <c r="AD7" s="107">
        <v>3908976.6257682997</v>
      </c>
      <c r="AE7" s="107">
        <v>0</v>
      </c>
    </row>
    <row r="8" spans="1:33" s="97" customFormat="1" ht="31.5">
      <c r="A8" s="77" t="s">
        <v>497</v>
      </c>
      <c r="B8" s="107">
        <v>144755</v>
      </c>
      <c r="C8" s="107">
        <v>2072</v>
      </c>
      <c r="D8" s="107">
        <v>155977</v>
      </c>
      <c r="E8" s="107">
        <v>13191</v>
      </c>
      <c r="F8" s="107">
        <v>1737883070.7584128</v>
      </c>
      <c r="G8" s="107">
        <v>22119506.910371501</v>
      </c>
      <c r="H8" s="107">
        <v>30841884.139264382</v>
      </c>
      <c r="I8" s="107">
        <v>30841884.139264382</v>
      </c>
      <c r="J8" s="107">
        <v>390390.63</v>
      </c>
      <c r="K8" s="107">
        <v>8758492.9779999983</v>
      </c>
      <c r="L8" s="107">
        <v>22895031.259264383</v>
      </c>
      <c r="M8" s="107">
        <v>586325.75498348393</v>
      </c>
      <c r="N8" s="107">
        <v>152785.92015031711</v>
      </c>
      <c r="O8" s="107">
        <v>27909506.592530977</v>
      </c>
      <c r="P8" s="107">
        <v>364717.63</v>
      </c>
      <c r="Q8" s="107">
        <v>1309025.7819999999</v>
      </c>
      <c r="R8" s="107">
        <v>2117</v>
      </c>
      <c r="S8" s="107">
        <v>11168960.726554299</v>
      </c>
      <c r="T8" s="107">
        <v>1523</v>
      </c>
      <c r="U8" s="107">
        <v>0</v>
      </c>
      <c r="V8" s="107">
        <v>6579996.9184986008</v>
      </c>
      <c r="W8" s="107">
        <v>96</v>
      </c>
      <c r="X8" s="107">
        <v>583536.94999999995</v>
      </c>
      <c r="Y8" s="107">
        <v>4144</v>
      </c>
      <c r="Z8" s="107">
        <v>771415.81000001205</v>
      </c>
      <c r="AA8" s="107">
        <v>7880</v>
      </c>
      <c r="AB8" s="107">
        <v>19103910.405052911</v>
      </c>
      <c r="AC8" s="107">
        <v>344</v>
      </c>
      <c r="AD8" s="107">
        <v>1967441.3299999998</v>
      </c>
      <c r="AE8" s="107">
        <v>0</v>
      </c>
    </row>
    <row r="9" spans="1:33" s="97" customFormat="1" ht="47.25">
      <c r="A9" s="77" t="s">
        <v>499</v>
      </c>
      <c r="B9" s="107">
        <v>260252</v>
      </c>
      <c r="C9" s="107">
        <v>30205</v>
      </c>
      <c r="D9" s="107">
        <v>1265232</v>
      </c>
      <c r="E9" s="107">
        <v>104963</v>
      </c>
      <c r="F9" s="107">
        <v>14677079029.841957</v>
      </c>
      <c r="G9" s="107">
        <v>952181537.29006386</v>
      </c>
      <c r="H9" s="107">
        <v>22024002.272595964</v>
      </c>
      <c r="I9" s="107">
        <v>22024002.272595964</v>
      </c>
      <c r="J9" s="107">
        <v>9639477.8199999984</v>
      </c>
      <c r="K9" s="107">
        <v>9423199.4479999989</v>
      </c>
      <c r="L9" s="107">
        <v>0</v>
      </c>
      <c r="M9" s="107">
        <v>4249792.6243392006</v>
      </c>
      <c r="N9" s="107">
        <v>106161.93</v>
      </c>
      <c r="O9" s="107">
        <v>21320991.379319958</v>
      </c>
      <c r="P9" s="107">
        <v>7331556.75</v>
      </c>
      <c r="Q9" s="107">
        <v>1878449.3499999994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347</v>
      </c>
      <c r="X9" s="107">
        <v>3559511.7757683001</v>
      </c>
      <c r="Y9" s="107">
        <v>610</v>
      </c>
      <c r="Z9" s="107">
        <v>564033.58805790055</v>
      </c>
      <c r="AA9" s="107">
        <v>957</v>
      </c>
      <c r="AB9" s="107">
        <v>4123545.3638262013</v>
      </c>
      <c r="AC9" s="107">
        <v>265</v>
      </c>
      <c r="AD9" s="107">
        <v>1941535.2957683001</v>
      </c>
      <c r="AE9" s="107">
        <v>0</v>
      </c>
    </row>
    <row r="10" spans="1:33" s="97" customFormat="1" ht="31.5">
      <c r="A10" s="77" t="s">
        <v>445</v>
      </c>
      <c r="B10" s="107">
        <v>11109</v>
      </c>
      <c r="C10" s="107">
        <v>95</v>
      </c>
      <c r="D10" s="107">
        <v>53647</v>
      </c>
      <c r="E10" s="107">
        <v>12136</v>
      </c>
      <c r="F10" s="107">
        <v>8683294.198779</v>
      </c>
      <c r="G10" s="107">
        <v>3759025</v>
      </c>
      <c r="H10" s="107">
        <v>10235015.823515177</v>
      </c>
      <c r="I10" s="107">
        <v>10235015.823515177</v>
      </c>
      <c r="J10" s="107">
        <v>207332.74</v>
      </c>
      <c r="K10" s="107">
        <v>5580812.7599999998</v>
      </c>
      <c r="L10" s="107">
        <v>3241384.6435151757</v>
      </c>
      <c r="M10" s="107">
        <v>308108.03000000003</v>
      </c>
      <c r="N10" s="107">
        <v>199662</v>
      </c>
      <c r="O10" s="107">
        <v>5437904.7035151757</v>
      </c>
      <c r="P10" s="107">
        <v>207332.74</v>
      </c>
      <c r="Q10" s="107">
        <v>1463084.02</v>
      </c>
      <c r="R10" s="107">
        <v>1536</v>
      </c>
      <c r="S10" s="107">
        <v>4286279.5299999965</v>
      </c>
      <c r="T10" s="107">
        <v>429</v>
      </c>
      <c r="U10" s="107">
        <v>0</v>
      </c>
      <c r="V10" s="107">
        <v>933728.2999999997</v>
      </c>
      <c r="W10" s="107">
        <v>9</v>
      </c>
      <c r="X10" s="107">
        <v>20948.73</v>
      </c>
      <c r="Y10" s="107">
        <v>15</v>
      </c>
      <c r="Z10" s="107">
        <v>33310.94</v>
      </c>
      <c r="AA10" s="107">
        <v>1989</v>
      </c>
      <c r="AB10" s="107">
        <v>5274267.4999999953</v>
      </c>
      <c r="AC10" s="107">
        <v>1189</v>
      </c>
      <c r="AD10" s="107">
        <v>1631009.5599999998</v>
      </c>
      <c r="AE10" s="107">
        <v>0</v>
      </c>
    </row>
    <row r="11" spans="1:33" s="97" customFormat="1" ht="31.5">
      <c r="A11" s="76" t="s">
        <v>446</v>
      </c>
      <c r="B11" s="107">
        <v>22305</v>
      </c>
      <c r="C11" s="107">
        <v>35</v>
      </c>
      <c r="D11" s="107">
        <v>22053</v>
      </c>
      <c r="E11" s="107">
        <v>35</v>
      </c>
      <c r="F11" s="107">
        <v>126350902.84460761</v>
      </c>
      <c r="G11" s="107">
        <v>442946.77828919998</v>
      </c>
      <c r="H11" s="107">
        <v>1807076.9040410426</v>
      </c>
      <c r="I11" s="107">
        <v>1807076.9040410426</v>
      </c>
      <c r="J11" s="107">
        <v>61</v>
      </c>
      <c r="K11" s="107">
        <v>37952.159999999996</v>
      </c>
      <c r="L11" s="107">
        <v>1645693.5140410424</v>
      </c>
      <c r="M11" s="107">
        <v>54678.85</v>
      </c>
      <c r="N11" s="107">
        <v>109</v>
      </c>
      <c r="O11" s="107">
        <v>1833946.8925410428</v>
      </c>
      <c r="P11" s="107">
        <v>0</v>
      </c>
      <c r="Q11" s="107">
        <v>25976.14</v>
      </c>
      <c r="R11" s="107">
        <v>198</v>
      </c>
      <c r="S11" s="107">
        <v>1004710.9999999999</v>
      </c>
      <c r="T11" s="107">
        <v>161</v>
      </c>
      <c r="U11" s="107">
        <v>0</v>
      </c>
      <c r="V11" s="107">
        <v>354439.99999999994</v>
      </c>
      <c r="W11" s="107">
        <v>1</v>
      </c>
      <c r="X11" s="107">
        <v>1255.46</v>
      </c>
      <c r="Y11" s="107">
        <v>30</v>
      </c>
      <c r="Z11" s="107">
        <v>15237.670000000022</v>
      </c>
      <c r="AA11" s="107">
        <v>390</v>
      </c>
      <c r="AB11" s="107">
        <v>1375644.13</v>
      </c>
      <c r="AC11" s="107">
        <v>44</v>
      </c>
      <c r="AD11" s="107">
        <v>160021.56</v>
      </c>
      <c r="AE11" s="107">
        <v>0</v>
      </c>
    </row>
    <row r="12" spans="1:33" s="97" customFormat="1" ht="47.25">
      <c r="A12" s="76" t="s">
        <v>447</v>
      </c>
      <c r="B12" s="107">
        <v>34931</v>
      </c>
      <c r="C12" s="107">
        <v>2971</v>
      </c>
      <c r="D12" s="107">
        <v>32362</v>
      </c>
      <c r="E12" s="107">
        <v>2797</v>
      </c>
      <c r="F12" s="107">
        <v>301179733.34000182</v>
      </c>
      <c r="G12" s="107">
        <v>24935954.221124709</v>
      </c>
      <c r="H12" s="107">
        <v>28467096.326859437</v>
      </c>
      <c r="I12" s="107">
        <v>3311559.39685944</v>
      </c>
      <c r="J12" s="107">
        <v>19673847.129999999</v>
      </c>
      <c r="K12" s="107">
        <v>22143768.879999999</v>
      </c>
      <c r="L12" s="107">
        <v>99245.036999999982</v>
      </c>
      <c r="M12" s="107">
        <v>140942.40318186767</v>
      </c>
      <c r="N12" s="107">
        <v>7432.370871794813</v>
      </c>
      <c r="O12" s="107">
        <v>28350196.150945086</v>
      </c>
      <c r="P12" s="107">
        <v>19537912.899999999</v>
      </c>
      <c r="Q12" s="107">
        <v>3862109.4700000007</v>
      </c>
      <c r="R12" s="107">
        <v>30</v>
      </c>
      <c r="S12" s="107">
        <v>547501.22</v>
      </c>
      <c r="T12" s="107">
        <v>384</v>
      </c>
      <c r="U12" s="107">
        <v>47</v>
      </c>
      <c r="V12" s="107">
        <v>7589796.6485281009</v>
      </c>
      <c r="W12" s="107">
        <v>19</v>
      </c>
      <c r="X12" s="107">
        <v>170899.44</v>
      </c>
      <c r="Y12" s="107">
        <v>13</v>
      </c>
      <c r="Z12" s="107">
        <v>15400.240000000003</v>
      </c>
      <c r="AA12" s="107">
        <v>493</v>
      </c>
      <c r="AB12" s="107">
        <v>8323597.5485281032</v>
      </c>
      <c r="AC12" s="107">
        <v>38</v>
      </c>
      <c r="AD12" s="107">
        <v>318598.23</v>
      </c>
      <c r="AE12" s="107">
        <v>0</v>
      </c>
    </row>
    <row r="13" spans="1:33" s="97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</row>
    <row r="14" spans="1:33" s="97" customFormat="1" ht="31.5">
      <c r="A14" s="76" t="s">
        <v>711</v>
      </c>
      <c r="B14" s="107">
        <v>134492</v>
      </c>
      <c r="C14" s="107">
        <v>4616</v>
      </c>
      <c r="D14" s="107">
        <v>536349.65073916432</v>
      </c>
      <c r="E14" s="107">
        <v>41985.14107018763</v>
      </c>
      <c r="F14" s="107">
        <v>7960045414.042141</v>
      </c>
      <c r="G14" s="107">
        <v>469603632.69740999</v>
      </c>
      <c r="H14" s="107">
        <v>8908769.7759000007</v>
      </c>
      <c r="I14" s="107">
        <v>8908769.7759000007</v>
      </c>
      <c r="J14" s="107">
        <v>1828043.24</v>
      </c>
      <c r="K14" s="107">
        <v>2571592.4881932265</v>
      </c>
      <c r="L14" s="107">
        <v>32407.18</v>
      </c>
      <c r="M14" s="107">
        <v>807836.2062804132</v>
      </c>
      <c r="N14" s="107">
        <v>18511.1388085855</v>
      </c>
      <c r="O14" s="107">
        <v>8825353.345964089</v>
      </c>
      <c r="P14" s="107">
        <v>43694.42</v>
      </c>
      <c r="Q14" s="107">
        <v>1412047.1826932263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17</v>
      </c>
      <c r="X14" s="107">
        <v>119785.79000000001</v>
      </c>
      <c r="Y14" s="107">
        <v>1921</v>
      </c>
      <c r="Z14" s="107">
        <v>1434678.9486999998</v>
      </c>
      <c r="AA14" s="107">
        <v>1938</v>
      </c>
      <c r="AB14" s="107">
        <v>1554464.7386999999</v>
      </c>
      <c r="AC14" s="107">
        <v>323</v>
      </c>
      <c r="AD14" s="107">
        <v>274668.76679999998</v>
      </c>
      <c r="AE14" s="107">
        <v>109287</v>
      </c>
    </row>
    <row r="15" spans="1:33" s="130" customFormat="1">
      <c r="A15" s="78" t="s">
        <v>423</v>
      </c>
      <c r="B15" s="108">
        <v>607844</v>
      </c>
      <c r="C15" s="108">
        <v>39994</v>
      </c>
      <c r="D15" s="108">
        <v>2065620.6507391643</v>
      </c>
      <c r="E15" s="108">
        <v>175107.14107018762</v>
      </c>
      <c r="F15" s="108">
        <v>24811221445.025898</v>
      </c>
      <c r="G15" s="108">
        <v>1473042602.8972592</v>
      </c>
      <c r="H15" s="108">
        <v>102283845.242176</v>
      </c>
      <c r="I15" s="108">
        <v>77128308.312175989</v>
      </c>
      <c r="J15" s="108">
        <v>31739152.559999999</v>
      </c>
      <c r="K15" s="108">
        <v>48515818.714193232</v>
      </c>
      <c r="L15" s="108">
        <v>27913761.633820601</v>
      </c>
      <c r="M15" s="108">
        <v>6147683.8687849659</v>
      </c>
      <c r="N15" s="108">
        <v>484662.35983069736</v>
      </c>
      <c r="O15" s="108">
        <v>93677899.064816341</v>
      </c>
      <c r="P15" s="108">
        <v>27485214.439999998</v>
      </c>
      <c r="Q15" s="108">
        <v>9950691.9446932264</v>
      </c>
      <c r="R15" s="108">
        <v>3881</v>
      </c>
      <c r="S15" s="108">
        <v>17007452.476554297</v>
      </c>
      <c r="T15" s="108">
        <v>2497</v>
      </c>
      <c r="U15" s="108">
        <v>47</v>
      </c>
      <c r="V15" s="108">
        <v>15457961.867026705</v>
      </c>
      <c r="W15" s="108">
        <v>489</v>
      </c>
      <c r="X15" s="108">
        <v>4455938.1457683006</v>
      </c>
      <c r="Y15" s="108">
        <v>6733</v>
      </c>
      <c r="Z15" s="108">
        <v>2834077.1967579126</v>
      </c>
      <c r="AA15" s="108">
        <v>13647</v>
      </c>
      <c r="AB15" s="108">
        <v>39755429.686107211</v>
      </c>
      <c r="AC15" s="108">
        <v>2203</v>
      </c>
      <c r="AD15" s="108">
        <v>6293274.7425682992</v>
      </c>
      <c r="AE15" s="108">
        <v>109287</v>
      </c>
    </row>
    <row r="16" spans="1:33">
      <c r="A16" s="61" t="s">
        <v>795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2:31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2:31">
      <c r="H18" s="132"/>
      <c r="AB18" s="132"/>
    </row>
    <row r="19" spans="2:31">
      <c r="I19" s="133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2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B16:AE16">
    <cfRule type="cellIs" dxfId="61" priority="7" operator="notEqual">
      <formula>0</formula>
    </cfRule>
  </conditionalFormatting>
  <conditionalFormatting sqref="B17:AE17">
    <cfRule type="cellIs" dxfId="60" priority="6" operator="notEqual">
      <formula>0</formula>
    </cfRule>
  </conditionalFormatting>
  <conditionalFormatting sqref="AB18">
    <cfRule type="cellIs" dxfId="59" priority="2" operator="notEqual">
      <formula>0</formula>
    </cfRule>
  </conditionalFormatting>
  <conditionalFormatting sqref="H18">
    <cfRule type="cellIs" dxfId="58" priority="3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6"/>
  <sheetViews>
    <sheetView zoomScaleNormal="100" zoomScaleSheetLayoutView="80" workbookViewId="0">
      <pane xSplit="1" ySplit="4" topLeftCell="B5" activePane="bottomRight" state="frozen"/>
      <selection activeCell="O3" sqref="O3:P3"/>
      <selection pane="topRight" activeCell="O3" sqref="O3:P3"/>
      <selection pane="bottomLeft" activeCell="O3" sqref="O3:P3"/>
      <selection pane="bottomRight" sqref="A1:N1"/>
    </sheetView>
  </sheetViews>
  <sheetFormatPr defaultColWidth="11.42578125" defaultRowHeight="15.75"/>
  <cols>
    <col min="1" max="1" width="25.7109375" style="103" customWidth="1"/>
    <col min="2" max="2" width="19.85546875" style="104" customWidth="1"/>
    <col min="3" max="3" width="17.85546875" style="104" customWidth="1"/>
    <col min="4" max="4" width="15.28515625" style="104" customWidth="1"/>
    <col min="5" max="5" width="25.7109375" style="104" customWidth="1"/>
    <col min="6" max="8" width="20.7109375" style="104" customWidth="1"/>
    <col min="9" max="9" width="20.5703125" style="104" customWidth="1"/>
    <col min="10" max="10" width="25.7109375" style="104" customWidth="1"/>
    <col min="11" max="11" width="14.5703125" style="104" customWidth="1"/>
    <col min="12" max="12" width="22" style="104" customWidth="1"/>
    <col min="13" max="14" width="19.28515625" style="104" customWidth="1"/>
    <col min="15" max="16384" width="11.42578125" style="104"/>
  </cols>
  <sheetData>
    <row r="1" spans="1:14" s="103" customFormat="1" ht="23.25" customHeight="1">
      <c r="A1" s="238" t="s">
        <v>837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9.75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14" s="105" customFormat="1" ht="36" customHeight="1">
      <c r="A3" s="233" t="s">
        <v>715</v>
      </c>
      <c r="B3" s="233" t="s">
        <v>815</v>
      </c>
      <c r="C3" s="233" t="s">
        <v>689</v>
      </c>
      <c r="D3" s="233" t="s">
        <v>459</v>
      </c>
      <c r="E3" s="233"/>
      <c r="F3" s="233" t="s">
        <v>816</v>
      </c>
      <c r="G3" s="233" t="s">
        <v>740</v>
      </c>
      <c r="H3" s="233" t="s">
        <v>817</v>
      </c>
      <c r="I3" s="233" t="s">
        <v>492</v>
      </c>
      <c r="J3" s="233"/>
      <c r="K3" s="233" t="s">
        <v>494</v>
      </c>
      <c r="L3" s="233"/>
      <c r="M3" s="233" t="s">
        <v>818</v>
      </c>
      <c r="N3" s="233" t="s">
        <v>819</v>
      </c>
    </row>
    <row r="4" spans="1:14" s="88" customFormat="1" ht="78.75">
      <c r="A4" s="233"/>
      <c r="B4" s="233"/>
      <c r="C4" s="233"/>
      <c r="D4" s="106" t="s">
        <v>434</v>
      </c>
      <c r="E4" s="106" t="s">
        <v>502</v>
      </c>
      <c r="F4" s="233"/>
      <c r="G4" s="233"/>
      <c r="H4" s="233"/>
      <c r="I4" s="106" t="s">
        <v>434</v>
      </c>
      <c r="J4" s="106" t="s">
        <v>503</v>
      </c>
      <c r="K4" s="106" t="s">
        <v>434</v>
      </c>
      <c r="L4" s="106" t="s">
        <v>504</v>
      </c>
      <c r="M4" s="233"/>
      <c r="N4" s="233"/>
    </row>
    <row r="5" spans="1:14" s="88" customFormat="1" ht="31.5">
      <c r="A5" s="66" t="s">
        <v>443</v>
      </c>
      <c r="B5" s="107">
        <v>811421.14618302707</v>
      </c>
      <c r="C5" s="107">
        <v>0</v>
      </c>
      <c r="D5" s="107">
        <v>2690395.421775545</v>
      </c>
      <c r="E5" s="107">
        <v>3080.47</v>
      </c>
      <c r="F5" s="107">
        <v>30931.244484499999</v>
      </c>
      <c r="G5" s="107">
        <v>0</v>
      </c>
      <c r="H5" s="107">
        <v>420262.17648368987</v>
      </c>
      <c r="I5" s="107">
        <v>1922407.3775135959</v>
      </c>
      <c r="J5" s="107">
        <v>259529.54</v>
      </c>
      <c r="K5" s="107">
        <v>10942.71</v>
      </c>
      <c r="L5" s="107">
        <v>0</v>
      </c>
      <c r="M5" s="107">
        <v>47301.024892900001</v>
      </c>
      <c r="N5" s="107">
        <v>1137399.97678845</v>
      </c>
    </row>
    <row r="6" spans="1:14" s="88" customFormat="1">
      <c r="A6" s="70" t="s">
        <v>444</v>
      </c>
      <c r="B6" s="107">
        <v>810811.27651102713</v>
      </c>
      <c r="C6" s="107">
        <v>0</v>
      </c>
      <c r="D6" s="107">
        <v>2690395.421775545</v>
      </c>
      <c r="E6" s="107">
        <v>3080.47</v>
      </c>
      <c r="F6" s="107">
        <v>30931.244484499999</v>
      </c>
      <c r="G6" s="107">
        <v>0</v>
      </c>
      <c r="H6" s="107">
        <v>420262.17648368987</v>
      </c>
      <c r="I6" s="107">
        <v>1921966.662516376</v>
      </c>
      <c r="J6" s="107">
        <v>259529.54</v>
      </c>
      <c r="K6" s="107">
        <v>10942.71</v>
      </c>
      <c r="L6" s="107">
        <v>0</v>
      </c>
      <c r="M6" s="107">
        <v>47301.024892900001</v>
      </c>
      <c r="N6" s="107">
        <v>1136749.8509414499</v>
      </c>
    </row>
    <row r="7" spans="1:14" s="88" customFormat="1" ht="31.5">
      <c r="A7" s="77" t="s">
        <v>497</v>
      </c>
      <c r="B7" s="107">
        <v>139349.84471390696</v>
      </c>
      <c r="C7" s="107">
        <v>0</v>
      </c>
      <c r="D7" s="107">
        <v>405501.47402565833</v>
      </c>
      <c r="E7" s="107">
        <v>0</v>
      </c>
      <c r="F7" s="107">
        <v>6475.6544844999999</v>
      </c>
      <c r="G7" s="107">
        <v>0</v>
      </c>
      <c r="H7" s="107">
        <v>65242.315584189862</v>
      </c>
      <c r="I7" s="107">
        <v>538555.15898275888</v>
      </c>
      <c r="J7" s="107">
        <v>0</v>
      </c>
      <c r="K7" s="107">
        <v>0</v>
      </c>
      <c r="L7" s="107">
        <v>0</v>
      </c>
      <c r="M7" s="107">
        <v>47301.024892900001</v>
      </c>
      <c r="N7" s="107">
        <v>280390.64404382999</v>
      </c>
    </row>
    <row r="8" spans="1:14" s="88" customFormat="1" ht="47.25">
      <c r="A8" s="77" t="s">
        <v>498</v>
      </c>
      <c r="B8" s="107">
        <v>671461.43179712002</v>
      </c>
      <c r="C8" s="107">
        <v>0</v>
      </c>
      <c r="D8" s="107">
        <v>2284893.9477498862</v>
      </c>
      <c r="E8" s="107">
        <v>3080.47</v>
      </c>
      <c r="F8" s="107">
        <v>24455.59</v>
      </c>
      <c r="G8" s="107">
        <v>0</v>
      </c>
      <c r="H8" s="107">
        <v>355019.86089949997</v>
      </c>
      <c r="I8" s="107">
        <v>1383411.5035336171</v>
      </c>
      <c r="J8" s="107">
        <v>259529.54</v>
      </c>
      <c r="K8" s="107">
        <v>10942.71</v>
      </c>
      <c r="L8" s="107">
        <v>0</v>
      </c>
      <c r="M8" s="107">
        <v>0</v>
      </c>
      <c r="N8" s="107">
        <v>856359.20689762</v>
      </c>
    </row>
    <row r="9" spans="1:14" s="88" customFormat="1" ht="31.5">
      <c r="A9" s="77" t="s">
        <v>445</v>
      </c>
      <c r="B9" s="107">
        <v>609.86967199999992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440.71499721999999</v>
      </c>
      <c r="J9" s="107">
        <v>0</v>
      </c>
      <c r="K9" s="107">
        <v>0</v>
      </c>
      <c r="L9" s="107">
        <v>0</v>
      </c>
      <c r="M9" s="107">
        <v>0</v>
      </c>
      <c r="N9" s="107">
        <v>650.12584699999991</v>
      </c>
    </row>
    <row r="10" spans="1:14" s="88" customFormat="1" ht="31.5">
      <c r="A10" s="76" t="s">
        <v>446</v>
      </c>
      <c r="B10" s="107">
        <v>15648.446300771348</v>
      </c>
      <c r="C10" s="107">
        <v>0</v>
      </c>
      <c r="D10" s="107">
        <v>6768.0240549960799</v>
      </c>
      <c r="E10" s="107">
        <v>0</v>
      </c>
      <c r="F10" s="107">
        <v>292.55</v>
      </c>
      <c r="G10" s="107">
        <v>0</v>
      </c>
      <c r="H10" s="107">
        <v>3196.0481673856325</v>
      </c>
      <c r="I10" s="107">
        <v>10479.872284421208</v>
      </c>
      <c r="J10" s="107">
        <v>0</v>
      </c>
      <c r="K10" s="107">
        <v>0</v>
      </c>
      <c r="L10" s="107">
        <v>0</v>
      </c>
      <c r="M10" s="107">
        <v>0</v>
      </c>
      <c r="N10" s="107">
        <v>23809.991419372847</v>
      </c>
    </row>
    <row r="11" spans="1:14" s="88" customFormat="1" ht="47.25">
      <c r="A11" s="76" t="s">
        <v>447</v>
      </c>
      <c r="B11" s="107">
        <v>8545.042395800001</v>
      </c>
      <c r="C11" s="107">
        <v>0</v>
      </c>
      <c r="D11" s="107">
        <v>1419.0194768000001</v>
      </c>
      <c r="E11" s="107">
        <v>0</v>
      </c>
      <c r="F11" s="107">
        <v>84.99772999999999</v>
      </c>
      <c r="G11" s="107">
        <v>0</v>
      </c>
      <c r="H11" s="107">
        <v>0</v>
      </c>
      <c r="I11" s="107">
        <v>2642.0133971999999</v>
      </c>
      <c r="J11" s="107">
        <v>0</v>
      </c>
      <c r="K11" s="107">
        <v>0</v>
      </c>
      <c r="L11" s="107">
        <v>0</v>
      </c>
      <c r="M11" s="107">
        <v>404.85681</v>
      </c>
      <c r="N11" s="107">
        <v>12956.221475800001</v>
      </c>
    </row>
    <row r="12" spans="1:14" s="88" customFormat="1" ht="31.5">
      <c r="A12" s="76" t="s">
        <v>710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</row>
    <row r="13" spans="1:14" s="88" customFormat="1" ht="31.5">
      <c r="A13" s="76" t="s">
        <v>711</v>
      </c>
      <c r="B13" s="107">
        <v>368381.43605776282</v>
      </c>
      <c r="C13" s="107">
        <v>0</v>
      </c>
      <c r="D13" s="107">
        <v>2225538.974381642</v>
      </c>
      <c r="E13" s="107">
        <v>0</v>
      </c>
      <c r="F13" s="107">
        <v>31387.434918159797</v>
      </c>
      <c r="G13" s="107">
        <v>0</v>
      </c>
      <c r="H13" s="107">
        <v>111280.35447182893</v>
      </c>
      <c r="I13" s="107">
        <v>365549.11715156498</v>
      </c>
      <c r="J13" s="107">
        <v>19927</v>
      </c>
      <c r="K13" s="107">
        <v>0</v>
      </c>
      <c r="L13" s="107">
        <v>0</v>
      </c>
      <c r="M13" s="107">
        <v>17317</v>
      </c>
      <c r="N13" s="107">
        <v>505139.9156677741</v>
      </c>
    </row>
    <row r="14" spans="1:14" s="89" customFormat="1">
      <c r="A14" s="78" t="s">
        <v>423</v>
      </c>
      <c r="B14" s="108">
        <v>1203996.0709373611</v>
      </c>
      <c r="C14" s="108">
        <v>0</v>
      </c>
      <c r="D14" s="108">
        <v>4924121.4396889834</v>
      </c>
      <c r="E14" s="108">
        <v>3080.47</v>
      </c>
      <c r="F14" s="108">
        <v>62696.227132659791</v>
      </c>
      <c r="G14" s="108">
        <v>0</v>
      </c>
      <c r="H14" s="108">
        <v>534738.57912290446</v>
      </c>
      <c r="I14" s="108">
        <v>2301078.380346782</v>
      </c>
      <c r="J14" s="108">
        <v>279456.54000000004</v>
      </c>
      <c r="K14" s="108">
        <v>10942.71</v>
      </c>
      <c r="L14" s="108">
        <v>0</v>
      </c>
      <c r="M14" s="108">
        <v>65022.881702899998</v>
      </c>
      <c r="N14" s="108">
        <v>1679306.1053513971</v>
      </c>
    </row>
    <row r="15" spans="1:14" ht="12.75">
      <c r="A15" s="61" t="s">
        <v>795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3:3">
      <c r="C17" s="109"/>
    </row>
    <row r="18" spans="3:3">
      <c r="C18" s="109"/>
    </row>
    <row r="19" spans="3:3">
      <c r="C19" s="109"/>
    </row>
    <row r="20" spans="3:3">
      <c r="C20" s="109"/>
    </row>
    <row r="21" spans="3:3">
      <c r="C21" s="109"/>
    </row>
    <row r="22" spans="3:3">
      <c r="C22" s="110"/>
    </row>
    <row r="23" spans="3:3">
      <c r="C23" s="110"/>
    </row>
    <row r="24" spans="3:3">
      <c r="C24" s="110"/>
    </row>
    <row r="25" spans="3:3">
      <c r="C25" s="111"/>
    </row>
    <row r="26" spans="3:3">
      <c r="C26" s="112"/>
    </row>
    <row r="27" spans="3:3">
      <c r="C27" s="110"/>
    </row>
    <row r="28" spans="3:3">
      <c r="C28" s="113"/>
    </row>
    <row r="29" spans="3:3">
      <c r="C29" s="109"/>
    </row>
    <row r="30" spans="3:3">
      <c r="C30" s="109"/>
    </row>
    <row r="31" spans="3:3">
      <c r="C31" s="109"/>
    </row>
    <row r="32" spans="3:3">
      <c r="C32" s="109"/>
    </row>
    <row r="33" spans="3:3">
      <c r="C33" s="109"/>
    </row>
    <row r="34" spans="3:3">
      <c r="C34" s="109"/>
    </row>
    <row r="35" spans="3:3">
      <c r="C35" s="109"/>
    </row>
    <row r="36" spans="3:3">
      <c r="C36" s="109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conditionalFormatting sqref="B15">
    <cfRule type="cellIs" dxfId="57" priority="4" operator="notEqual">
      <formula>0</formula>
    </cfRule>
  </conditionalFormatting>
  <conditionalFormatting sqref="B16">
    <cfRule type="cellIs" dxfId="56" priority="3" operator="notEqual">
      <formula>0</formula>
    </cfRule>
  </conditionalFormatting>
  <conditionalFormatting sqref="C15:N15">
    <cfRule type="cellIs" dxfId="55" priority="2" operator="notEqual">
      <formula>0</formula>
    </cfRule>
  </conditionalFormatting>
  <conditionalFormatting sqref="C16:N16">
    <cfRule type="cellIs" dxfId="54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6"/>
  <sheetViews>
    <sheetView zoomScaleNormal="100" zoomScaleSheetLayoutView="80" workbookViewId="0">
      <pane xSplit="1" ySplit="3" topLeftCell="B4" activePane="bottomRight" state="frozen"/>
      <selection activeCell="O3" sqref="O3:P3"/>
      <selection pane="topRight" activeCell="O3" sqref="O3:P3"/>
      <selection pane="bottomLeft" activeCell="O3" sqref="O3:P3"/>
      <selection pane="bottomRight" sqref="A1:P1"/>
    </sheetView>
  </sheetViews>
  <sheetFormatPr defaultColWidth="25.5703125" defaultRowHeight="15.75"/>
  <cols>
    <col min="1" max="1" width="25.7109375" style="128" customWidth="1"/>
    <col min="2" max="3" width="16.7109375" style="136" customWidth="1"/>
    <col min="4" max="4" width="18.42578125" style="136" customWidth="1"/>
    <col min="5" max="7" width="16.7109375" style="136" customWidth="1"/>
    <col min="8" max="8" width="19.7109375" style="136" customWidth="1"/>
    <col min="9" max="9" width="15.7109375" style="136" customWidth="1"/>
    <col min="10" max="10" width="23.28515625" style="136" customWidth="1"/>
    <col min="11" max="11" width="15.7109375" style="136" customWidth="1"/>
    <col min="12" max="12" width="23" style="136" customWidth="1"/>
    <col min="13" max="13" width="15.7109375" style="136" customWidth="1"/>
    <col min="14" max="14" width="22" style="136" customWidth="1"/>
    <col min="15" max="15" width="16.7109375" style="136" customWidth="1"/>
    <col min="16" max="16" width="19.140625" style="136" customWidth="1"/>
    <col min="17" max="44" width="25.5703125" style="136" customWidth="1"/>
    <col min="45" max="16384" width="25.5703125" style="136"/>
  </cols>
  <sheetData>
    <row r="1" spans="1:16" s="128" customFormat="1" ht="30" customHeight="1">
      <c r="A1" s="240" t="s">
        <v>838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s="128" customFormat="1" ht="32.25" customHeight="1">
      <c r="A2" s="233" t="s">
        <v>715</v>
      </c>
      <c r="B2" s="233" t="s">
        <v>743</v>
      </c>
      <c r="C2" s="233" t="s">
        <v>820</v>
      </c>
      <c r="D2" s="233" t="s">
        <v>742</v>
      </c>
      <c r="E2" s="233" t="s">
        <v>702</v>
      </c>
      <c r="F2" s="233" t="s">
        <v>741</v>
      </c>
      <c r="G2" s="233" t="s">
        <v>703</v>
      </c>
      <c r="H2" s="233" t="s">
        <v>704</v>
      </c>
      <c r="I2" s="233" t="s">
        <v>411</v>
      </c>
      <c r="J2" s="233"/>
      <c r="K2" s="233" t="s">
        <v>495</v>
      </c>
      <c r="L2" s="233"/>
      <c r="M2" s="233" t="s">
        <v>496</v>
      </c>
      <c r="N2" s="233"/>
      <c r="O2" s="233" t="s">
        <v>707</v>
      </c>
      <c r="P2" s="233" t="s">
        <v>708</v>
      </c>
    </row>
    <row r="3" spans="1:16" s="128" customFormat="1" ht="94.5">
      <c r="A3" s="233"/>
      <c r="B3" s="233"/>
      <c r="C3" s="233"/>
      <c r="D3" s="233"/>
      <c r="E3" s="233"/>
      <c r="F3" s="233"/>
      <c r="G3" s="233"/>
      <c r="H3" s="233"/>
      <c r="I3" s="114" t="s">
        <v>434</v>
      </c>
      <c r="J3" s="106" t="s">
        <v>709</v>
      </c>
      <c r="K3" s="114" t="s">
        <v>434</v>
      </c>
      <c r="L3" s="106" t="s">
        <v>705</v>
      </c>
      <c r="M3" s="114" t="s">
        <v>434</v>
      </c>
      <c r="N3" s="106" t="s">
        <v>706</v>
      </c>
      <c r="O3" s="233"/>
      <c r="P3" s="233"/>
    </row>
    <row r="4" spans="1:16" s="134" customFormat="1" ht="31.5">
      <c r="A4" s="76" t="s">
        <v>443</v>
      </c>
      <c r="B4" s="107">
        <v>3</v>
      </c>
      <c r="C4" s="107">
        <v>3549405430.3770595</v>
      </c>
      <c r="D4" s="107">
        <v>3667236.19</v>
      </c>
      <c r="E4" s="107">
        <v>1794553.29</v>
      </c>
      <c r="F4" s="107">
        <v>0</v>
      </c>
      <c r="G4" s="107">
        <v>72</v>
      </c>
      <c r="H4" s="107">
        <v>391855.49640435411</v>
      </c>
      <c r="I4" s="107">
        <v>5999005.1257339446</v>
      </c>
      <c r="J4" s="107">
        <v>0</v>
      </c>
      <c r="K4" s="107">
        <v>1857774.98</v>
      </c>
      <c r="L4" s="107">
        <v>0</v>
      </c>
      <c r="M4" s="107">
        <v>0</v>
      </c>
      <c r="N4" s="107">
        <v>0</v>
      </c>
      <c r="O4" s="107">
        <v>1056902</v>
      </c>
      <c r="P4" s="107">
        <v>676646.62</v>
      </c>
    </row>
    <row r="5" spans="1:16" s="134" customFormat="1">
      <c r="A5" s="77" t="s">
        <v>444</v>
      </c>
      <c r="B5" s="107">
        <v>3</v>
      </c>
      <c r="C5" s="107">
        <v>3549405430.3770595</v>
      </c>
      <c r="D5" s="107">
        <v>3667236.19</v>
      </c>
      <c r="E5" s="107">
        <v>1794553.29</v>
      </c>
      <c r="F5" s="107">
        <v>0</v>
      </c>
      <c r="G5" s="107">
        <v>72</v>
      </c>
      <c r="H5" s="107">
        <v>391855.49640435411</v>
      </c>
      <c r="I5" s="107">
        <v>5999005.1257339446</v>
      </c>
      <c r="J5" s="107">
        <v>0</v>
      </c>
      <c r="K5" s="107">
        <v>1857774.98</v>
      </c>
      <c r="L5" s="107">
        <v>0</v>
      </c>
      <c r="M5" s="107">
        <v>0</v>
      </c>
      <c r="N5" s="107">
        <v>0</v>
      </c>
      <c r="O5" s="107">
        <v>1056902</v>
      </c>
      <c r="P5" s="107">
        <v>676646.62</v>
      </c>
    </row>
    <row r="6" spans="1:16" s="134" customFormat="1" ht="31.5">
      <c r="A6" s="77" t="s">
        <v>497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</row>
    <row r="7" spans="1:16" s="134" customFormat="1" ht="47.25">
      <c r="A7" s="77" t="s">
        <v>498</v>
      </c>
      <c r="B7" s="107">
        <v>3</v>
      </c>
      <c r="C7" s="107">
        <v>3549405430.3770595</v>
      </c>
      <c r="D7" s="107">
        <v>3667236.19</v>
      </c>
      <c r="E7" s="107">
        <v>1794553.29</v>
      </c>
      <c r="F7" s="107">
        <v>0</v>
      </c>
      <c r="G7" s="107">
        <v>72</v>
      </c>
      <c r="H7" s="107">
        <v>391855.49640435411</v>
      </c>
      <c r="I7" s="107">
        <v>5999005.1257339446</v>
      </c>
      <c r="J7" s="107">
        <v>0</v>
      </c>
      <c r="K7" s="107">
        <v>1857774.98</v>
      </c>
      <c r="L7" s="107">
        <v>0</v>
      </c>
      <c r="M7" s="107">
        <v>0</v>
      </c>
      <c r="N7" s="107">
        <v>0</v>
      </c>
      <c r="O7" s="107">
        <v>1056902</v>
      </c>
      <c r="P7" s="107">
        <v>676646.62</v>
      </c>
    </row>
    <row r="8" spans="1:16" s="134" customFormat="1" ht="31.5">
      <c r="A8" s="77" t="s">
        <v>445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</row>
    <row r="9" spans="1:16" s="134" customFormat="1" ht="31.5">
      <c r="A9" s="76" t="s">
        <v>446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</row>
    <row r="10" spans="1:16" s="134" customFormat="1" ht="47.25">
      <c r="A10" s="76" t="s">
        <v>447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</row>
    <row r="11" spans="1:16" s="134" customFormat="1" ht="31.5">
      <c r="A11" s="76" t="s">
        <v>710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</row>
    <row r="12" spans="1:16" s="134" customFormat="1" ht="31.5">
      <c r="A12" s="76" t="s">
        <v>711</v>
      </c>
      <c r="B12" s="107">
        <v>2</v>
      </c>
      <c r="C12" s="107">
        <v>3368617652.1130509</v>
      </c>
      <c r="D12" s="107">
        <v>2989586</v>
      </c>
      <c r="E12" s="107">
        <v>1620788.23</v>
      </c>
      <c r="F12" s="107">
        <v>0</v>
      </c>
      <c r="G12" s="107">
        <v>379</v>
      </c>
      <c r="H12" s="107">
        <v>111851.97</v>
      </c>
      <c r="I12" s="107">
        <v>6140918.0699629402</v>
      </c>
      <c r="J12" s="107">
        <v>0</v>
      </c>
      <c r="K12" s="107">
        <v>807236</v>
      </c>
      <c r="L12" s="107">
        <v>0</v>
      </c>
      <c r="M12" s="107">
        <v>0</v>
      </c>
      <c r="N12" s="107">
        <v>0</v>
      </c>
      <c r="O12" s="107">
        <v>772694</v>
      </c>
      <c r="P12" s="107">
        <v>659363.81000000006</v>
      </c>
    </row>
    <row r="13" spans="1:16" s="135" customFormat="1">
      <c r="A13" s="78" t="s">
        <v>423</v>
      </c>
      <c r="B13" s="108">
        <v>5</v>
      </c>
      <c r="C13" s="108">
        <v>6918023082.4901104</v>
      </c>
      <c r="D13" s="108">
        <v>6656822.1900000004</v>
      </c>
      <c r="E13" s="108">
        <v>3415341.52</v>
      </c>
      <c r="F13" s="108">
        <v>0</v>
      </c>
      <c r="G13" s="108">
        <v>451</v>
      </c>
      <c r="H13" s="108">
        <v>503707.46640435414</v>
      </c>
      <c r="I13" s="108">
        <v>12139923.195696885</v>
      </c>
      <c r="J13" s="108">
        <v>0</v>
      </c>
      <c r="K13" s="108">
        <v>2665010.98</v>
      </c>
      <c r="L13" s="108">
        <v>0</v>
      </c>
      <c r="M13" s="108">
        <v>0</v>
      </c>
      <c r="N13" s="108">
        <v>0</v>
      </c>
      <c r="O13" s="108">
        <v>1829596</v>
      </c>
      <c r="P13" s="108">
        <v>1336010.4300000002</v>
      </c>
    </row>
    <row r="14" spans="1:16" ht="12.75">
      <c r="A14" s="61" t="s">
        <v>795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1:16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>
      <c r="C16" s="132"/>
      <c r="D16" s="132"/>
      <c r="E16" s="137"/>
      <c r="H16" s="132"/>
    </row>
  </sheetData>
  <mergeCells count="14">
    <mergeCell ref="A1:P1"/>
    <mergeCell ref="A2:A3"/>
    <mergeCell ref="I2:J2"/>
    <mergeCell ref="B2:B3"/>
    <mergeCell ref="C2:C3"/>
    <mergeCell ref="D2:D3"/>
    <mergeCell ref="E2:E3"/>
    <mergeCell ref="F2:F3"/>
    <mergeCell ref="G2:G3"/>
    <mergeCell ref="H2:H3"/>
    <mergeCell ref="K2:L2"/>
    <mergeCell ref="M2:N2"/>
    <mergeCell ref="O2:O3"/>
    <mergeCell ref="P2:P3"/>
  </mergeCells>
  <phoneticPr fontId="0" type="noConversion"/>
  <conditionalFormatting sqref="B14">
    <cfRule type="cellIs" dxfId="53" priority="7" operator="notEqual">
      <formula>0</formula>
    </cfRule>
  </conditionalFormatting>
  <conditionalFormatting sqref="B15">
    <cfRule type="cellIs" dxfId="52" priority="6" operator="notEqual">
      <formula>0</formula>
    </cfRule>
  </conditionalFormatting>
  <conditionalFormatting sqref="C14:P14">
    <cfRule type="cellIs" dxfId="51" priority="5" operator="notEqual">
      <formula>0</formula>
    </cfRule>
  </conditionalFormatting>
  <conditionalFormatting sqref="C15:P15">
    <cfRule type="cellIs" dxfId="50" priority="4" operator="notEqual">
      <formula>0</formula>
    </cfRule>
  </conditionalFormatting>
  <conditionalFormatting sqref="C16">
    <cfRule type="cellIs" dxfId="49" priority="3" operator="notEqual">
      <formula>0</formula>
    </cfRule>
  </conditionalFormatting>
  <conditionalFormatting sqref="D16">
    <cfRule type="cellIs" dxfId="48" priority="2" operator="notEqual">
      <formula>0</formula>
    </cfRule>
  </conditionalFormatting>
  <conditionalFormatting sqref="H16">
    <cfRule type="cellIs" dxfId="47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zoomScaleNormal="100" zoomScaleSheetLayoutView="100" workbookViewId="0">
      <selection sqref="A1:E1"/>
    </sheetView>
  </sheetViews>
  <sheetFormatPr defaultRowHeight="61.5"/>
  <cols>
    <col min="1" max="1" width="38.85546875" style="120" customWidth="1"/>
    <col min="2" max="2" width="17.7109375" style="120" customWidth="1"/>
    <col min="3" max="3" width="11.28515625" style="120" customWidth="1"/>
    <col min="4" max="4" width="16.5703125" style="120" customWidth="1"/>
    <col min="5" max="5" width="12.7109375" style="120" bestFit="1" customWidth="1"/>
    <col min="6" max="16384" width="9.140625" style="120"/>
  </cols>
  <sheetData>
    <row r="1" spans="1:5" s="115" customFormat="1" ht="33.75" customHeight="1">
      <c r="A1" s="241" t="s">
        <v>839</v>
      </c>
      <c r="B1" s="241"/>
      <c r="C1" s="241"/>
      <c r="D1" s="241"/>
      <c r="E1" s="241"/>
    </row>
    <row r="2" spans="1:5" s="115" customFormat="1" ht="15.75">
      <c r="A2" s="116"/>
      <c r="E2" s="193" t="s">
        <v>778</v>
      </c>
    </row>
    <row r="3" spans="1:5" s="115" customFormat="1" ht="15.75" customHeight="1">
      <c r="A3" s="242" t="s">
        <v>715</v>
      </c>
      <c r="B3" s="242" t="s">
        <v>474</v>
      </c>
      <c r="C3" s="242"/>
      <c r="D3" s="242"/>
      <c r="E3" s="242"/>
    </row>
    <row r="4" spans="1:5" s="115" customFormat="1" ht="47.25">
      <c r="A4" s="242"/>
      <c r="B4" s="117" t="s">
        <v>697</v>
      </c>
      <c r="C4" s="118" t="s">
        <v>698</v>
      </c>
      <c r="D4" s="118" t="s">
        <v>699</v>
      </c>
      <c r="E4" s="118" t="s">
        <v>700</v>
      </c>
    </row>
    <row r="5" spans="1:5" s="115" customFormat="1" ht="15.75">
      <c r="A5" s="80" t="s">
        <v>443</v>
      </c>
      <c r="B5" s="138">
        <v>1</v>
      </c>
      <c r="C5" s="138">
        <v>255963</v>
      </c>
      <c r="D5" s="138">
        <v>0</v>
      </c>
      <c r="E5" s="138">
        <v>0</v>
      </c>
    </row>
    <row r="6" spans="1:5" s="115" customFormat="1" ht="15.75">
      <c r="A6" s="81" t="s">
        <v>444</v>
      </c>
      <c r="B6" s="138">
        <v>1</v>
      </c>
      <c r="C6" s="138">
        <v>255963</v>
      </c>
      <c r="D6" s="138">
        <v>0</v>
      </c>
      <c r="E6" s="138">
        <v>0</v>
      </c>
    </row>
    <row r="7" spans="1:5" s="115" customFormat="1" ht="15.75">
      <c r="A7" s="81" t="s">
        <v>497</v>
      </c>
      <c r="B7" s="138">
        <v>1</v>
      </c>
      <c r="C7" s="138">
        <v>255963</v>
      </c>
      <c r="D7" s="138">
        <v>0</v>
      </c>
      <c r="E7" s="138">
        <v>0</v>
      </c>
    </row>
    <row r="8" spans="1:5" s="115" customFormat="1" ht="31.5">
      <c r="A8" s="81" t="s">
        <v>499</v>
      </c>
      <c r="B8" s="138">
        <v>0</v>
      </c>
      <c r="C8" s="138">
        <v>0</v>
      </c>
      <c r="D8" s="138">
        <v>0</v>
      </c>
      <c r="E8" s="138">
        <v>0</v>
      </c>
    </row>
    <row r="9" spans="1:5" s="115" customFormat="1" ht="15.75">
      <c r="A9" s="81" t="s">
        <v>445</v>
      </c>
      <c r="B9" s="138">
        <v>0</v>
      </c>
      <c r="C9" s="138">
        <v>0</v>
      </c>
      <c r="D9" s="138">
        <v>0</v>
      </c>
      <c r="E9" s="138">
        <v>0</v>
      </c>
    </row>
    <row r="10" spans="1:5" s="115" customFormat="1" ht="15.75">
      <c r="A10" s="80" t="s">
        <v>446</v>
      </c>
      <c r="B10" s="138">
        <v>0</v>
      </c>
      <c r="C10" s="138">
        <v>0</v>
      </c>
      <c r="D10" s="138">
        <v>0</v>
      </c>
      <c r="E10" s="138">
        <v>0</v>
      </c>
    </row>
    <row r="11" spans="1:5" s="115" customFormat="1" ht="31.5">
      <c r="A11" s="80" t="s">
        <v>447</v>
      </c>
      <c r="B11" s="138">
        <v>0</v>
      </c>
      <c r="C11" s="138">
        <v>0</v>
      </c>
      <c r="D11" s="138">
        <v>0</v>
      </c>
      <c r="E11" s="138">
        <v>0</v>
      </c>
    </row>
    <row r="12" spans="1:5" s="115" customFormat="1" ht="15.75">
      <c r="A12" s="80" t="s">
        <v>710</v>
      </c>
      <c r="B12" s="138">
        <v>0</v>
      </c>
      <c r="C12" s="138">
        <v>0</v>
      </c>
      <c r="D12" s="138">
        <v>0</v>
      </c>
      <c r="E12" s="138">
        <v>0</v>
      </c>
    </row>
    <row r="13" spans="1:5" s="115" customFormat="1" ht="15.75">
      <c r="A13" s="80" t="s">
        <v>711</v>
      </c>
      <c r="B13" s="138">
        <v>0</v>
      </c>
      <c r="C13" s="138">
        <v>0</v>
      </c>
      <c r="D13" s="138">
        <v>0</v>
      </c>
      <c r="E13" s="138">
        <v>0</v>
      </c>
    </row>
    <row r="14" spans="1:5" s="119" customFormat="1" ht="15.75">
      <c r="A14" s="79" t="s">
        <v>474</v>
      </c>
      <c r="B14" s="139">
        <v>1</v>
      </c>
      <c r="C14" s="139">
        <v>255963</v>
      </c>
      <c r="D14" s="139">
        <v>0</v>
      </c>
      <c r="E14" s="139">
        <v>0</v>
      </c>
    </row>
    <row r="15" spans="1:5" s="180" customFormat="1" ht="11.25" customHeight="1">
      <c r="A15" s="243" t="s">
        <v>795</v>
      </c>
      <c r="B15" s="243"/>
      <c r="C15" s="243"/>
      <c r="D15" s="243"/>
      <c r="E15" s="243"/>
    </row>
    <row r="16" spans="1:5" s="180" customFormat="1" ht="11.25">
      <c r="A16" s="244"/>
      <c r="B16" s="244"/>
      <c r="C16" s="244"/>
      <c r="D16" s="244"/>
      <c r="E16" s="244"/>
    </row>
    <row r="17" spans="1:5" ht="18" customHeight="1">
      <c r="A17" s="244"/>
      <c r="B17" s="244"/>
      <c r="C17" s="244"/>
      <c r="D17" s="244"/>
      <c r="E17" s="244"/>
    </row>
  </sheetData>
  <sheetProtection insertColumns="0"/>
  <mergeCells count="4">
    <mergeCell ref="A1:E1"/>
    <mergeCell ref="A3:A4"/>
    <mergeCell ref="B3:E3"/>
    <mergeCell ref="A15:E17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770"/>
  <sheetViews>
    <sheetView view="pageBreakPreview" zoomScale="55" zoomScaleNormal="85" zoomScaleSheetLayoutView="55" workbookViewId="0">
      <pane xSplit="2" ySplit="4" topLeftCell="C5" activePane="bottomRight" state="frozen"/>
      <selection activeCell="O3" sqref="O3:P3"/>
      <selection pane="topRight" activeCell="O3" sqref="O3:P3"/>
      <selection pane="bottomLeft" activeCell="O3" sqref="O3:P3"/>
      <selection pane="bottomRight" activeCell="W9" sqref="W9"/>
    </sheetView>
  </sheetViews>
  <sheetFormatPr defaultRowHeight="11.25"/>
  <cols>
    <col min="1" max="1" width="9.140625" style="123" customWidth="1"/>
    <col min="2" max="2" width="74.42578125" style="123" customWidth="1"/>
    <col min="3" max="5" width="16.7109375" style="123" customWidth="1"/>
    <col min="6" max="8" width="15.7109375" style="123" customWidth="1"/>
    <col min="9" max="9" width="16.7109375" style="123" customWidth="1"/>
    <col min="10" max="14" width="15.7109375" style="123" customWidth="1"/>
    <col min="15" max="16384" width="9.140625" style="123"/>
  </cols>
  <sheetData>
    <row r="1" spans="1:15" s="122" customFormat="1" ht="20.25" customHeight="1">
      <c r="A1" s="245" t="s">
        <v>840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140" t="s">
        <v>803</v>
      </c>
    </row>
    <row r="2" spans="1:15" ht="21" customHeight="1">
      <c r="A2" s="249" t="s">
        <v>826</v>
      </c>
      <c r="B2" s="250"/>
      <c r="C2" s="246" t="s">
        <v>773</v>
      </c>
      <c r="D2" s="246" t="s">
        <v>774</v>
      </c>
      <c r="E2" s="246" t="s">
        <v>821</v>
      </c>
      <c r="F2" s="246" t="s">
        <v>822</v>
      </c>
      <c r="G2" s="246" t="s">
        <v>823</v>
      </c>
      <c r="H2" s="246" t="s">
        <v>824</v>
      </c>
      <c r="I2" s="246" t="s">
        <v>825</v>
      </c>
      <c r="J2" s="246" t="s">
        <v>775</v>
      </c>
      <c r="K2" s="246" t="s">
        <v>830</v>
      </c>
      <c r="L2" s="246" t="s">
        <v>776</v>
      </c>
      <c r="M2" s="246" t="s">
        <v>777</v>
      </c>
      <c r="N2" s="256" t="s">
        <v>827</v>
      </c>
    </row>
    <row r="3" spans="1:15" ht="20.25" customHeight="1">
      <c r="A3" s="251"/>
      <c r="B3" s="252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56"/>
    </row>
    <row r="4" spans="1:15" ht="39.75" customHeight="1">
      <c r="A4" s="253"/>
      <c r="B4" s="254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56"/>
    </row>
    <row r="5" spans="1:15" ht="15.75">
      <c r="A5" s="225" t="s">
        <v>505</v>
      </c>
      <c r="B5" s="226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24"/>
    </row>
    <row r="6" spans="1:15" ht="15.75">
      <c r="A6" s="96" t="s">
        <v>460</v>
      </c>
      <c r="B6" s="142" t="s">
        <v>506</v>
      </c>
      <c r="C6" s="145">
        <v>6317.3719999999994</v>
      </c>
      <c r="D6" s="145">
        <v>1679</v>
      </c>
      <c r="E6" s="145">
        <v>105</v>
      </c>
      <c r="F6" s="145">
        <v>12</v>
      </c>
      <c r="G6" s="145">
        <v>12962.47012</v>
      </c>
      <c r="H6" s="145">
        <v>75.681890000000038</v>
      </c>
      <c r="I6" s="145">
        <v>0</v>
      </c>
      <c r="J6" s="145">
        <v>2</v>
      </c>
      <c r="K6" s="145">
        <v>415</v>
      </c>
      <c r="L6" s="145">
        <v>170</v>
      </c>
      <c r="M6" s="145">
        <v>164</v>
      </c>
      <c r="N6" s="143">
        <v>21902.524010000001</v>
      </c>
      <c r="O6" s="153"/>
    </row>
    <row r="7" spans="1:15" ht="15.75">
      <c r="A7" s="96" t="s">
        <v>507</v>
      </c>
      <c r="B7" s="144" t="s">
        <v>508</v>
      </c>
      <c r="C7" s="145">
        <v>68.691000000000003</v>
      </c>
      <c r="D7" s="145">
        <v>1251</v>
      </c>
      <c r="E7" s="145">
        <v>83</v>
      </c>
      <c r="F7" s="145">
        <v>12</v>
      </c>
      <c r="G7" s="145">
        <v>1929.9825000000001</v>
      </c>
      <c r="H7" s="145">
        <v>59.953420000000044</v>
      </c>
      <c r="I7" s="145">
        <v>0</v>
      </c>
      <c r="J7" s="145">
        <v>2</v>
      </c>
      <c r="K7" s="145">
        <v>415</v>
      </c>
      <c r="L7" s="145">
        <v>170</v>
      </c>
      <c r="M7" s="145">
        <v>69</v>
      </c>
      <c r="N7" s="143">
        <v>4060.6269199999997</v>
      </c>
      <c r="O7" s="154"/>
    </row>
    <row r="8" spans="1:15" ht="15.75">
      <c r="A8" s="96" t="s">
        <v>507</v>
      </c>
      <c r="B8" s="144" t="s">
        <v>509</v>
      </c>
      <c r="C8" s="145">
        <v>0</v>
      </c>
      <c r="D8" s="145">
        <v>0</v>
      </c>
      <c r="E8" s="145">
        <v>0</v>
      </c>
      <c r="F8" s="145">
        <v>0</v>
      </c>
      <c r="G8" s="145">
        <v>2023.02583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3">
        <v>2023.02583</v>
      </c>
      <c r="O8" s="154"/>
    </row>
    <row r="9" spans="1:15" ht="15.75">
      <c r="A9" s="96" t="s">
        <v>507</v>
      </c>
      <c r="B9" s="144" t="s">
        <v>480</v>
      </c>
      <c r="C9" s="145">
        <v>6248.6809999999996</v>
      </c>
      <c r="D9" s="145">
        <v>428</v>
      </c>
      <c r="E9" s="145">
        <v>22</v>
      </c>
      <c r="F9" s="145">
        <v>0</v>
      </c>
      <c r="G9" s="145">
        <v>9009.4617899999994</v>
      </c>
      <c r="H9" s="145">
        <v>15.728470000000002</v>
      </c>
      <c r="I9" s="145">
        <v>0</v>
      </c>
      <c r="J9" s="145">
        <v>0</v>
      </c>
      <c r="K9" s="145">
        <v>0</v>
      </c>
      <c r="L9" s="145">
        <v>0</v>
      </c>
      <c r="M9" s="145">
        <v>95</v>
      </c>
      <c r="N9" s="143">
        <v>15818.871259999998</v>
      </c>
      <c r="O9" s="154"/>
    </row>
    <row r="10" spans="1:15" ht="15.75">
      <c r="A10" s="96" t="s">
        <v>472</v>
      </c>
      <c r="B10" s="142" t="s">
        <v>510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3"/>
      <c r="O10" s="154"/>
    </row>
    <row r="11" spans="1:15" ht="15.75">
      <c r="A11" s="96" t="s">
        <v>511</v>
      </c>
      <c r="B11" s="144" t="s">
        <v>512</v>
      </c>
      <c r="C11" s="145">
        <v>16672.656999999999</v>
      </c>
      <c r="D11" s="145">
        <v>4563</v>
      </c>
      <c r="E11" s="145">
        <v>0</v>
      </c>
      <c r="F11" s="145">
        <v>8103</v>
      </c>
      <c r="G11" s="145">
        <v>21517.659669999994</v>
      </c>
      <c r="H11" s="145">
        <v>0</v>
      </c>
      <c r="I11" s="145">
        <v>0</v>
      </c>
      <c r="J11" s="145">
        <v>100</v>
      </c>
      <c r="K11" s="145">
        <v>0</v>
      </c>
      <c r="L11" s="145">
        <v>676</v>
      </c>
      <c r="M11" s="145">
        <v>0</v>
      </c>
      <c r="N11" s="143">
        <v>51632.316669999993</v>
      </c>
      <c r="O11" s="154"/>
    </row>
    <row r="12" spans="1:15" ht="15.75">
      <c r="A12" s="148">
        <v>1</v>
      </c>
      <c r="B12" s="149" t="s">
        <v>716</v>
      </c>
      <c r="C12" s="145">
        <v>0</v>
      </c>
      <c r="D12" s="145">
        <v>4563</v>
      </c>
      <c r="E12" s="145">
        <v>0</v>
      </c>
      <c r="F12" s="145">
        <v>0</v>
      </c>
      <c r="G12" s="145">
        <v>8882.8351600000005</v>
      </c>
      <c r="H12" s="145">
        <v>0</v>
      </c>
      <c r="I12" s="145">
        <v>0</v>
      </c>
      <c r="J12" s="145">
        <v>100</v>
      </c>
      <c r="K12" s="145">
        <v>0</v>
      </c>
      <c r="L12" s="145">
        <v>275</v>
      </c>
      <c r="M12" s="145">
        <v>0</v>
      </c>
      <c r="N12" s="143">
        <v>13820.835160000001</v>
      </c>
      <c r="O12" s="154"/>
    </row>
    <row r="13" spans="1:15" ht="31.5">
      <c r="A13" s="96" t="s">
        <v>513</v>
      </c>
      <c r="B13" s="144" t="s">
        <v>514</v>
      </c>
      <c r="C13" s="145">
        <v>0</v>
      </c>
      <c r="D13" s="145">
        <v>199</v>
      </c>
      <c r="E13" s="145">
        <v>61</v>
      </c>
      <c r="F13" s="145">
        <v>0</v>
      </c>
      <c r="G13" s="145">
        <v>115613.45926999999</v>
      </c>
      <c r="H13" s="145">
        <v>9778.6499899999999</v>
      </c>
      <c r="I13" s="145">
        <v>7941</v>
      </c>
      <c r="J13" s="145">
        <v>0</v>
      </c>
      <c r="K13" s="145">
        <v>0</v>
      </c>
      <c r="L13" s="145">
        <v>0</v>
      </c>
      <c r="M13" s="145">
        <v>0</v>
      </c>
      <c r="N13" s="143">
        <v>133593.10926</v>
      </c>
      <c r="O13" s="153"/>
    </row>
    <row r="14" spans="1:15" ht="15.75">
      <c r="A14" s="96" t="s">
        <v>461</v>
      </c>
      <c r="B14" s="144" t="s">
        <v>515</v>
      </c>
      <c r="C14" s="145">
        <v>0</v>
      </c>
      <c r="D14" s="145">
        <v>169</v>
      </c>
      <c r="E14" s="145">
        <v>61</v>
      </c>
      <c r="F14" s="145">
        <v>0</v>
      </c>
      <c r="G14" s="145">
        <v>115425.211</v>
      </c>
      <c r="H14" s="145">
        <v>9778.6499899999999</v>
      </c>
      <c r="I14" s="145">
        <v>7941</v>
      </c>
      <c r="J14" s="145">
        <v>0</v>
      </c>
      <c r="K14" s="145">
        <v>0</v>
      </c>
      <c r="L14" s="145">
        <v>0</v>
      </c>
      <c r="M14" s="145">
        <v>0</v>
      </c>
      <c r="N14" s="143">
        <v>133374.86099000002</v>
      </c>
      <c r="O14" s="154"/>
    </row>
    <row r="15" spans="1:15" ht="31.5">
      <c r="A15" s="96" t="s">
        <v>462</v>
      </c>
      <c r="B15" s="144" t="s">
        <v>516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3">
        <v>0</v>
      </c>
      <c r="O15" s="154"/>
    </row>
    <row r="16" spans="1:15" ht="15.75">
      <c r="A16" s="96" t="s">
        <v>463</v>
      </c>
      <c r="B16" s="144" t="s">
        <v>517</v>
      </c>
      <c r="C16" s="145">
        <v>0</v>
      </c>
      <c r="D16" s="145">
        <v>30</v>
      </c>
      <c r="E16" s="145">
        <v>0</v>
      </c>
      <c r="F16" s="145">
        <v>0</v>
      </c>
      <c r="G16" s="145">
        <v>188.24826999999999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3">
        <v>218.24826999999999</v>
      </c>
      <c r="O16" s="154"/>
    </row>
    <row r="17" spans="1:20" ht="31.5">
      <c r="A17" s="96" t="s">
        <v>464</v>
      </c>
      <c r="B17" s="144" t="s">
        <v>518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3">
        <v>0</v>
      </c>
      <c r="O17" s="154"/>
    </row>
    <row r="18" spans="1:20" ht="15.75">
      <c r="A18" s="96" t="s">
        <v>519</v>
      </c>
      <c r="B18" s="144" t="s">
        <v>520</v>
      </c>
      <c r="C18" s="145">
        <v>380972.54700000002</v>
      </c>
      <c r="D18" s="145">
        <v>145790</v>
      </c>
      <c r="E18" s="145">
        <v>122447.39787</v>
      </c>
      <c r="F18" s="145">
        <v>243222</v>
      </c>
      <c r="G18" s="145">
        <v>184962.04466957261</v>
      </c>
      <c r="H18" s="145">
        <v>32342.99166</v>
      </c>
      <c r="I18" s="145">
        <v>5383</v>
      </c>
      <c r="J18" s="145">
        <v>23105</v>
      </c>
      <c r="K18" s="145">
        <v>12695</v>
      </c>
      <c r="L18" s="145">
        <v>6451</v>
      </c>
      <c r="M18" s="145">
        <v>11904</v>
      </c>
      <c r="N18" s="143">
        <v>1169274.9811995726</v>
      </c>
      <c r="O18" s="153"/>
    </row>
    <row r="19" spans="1:20" ht="31.5">
      <c r="A19" s="96" t="s">
        <v>461</v>
      </c>
      <c r="B19" s="144" t="s">
        <v>521</v>
      </c>
      <c r="C19" s="145">
        <v>72994.77</v>
      </c>
      <c r="D19" s="145">
        <v>10011</v>
      </c>
      <c r="E19" s="145">
        <v>13099.397869999999</v>
      </c>
      <c r="F19" s="145">
        <v>30943</v>
      </c>
      <c r="G19" s="145">
        <v>0</v>
      </c>
      <c r="H19" s="145">
        <v>0</v>
      </c>
      <c r="I19" s="145">
        <v>0</v>
      </c>
      <c r="J19" s="145">
        <v>13425</v>
      </c>
      <c r="K19" s="145">
        <v>230</v>
      </c>
      <c r="L19" s="145">
        <v>4761</v>
      </c>
      <c r="M19" s="145">
        <v>11791</v>
      </c>
      <c r="N19" s="143">
        <v>157255.16787</v>
      </c>
      <c r="O19" s="154"/>
    </row>
    <row r="20" spans="1:20" ht="15.75">
      <c r="A20" s="96" t="s">
        <v>462</v>
      </c>
      <c r="B20" s="144" t="s">
        <v>522</v>
      </c>
      <c r="C20" s="145">
        <v>304337.924</v>
      </c>
      <c r="D20" s="145">
        <v>134039</v>
      </c>
      <c r="E20" s="145">
        <v>107931</v>
      </c>
      <c r="F20" s="145">
        <v>211826</v>
      </c>
      <c r="G20" s="145">
        <v>183773.56079957262</v>
      </c>
      <c r="H20" s="145">
        <v>30652.504649999999</v>
      </c>
      <c r="I20" s="145">
        <v>5383</v>
      </c>
      <c r="J20" s="145">
        <v>9680</v>
      </c>
      <c r="K20" s="145">
        <v>8174</v>
      </c>
      <c r="L20" s="145">
        <v>824</v>
      </c>
      <c r="M20" s="145">
        <v>110</v>
      </c>
      <c r="N20" s="143">
        <v>996730.98944957263</v>
      </c>
      <c r="O20" s="154"/>
    </row>
    <row r="21" spans="1:20" ht="15.75">
      <c r="A21" s="96"/>
      <c r="B21" s="144" t="s">
        <v>523</v>
      </c>
      <c r="C21" s="145">
        <v>304337.924</v>
      </c>
      <c r="D21" s="145">
        <v>0</v>
      </c>
      <c r="E21" s="145">
        <v>71839.190719999999</v>
      </c>
      <c r="F21" s="145">
        <v>178880</v>
      </c>
      <c r="G21" s="145">
        <v>123001.29312957262</v>
      </c>
      <c r="H21" s="145">
        <v>30652.504649999999</v>
      </c>
      <c r="I21" s="145">
        <v>2005</v>
      </c>
      <c r="J21" s="145">
        <v>6602</v>
      </c>
      <c r="K21" s="145">
        <v>8174</v>
      </c>
      <c r="L21" s="145">
        <v>824</v>
      </c>
      <c r="M21" s="145">
        <v>0</v>
      </c>
      <c r="N21" s="143">
        <v>726315.91249957262</v>
      </c>
      <c r="O21" s="154"/>
    </row>
    <row r="22" spans="1:20" ht="15.75">
      <c r="A22" s="96" t="s">
        <v>463</v>
      </c>
      <c r="B22" s="144" t="s">
        <v>524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3">
        <v>0</v>
      </c>
      <c r="O22" s="154"/>
    </row>
    <row r="23" spans="1:20" ht="15.75">
      <c r="A23" s="96" t="s">
        <v>464</v>
      </c>
      <c r="B23" s="144" t="s">
        <v>525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3">
        <v>0</v>
      </c>
      <c r="O23" s="154"/>
    </row>
    <row r="24" spans="1:20" ht="15.75">
      <c r="A24" s="96" t="s">
        <v>465</v>
      </c>
      <c r="B24" s="144" t="s">
        <v>526</v>
      </c>
      <c r="C24" s="145">
        <v>235.18</v>
      </c>
      <c r="D24" s="145">
        <v>1740</v>
      </c>
      <c r="E24" s="145">
        <v>0</v>
      </c>
      <c r="F24" s="145">
        <v>0</v>
      </c>
      <c r="G24" s="145">
        <v>1188.48386</v>
      </c>
      <c r="H24" s="145">
        <v>0</v>
      </c>
      <c r="I24" s="145">
        <v>0</v>
      </c>
      <c r="J24" s="145">
        <v>0</v>
      </c>
      <c r="K24" s="145">
        <v>0</v>
      </c>
      <c r="L24" s="145">
        <v>863</v>
      </c>
      <c r="M24" s="145">
        <v>0</v>
      </c>
      <c r="N24" s="143">
        <v>4026.6638600000001</v>
      </c>
      <c r="O24" s="154"/>
    </row>
    <row r="25" spans="1:20" ht="15.75">
      <c r="A25" s="96" t="s">
        <v>466</v>
      </c>
      <c r="B25" s="144" t="s">
        <v>527</v>
      </c>
      <c r="C25" s="145">
        <v>3033.6590000000001</v>
      </c>
      <c r="D25" s="145">
        <v>0</v>
      </c>
      <c r="E25" s="145">
        <v>1417</v>
      </c>
      <c r="F25" s="145">
        <v>0</v>
      </c>
      <c r="G25" s="145">
        <v>1.0000000000000001E-5</v>
      </c>
      <c r="H25" s="145">
        <v>1690.4870100000001</v>
      </c>
      <c r="I25" s="145">
        <v>0</v>
      </c>
      <c r="J25" s="145">
        <v>0</v>
      </c>
      <c r="K25" s="145">
        <v>4291</v>
      </c>
      <c r="L25" s="145">
        <v>3</v>
      </c>
      <c r="M25" s="145">
        <v>3</v>
      </c>
      <c r="N25" s="143">
        <v>10438.14602</v>
      </c>
      <c r="O25" s="154"/>
    </row>
    <row r="26" spans="1:20" ht="15.75">
      <c r="A26" s="96" t="s">
        <v>467</v>
      </c>
      <c r="B26" s="144" t="s">
        <v>480</v>
      </c>
      <c r="C26" s="145">
        <v>371.01400000000001</v>
      </c>
      <c r="D26" s="145">
        <v>0</v>
      </c>
      <c r="E26" s="145">
        <v>0</v>
      </c>
      <c r="F26" s="145">
        <v>453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3">
        <v>824.01400000000001</v>
      </c>
      <c r="O26" s="154"/>
    </row>
    <row r="27" spans="1:20" ht="15.75">
      <c r="A27" s="96" t="s">
        <v>477</v>
      </c>
      <c r="B27" s="144" t="s">
        <v>528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3">
        <v>0</v>
      </c>
      <c r="O27" s="154"/>
    </row>
    <row r="28" spans="1:20" ht="15.75">
      <c r="A28" s="96"/>
      <c r="B28" s="142" t="s">
        <v>529</v>
      </c>
      <c r="C28" s="145">
        <v>397645.20400000003</v>
      </c>
      <c r="D28" s="145">
        <v>150552</v>
      </c>
      <c r="E28" s="145">
        <v>122508.39787</v>
      </c>
      <c r="F28" s="145">
        <v>251325</v>
      </c>
      <c r="G28" s="145">
        <v>322093.16360957257</v>
      </c>
      <c r="H28" s="145">
        <v>42121.641649999998</v>
      </c>
      <c r="I28" s="145">
        <v>13324</v>
      </c>
      <c r="J28" s="145">
        <v>23205</v>
      </c>
      <c r="K28" s="145">
        <v>12695</v>
      </c>
      <c r="L28" s="145">
        <v>7127</v>
      </c>
      <c r="M28" s="145">
        <v>11904</v>
      </c>
      <c r="N28" s="143">
        <v>1354500.4071295725</v>
      </c>
      <c r="O28" s="153"/>
    </row>
    <row r="29" spans="1:20" ht="31.5">
      <c r="A29" s="96" t="s">
        <v>530</v>
      </c>
      <c r="B29" s="142" t="s">
        <v>531</v>
      </c>
      <c r="C29" s="145">
        <v>174998.61600000001</v>
      </c>
      <c r="D29" s="145">
        <v>21496</v>
      </c>
      <c r="E29" s="145">
        <v>14185.04622</v>
      </c>
      <c r="F29" s="145">
        <v>11925</v>
      </c>
      <c r="G29" s="145">
        <v>88475.874380427311</v>
      </c>
      <c r="H29" s="145">
        <v>0</v>
      </c>
      <c r="I29" s="145">
        <v>0</v>
      </c>
      <c r="J29" s="145">
        <v>4760</v>
      </c>
      <c r="K29" s="145">
        <v>5136</v>
      </c>
      <c r="L29" s="145">
        <v>0</v>
      </c>
      <c r="M29" s="145">
        <v>108</v>
      </c>
      <c r="N29" s="143">
        <v>321084.53660042729</v>
      </c>
      <c r="O29" s="154"/>
    </row>
    <row r="30" spans="1:20" s="125" customFormat="1" ht="15.75">
      <c r="A30" s="96" t="s">
        <v>532</v>
      </c>
      <c r="B30" s="142" t="s">
        <v>533</v>
      </c>
      <c r="C30" s="145">
        <v>883.32899999999995</v>
      </c>
      <c r="D30" s="145">
        <v>30957</v>
      </c>
      <c r="E30" s="145">
        <v>11595</v>
      </c>
      <c r="F30" s="145">
        <v>2089</v>
      </c>
      <c r="G30" s="145">
        <v>16511.433239999998</v>
      </c>
      <c r="H30" s="145">
        <v>3039.48857</v>
      </c>
      <c r="I30" s="145">
        <v>2596</v>
      </c>
      <c r="J30" s="145">
        <v>335</v>
      </c>
      <c r="K30" s="145">
        <v>1141</v>
      </c>
      <c r="L30" s="145">
        <v>4020</v>
      </c>
      <c r="M30" s="145">
        <v>1019</v>
      </c>
      <c r="N30" s="143">
        <v>74186.250809999998</v>
      </c>
      <c r="O30" s="153"/>
      <c r="S30" s="123"/>
      <c r="T30" s="123"/>
    </row>
    <row r="31" spans="1:20" s="125" customFormat="1" ht="15.75">
      <c r="A31" s="96" t="s">
        <v>511</v>
      </c>
      <c r="B31" s="144" t="s">
        <v>534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2"/>
      <c r="O31" s="155"/>
      <c r="S31" s="123"/>
      <c r="T31" s="123"/>
    </row>
    <row r="32" spans="1:20" s="125" customFormat="1" ht="15.75">
      <c r="A32" s="96" t="s">
        <v>461</v>
      </c>
      <c r="B32" s="144" t="s">
        <v>535</v>
      </c>
      <c r="C32" s="145">
        <v>416.66899999999998</v>
      </c>
      <c r="D32" s="145">
        <v>22270</v>
      </c>
      <c r="E32" s="145">
        <v>11007</v>
      </c>
      <c r="F32" s="145">
        <v>855</v>
      </c>
      <c r="G32" s="145">
        <v>15996.216649999998</v>
      </c>
      <c r="H32" s="145">
        <v>2780.78784</v>
      </c>
      <c r="I32" s="145">
        <v>2196</v>
      </c>
      <c r="J32" s="145">
        <v>214</v>
      </c>
      <c r="K32" s="145">
        <v>638</v>
      </c>
      <c r="L32" s="145">
        <v>476</v>
      </c>
      <c r="M32" s="145">
        <v>459</v>
      </c>
      <c r="N32" s="143">
        <v>57308.673489999994</v>
      </c>
      <c r="O32" s="153"/>
      <c r="S32" s="123"/>
      <c r="T32" s="123"/>
    </row>
    <row r="33" spans="1:20" s="125" customFormat="1" ht="15.75">
      <c r="A33" s="96" t="s">
        <v>507</v>
      </c>
      <c r="B33" s="144" t="s">
        <v>536</v>
      </c>
      <c r="C33" s="145">
        <v>0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3">
        <v>0</v>
      </c>
      <c r="O33" s="155"/>
      <c r="S33" s="123"/>
      <c r="T33" s="123"/>
    </row>
    <row r="34" spans="1:20" s="125" customFormat="1" ht="15.75">
      <c r="A34" s="96" t="s">
        <v>507</v>
      </c>
      <c r="B34" s="144" t="s">
        <v>537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3">
        <v>0</v>
      </c>
      <c r="O34" s="155"/>
      <c r="S34" s="123"/>
      <c r="T34" s="123"/>
    </row>
    <row r="35" spans="1:20" ht="15.75">
      <c r="A35" s="96" t="s">
        <v>462</v>
      </c>
      <c r="B35" s="144" t="s">
        <v>538</v>
      </c>
      <c r="C35" s="145">
        <v>0</v>
      </c>
      <c r="D35" s="145">
        <v>0</v>
      </c>
      <c r="E35" s="145">
        <v>2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247</v>
      </c>
      <c r="L35" s="145">
        <v>0</v>
      </c>
      <c r="M35" s="145">
        <v>0</v>
      </c>
      <c r="N35" s="143">
        <v>249</v>
      </c>
      <c r="O35" s="154"/>
    </row>
    <row r="36" spans="1:20" ht="15.75">
      <c r="A36" s="96" t="s">
        <v>507</v>
      </c>
      <c r="B36" s="144" t="s">
        <v>536</v>
      </c>
      <c r="C36" s="145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3">
        <v>0</v>
      </c>
      <c r="O36" s="154"/>
    </row>
    <row r="37" spans="1:20" ht="15.75">
      <c r="A37" s="96" t="s">
        <v>507</v>
      </c>
      <c r="B37" s="144" t="s">
        <v>537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3">
        <v>0</v>
      </c>
      <c r="O37" s="154"/>
    </row>
    <row r="38" spans="1:20" ht="15.75">
      <c r="A38" s="96" t="s">
        <v>482</v>
      </c>
      <c r="B38" s="142" t="s">
        <v>539</v>
      </c>
      <c r="C38" s="145">
        <v>416.66899999999998</v>
      </c>
      <c r="D38" s="145">
        <v>22270</v>
      </c>
      <c r="E38" s="145">
        <v>11009</v>
      </c>
      <c r="F38" s="145">
        <v>855</v>
      </c>
      <c r="G38" s="145">
        <v>15996.216649999998</v>
      </c>
      <c r="H38" s="145">
        <v>2780.78784</v>
      </c>
      <c r="I38" s="145">
        <v>2196</v>
      </c>
      <c r="J38" s="145">
        <v>214</v>
      </c>
      <c r="K38" s="145">
        <v>885</v>
      </c>
      <c r="L38" s="145">
        <v>476</v>
      </c>
      <c r="M38" s="145">
        <v>459</v>
      </c>
      <c r="N38" s="143">
        <v>57557.673489999994</v>
      </c>
      <c r="O38" s="153"/>
    </row>
    <row r="39" spans="1:20" ht="15.75">
      <c r="A39" s="96" t="s">
        <v>513</v>
      </c>
      <c r="B39" s="144" t="s">
        <v>540</v>
      </c>
      <c r="C39" s="145">
        <v>123.59399999999999</v>
      </c>
      <c r="D39" s="145">
        <v>1935</v>
      </c>
      <c r="E39" s="145">
        <v>334</v>
      </c>
      <c r="F39" s="145">
        <v>36</v>
      </c>
      <c r="G39" s="145">
        <v>0</v>
      </c>
      <c r="H39" s="145">
        <v>0</v>
      </c>
      <c r="I39" s="145">
        <v>0</v>
      </c>
      <c r="J39" s="145">
        <v>31</v>
      </c>
      <c r="K39" s="145">
        <v>240</v>
      </c>
      <c r="L39" s="145">
        <v>0</v>
      </c>
      <c r="M39" s="145">
        <v>0</v>
      </c>
      <c r="N39" s="143">
        <v>2699.5940000000001</v>
      </c>
      <c r="O39" s="154"/>
    </row>
    <row r="40" spans="1:20" ht="15.75">
      <c r="A40" s="96" t="s">
        <v>507</v>
      </c>
      <c r="B40" s="144" t="s">
        <v>536</v>
      </c>
      <c r="C40" s="145">
        <v>0</v>
      </c>
      <c r="D40" s="145">
        <v>0</v>
      </c>
      <c r="E40" s="145">
        <v>0</v>
      </c>
      <c r="F40" s="145">
        <v>36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3">
        <v>36</v>
      </c>
      <c r="O40" s="154"/>
    </row>
    <row r="41" spans="1:20" ht="15.75">
      <c r="A41" s="96" t="s">
        <v>507</v>
      </c>
      <c r="B41" s="144" t="s">
        <v>537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3">
        <v>0</v>
      </c>
      <c r="O41" s="154"/>
    </row>
    <row r="42" spans="1:20" ht="15.75">
      <c r="A42" s="96" t="s">
        <v>519</v>
      </c>
      <c r="B42" s="144" t="s">
        <v>541</v>
      </c>
      <c r="C42" s="145">
        <v>343.06599999999997</v>
      </c>
      <c r="D42" s="145">
        <v>6752</v>
      </c>
      <c r="E42" s="145">
        <v>252</v>
      </c>
      <c r="F42" s="145">
        <v>1198</v>
      </c>
      <c r="G42" s="145">
        <v>515.21659000000011</v>
      </c>
      <c r="H42" s="145">
        <v>258.70072999999996</v>
      </c>
      <c r="I42" s="145">
        <v>400</v>
      </c>
      <c r="J42" s="145">
        <v>90</v>
      </c>
      <c r="K42" s="145">
        <v>16</v>
      </c>
      <c r="L42" s="145">
        <v>3544</v>
      </c>
      <c r="M42" s="145">
        <v>560</v>
      </c>
      <c r="N42" s="143">
        <v>13928.983319999999</v>
      </c>
      <c r="O42" s="154"/>
    </row>
    <row r="43" spans="1:20" ht="15.75">
      <c r="A43" s="96" t="s">
        <v>507</v>
      </c>
      <c r="B43" s="144" t="s">
        <v>536</v>
      </c>
      <c r="C43" s="145">
        <v>0</v>
      </c>
      <c r="D43" s="145">
        <v>0</v>
      </c>
      <c r="E43" s="145">
        <v>38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3">
        <v>38</v>
      </c>
      <c r="O43" s="154"/>
    </row>
    <row r="44" spans="1:20" ht="15.75">
      <c r="A44" s="96" t="s">
        <v>507</v>
      </c>
      <c r="B44" s="144" t="s">
        <v>537</v>
      </c>
      <c r="C44" s="145">
        <v>0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3">
        <v>0</v>
      </c>
      <c r="O44" s="154"/>
    </row>
    <row r="45" spans="1:20" ht="31.5">
      <c r="A45" s="96" t="s">
        <v>717</v>
      </c>
      <c r="B45" s="142" t="s">
        <v>718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43"/>
      <c r="O45" s="154"/>
    </row>
    <row r="46" spans="1:20" ht="15.75">
      <c r="A46" s="96" t="s">
        <v>461</v>
      </c>
      <c r="B46" s="144" t="s">
        <v>719</v>
      </c>
      <c r="C46" s="145">
        <v>821.44500000000005</v>
      </c>
      <c r="D46" s="145">
        <v>8180</v>
      </c>
      <c r="E46" s="145">
        <v>351</v>
      </c>
      <c r="F46" s="145">
        <v>583</v>
      </c>
      <c r="G46" s="145">
        <v>1371.5971200000001</v>
      </c>
      <c r="H46" s="145">
        <v>0</v>
      </c>
      <c r="I46" s="145">
        <v>0</v>
      </c>
      <c r="J46" s="145">
        <v>0</v>
      </c>
      <c r="K46" s="145">
        <v>7</v>
      </c>
      <c r="L46" s="145">
        <v>0</v>
      </c>
      <c r="M46" s="145">
        <v>95</v>
      </c>
      <c r="N46" s="143">
        <v>11409.04212</v>
      </c>
      <c r="O46" s="154"/>
    </row>
    <row r="47" spans="1:20" ht="15.75">
      <c r="A47" s="96" t="s">
        <v>462</v>
      </c>
      <c r="B47" s="144" t="s">
        <v>732</v>
      </c>
      <c r="C47" s="145">
        <v>0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3">
        <v>0</v>
      </c>
      <c r="O47" s="154"/>
    </row>
    <row r="48" spans="1:20" ht="15.75">
      <c r="A48" s="96" t="s">
        <v>463</v>
      </c>
      <c r="B48" s="144" t="s">
        <v>720</v>
      </c>
      <c r="C48" s="145">
        <v>0</v>
      </c>
      <c r="D48" s="145">
        <v>237</v>
      </c>
      <c r="E48" s="145">
        <v>0</v>
      </c>
      <c r="F48" s="145">
        <v>0</v>
      </c>
      <c r="G48" s="145">
        <v>0</v>
      </c>
      <c r="H48" s="145">
        <v>10.94271</v>
      </c>
      <c r="I48" s="145">
        <v>0</v>
      </c>
      <c r="J48" s="145">
        <v>16</v>
      </c>
      <c r="K48" s="145">
        <v>0</v>
      </c>
      <c r="L48" s="145">
        <v>0</v>
      </c>
      <c r="M48" s="145">
        <v>0</v>
      </c>
      <c r="N48" s="143">
        <v>263.94271000000003</v>
      </c>
      <c r="O48" s="154"/>
    </row>
    <row r="49" spans="1:15" ht="15.75">
      <c r="A49" s="96" t="s">
        <v>464</v>
      </c>
      <c r="B49" s="144" t="s">
        <v>721</v>
      </c>
      <c r="C49" s="145">
        <v>3693.2350000000001</v>
      </c>
      <c r="D49" s="145">
        <v>2315</v>
      </c>
      <c r="E49" s="145">
        <v>76</v>
      </c>
      <c r="F49" s="145">
        <v>222</v>
      </c>
      <c r="G49" s="145">
        <v>180.80912000000001</v>
      </c>
      <c r="H49" s="145">
        <v>0</v>
      </c>
      <c r="I49" s="145">
        <v>0</v>
      </c>
      <c r="J49" s="145">
        <v>0</v>
      </c>
      <c r="K49" s="145">
        <v>461</v>
      </c>
      <c r="L49" s="145">
        <v>0</v>
      </c>
      <c r="M49" s="145">
        <v>260</v>
      </c>
      <c r="N49" s="143">
        <v>7208.0441200000005</v>
      </c>
      <c r="O49" s="154"/>
    </row>
    <row r="50" spans="1:15" ht="15.75">
      <c r="A50" s="96" t="s">
        <v>465</v>
      </c>
      <c r="B50" s="144" t="s">
        <v>722</v>
      </c>
      <c r="C50" s="145">
        <v>0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3">
        <v>0</v>
      </c>
      <c r="O50" s="154"/>
    </row>
    <row r="51" spans="1:15" ht="15.75">
      <c r="A51" s="96" t="s">
        <v>466</v>
      </c>
      <c r="B51" s="144" t="s">
        <v>723</v>
      </c>
      <c r="C51" s="145">
        <v>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3">
        <v>0</v>
      </c>
      <c r="O51" s="154"/>
    </row>
    <row r="52" spans="1:15" ht="47.25">
      <c r="A52" s="96" t="s">
        <v>467</v>
      </c>
      <c r="B52" s="144" t="s">
        <v>724</v>
      </c>
      <c r="C52" s="145">
        <v>0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3">
        <v>0</v>
      </c>
      <c r="O52" s="154"/>
    </row>
    <row r="53" spans="1:15" ht="15.75">
      <c r="A53" s="96" t="s">
        <v>468</v>
      </c>
      <c r="B53" s="144" t="s">
        <v>725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3">
        <v>0</v>
      </c>
      <c r="O53" s="154"/>
    </row>
    <row r="54" spans="1:15" ht="15.75">
      <c r="A54" s="96"/>
      <c r="B54" s="151" t="s">
        <v>744</v>
      </c>
      <c r="C54" s="145">
        <v>4514.68</v>
      </c>
      <c r="D54" s="145">
        <v>10732</v>
      </c>
      <c r="E54" s="145">
        <v>427</v>
      </c>
      <c r="F54" s="145">
        <v>805</v>
      </c>
      <c r="G54" s="145">
        <v>1552.4062400000003</v>
      </c>
      <c r="H54" s="145">
        <v>10.94271</v>
      </c>
      <c r="I54" s="145">
        <v>0</v>
      </c>
      <c r="J54" s="145">
        <v>16</v>
      </c>
      <c r="K54" s="145">
        <v>468</v>
      </c>
      <c r="L54" s="145">
        <v>0</v>
      </c>
      <c r="M54" s="145">
        <v>355</v>
      </c>
      <c r="N54" s="143">
        <v>18881.02895</v>
      </c>
      <c r="O54" s="153"/>
    </row>
    <row r="55" spans="1:15" ht="15.75">
      <c r="A55" s="96" t="s">
        <v>542</v>
      </c>
      <c r="B55" s="142" t="s">
        <v>543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7"/>
      <c r="O55" s="154"/>
    </row>
    <row r="56" spans="1:15" ht="15.75">
      <c r="A56" s="96" t="s">
        <v>511</v>
      </c>
      <c r="B56" s="144" t="s">
        <v>544</v>
      </c>
      <c r="C56" s="145">
        <v>1616.569</v>
      </c>
      <c r="D56" s="145">
        <v>990</v>
      </c>
      <c r="E56" s="145">
        <v>1228</v>
      </c>
      <c r="F56" s="145">
        <v>123</v>
      </c>
      <c r="G56" s="145">
        <v>1148.8799700000002</v>
      </c>
      <c r="H56" s="145">
        <v>450.98968000000002</v>
      </c>
      <c r="I56" s="145">
        <v>0</v>
      </c>
      <c r="J56" s="145">
        <v>901</v>
      </c>
      <c r="K56" s="145">
        <v>44</v>
      </c>
      <c r="L56" s="145">
        <v>9</v>
      </c>
      <c r="M56" s="145">
        <v>520</v>
      </c>
      <c r="N56" s="143">
        <v>7031.4386500000001</v>
      </c>
      <c r="O56" s="153"/>
    </row>
    <row r="57" spans="1:15" ht="15.75">
      <c r="A57" s="96" t="s">
        <v>461</v>
      </c>
      <c r="B57" s="144" t="s">
        <v>545</v>
      </c>
      <c r="C57" s="145">
        <v>37.655000000000001</v>
      </c>
      <c r="D57" s="145">
        <v>413</v>
      </c>
      <c r="E57" s="145">
        <v>129</v>
      </c>
      <c r="F57" s="145">
        <v>40</v>
      </c>
      <c r="G57" s="145">
        <v>966.11294000000009</v>
      </c>
      <c r="H57" s="145">
        <v>53.193570000000008</v>
      </c>
      <c r="I57" s="145">
        <v>0</v>
      </c>
      <c r="J57" s="145">
        <v>0</v>
      </c>
      <c r="K57" s="145">
        <v>0</v>
      </c>
      <c r="L57" s="145">
        <v>0</v>
      </c>
      <c r="M57" s="145">
        <v>1</v>
      </c>
      <c r="N57" s="143">
        <v>1639.9615100000001</v>
      </c>
      <c r="O57" s="154"/>
    </row>
    <row r="58" spans="1:15" ht="15.75">
      <c r="A58" s="96" t="s">
        <v>462</v>
      </c>
      <c r="B58" s="144" t="s">
        <v>480</v>
      </c>
      <c r="C58" s="145">
        <v>1578.914</v>
      </c>
      <c r="D58" s="145">
        <v>577</v>
      </c>
      <c r="E58" s="145">
        <v>1099</v>
      </c>
      <c r="F58" s="145">
        <v>83</v>
      </c>
      <c r="G58" s="145">
        <v>182.76703000000006</v>
      </c>
      <c r="H58" s="145">
        <v>397.79611</v>
      </c>
      <c r="I58" s="145">
        <v>0</v>
      </c>
      <c r="J58" s="145">
        <v>901</v>
      </c>
      <c r="K58" s="145">
        <v>44</v>
      </c>
      <c r="L58" s="145">
        <v>9</v>
      </c>
      <c r="M58" s="145">
        <v>519</v>
      </c>
      <c r="N58" s="143">
        <v>5391.47714</v>
      </c>
      <c r="O58" s="154"/>
    </row>
    <row r="59" spans="1:15" ht="15.75">
      <c r="A59" s="96" t="s">
        <v>513</v>
      </c>
      <c r="B59" s="144" t="s">
        <v>546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2"/>
      <c r="O59" s="154"/>
    </row>
    <row r="60" spans="1:15" ht="15.75">
      <c r="A60" s="96" t="s">
        <v>461</v>
      </c>
      <c r="B60" s="144" t="s">
        <v>547</v>
      </c>
      <c r="C60" s="145">
        <v>15177.329</v>
      </c>
      <c r="D60" s="145">
        <v>9170</v>
      </c>
      <c r="E60" s="145">
        <v>6018</v>
      </c>
      <c r="F60" s="145">
        <v>4857</v>
      </c>
      <c r="G60" s="145">
        <v>6144.2215899999983</v>
      </c>
      <c r="H60" s="145">
        <v>5992.4535099999994</v>
      </c>
      <c r="I60" s="145">
        <v>1156</v>
      </c>
      <c r="J60" s="145">
        <v>212</v>
      </c>
      <c r="K60" s="145">
        <v>11968</v>
      </c>
      <c r="L60" s="145">
        <v>68</v>
      </c>
      <c r="M60" s="145">
        <v>121</v>
      </c>
      <c r="N60" s="143">
        <v>60884.004099999998</v>
      </c>
      <c r="O60" s="154"/>
    </row>
    <row r="61" spans="1:15" ht="15.75">
      <c r="A61" s="96" t="s">
        <v>462</v>
      </c>
      <c r="B61" s="144" t="s">
        <v>548</v>
      </c>
      <c r="C61" s="145">
        <v>0.222</v>
      </c>
      <c r="D61" s="145">
        <v>7.1138500000000002</v>
      </c>
      <c r="E61" s="145">
        <v>11</v>
      </c>
      <c r="F61" s="145">
        <v>7</v>
      </c>
      <c r="G61" s="145">
        <v>17.424329999999998</v>
      </c>
      <c r="H61" s="145">
        <v>4.4461900000000005</v>
      </c>
      <c r="I61" s="145">
        <v>374</v>
      </c>
      <c r="J61" s="145">
        <v>0</v>
      </c>
      <c r="K61" s="145">
        <v>1</v>
      </c>
      <c r="L61" s="145">
        <v>0</v>
      </c>
      <c r="M61" s="145">
        <v>3</v>
      </c>
      <c r="N61" s="143">
        <v>425.20636999999999</v>
      </c>
      <c r="O61" s="154"/>
    </row>
    <row r="62" spans="1:15" ht="15.75">
      <c r="A62" s="96" t="s">
        <v>463</v>
      </c>
      <c r="B62" s="144" t="s">
        <v>549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 t="s">
        <v>482</v>
      </c>
      <c r="J62" s="145">
        <v>0</v>
      </c>
      <c r="K62" s="145">
        <v>0</v>
      </c>
      <c r="L62" s="145">
        <v>0</v>
      </c>
      <c r="M62" s="145">
        <v>0</v>
      </c>
      <c r="N62" s="143">
        <v>0</v>
      </c>
      <c r="O62" s="154"/>
    </row>
    <row r="63" spans="1:15" ht="15.75">
      <c r="A63" s="96"/>
      <c r="B63" s="142" t="s">
        <v>550</v>
      </c>
      <c r="C63" s="145">
        <v>15177.550999999999</v>
      </c>
      <c r="D63" s="145">
        <v>9177.1138499999997</v>
      </c>
      <c r="E63" s="145">
        <v>6029</v>
      </c>
      <c r="F63" s="145">
        <v>4864</v>
      </c>
      <c r="G63" s="145">
        <v>6161.6459199999981</v>
      </c>
      <c r="H63" s="145">
        <v>5996.899699999999</v>
      </c>
      <c r="I63" s="145">
        <v>1530</v>
      </c>
      <c r="J63" s="145">
        <v>212</v>
      </c>
      <c r="K63" s="145">
        <v>11969</v>
      </c>
      <c r="L63" s="145">
        <v>68</v>
      </c>
      <c r="M63" s="145">
        <v>124</v>
      </c>
      <c r="N63" s="143">
        <v>61309.210469999998</v>
      </c>
      <c r="O63" s="153"/>
    </row>
    <row r="64" spans="1:15" ht="15.75">
      <c r="A64" s="96" t="s">
        <v>476</v>
      </c>
      <c r="B64" s="144" t="s">
        <v>480</v>
      </c>
      <c r="C64" s="145">
        <v>0</v>
      </c>
      <c r="D64" s="145">
        <v>0</v>
      </c>
      <c r="E64" s="145">
        <v>0</v>
      </c>
      <c r="F64" s="145">
        <v>0</v>
      </c>
      <c r="G64" s="145">
        <v>0</v>
      </c>
      <c r="H64" s="145">
        <v>92.982150000000004</v>
      </c>
      <c r="I64" s="145">
        <v>130</v>
      </c>
      <c r="J64" s="145">
        <v>0</v>
      </c>
      <c r="K64" s="145">
        <v>0</v>
      </c>
      <c r="L64" s="145">
        <v>0</v>
      </c>
      <c r="M64" s="145">
        <v>137</v>
      </c>
      <c r="N64" s="143">
        <v>359.98214999999999</v>
      </c>
      <c r="O64" s="154"/>
    </row>
    <row r="65" spans="1:15" ht="15.75">
      <c r="A65" s="96"/>
      <c r="B65" s="142" t="s">
        <v>551</v>
      </c>
      <c r="C65" s="145">
        <v>16794.12</v>
      </c>
      <c r="D65" s="145">
        <v>10167.11385</v>
      </c>
      <c r="E65" s="145">
        <v>7257</v>
      </c>
      <c r="F65" s="145">
        <v>4987</v>
      </c>
      <c r="G65" s="145">
        <v>7310.5258899999981</v>
      </c>
      <c r="H65" s="145">
        <v>6540.8715299999985</v>
      </c>
      <c r="I65" s="145">
        <v>1660</v>
      </c>
      <c r="J65" s="145">
        <v>1113</v>
      </c>
      <c r="K65" s="145">
        <v>12013</v>
      </c>
      <c r="L65" s="145">
        <v>77</v>
      </c>
      <c r="M65" s="145">
        <v>781</v>
      </c>
      <c r="N65" s="143">
        <v>68700.631269999983</v>
      </c>
      <c r="O65" s="153"/>
    </row>
    <row r="66" spans="1:15" ht="15.75">
      <c r="A66" s="96" t="s">
        <v>552</v>
      </c>
      <c r="B66" s="142" t="s">
        <v>553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7"/>
      <c r="O66" s="154"/>
    </row>
    <row r="67" spans="1:15" ht="15.75">
      <c r="A67" s="96" t="s">
        <v>511</v>
      </c>
      <c r="B67" s="144" t="s">
        <v>554</v>
      </c>
      <c r="C67" s="145">
        <v>0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3">
        <v>0</v>
      </c>
      <c r="O67" s="154"/>
    </row>
    <row r="68" spans="1:15" ht="15.75">
      <c r="A68" s="96" t="s">
        <v>513</v>
      </c>
      <c r="B68" s="144" t="s">
        <v>455</v>
      </c>
      <c r="C68" s="145">
        <v>13231.700999999999</v>
      </c>
      <c r="D68" s="145">
        <v>25020</v>
      </c>
      <c r="E68" s="145">
        <v>0</v>
      </c>
      <c r="F68" s="145">
        <v>0</v>
      </c>
      <c r="G68" s="145">
        <v>4237.2660299999998</v>
      </c>
      <c r="H68" s="145">
        <v>1508.2221499999998</v>
      </c>
      <c r="I68" s="145">
        <v>0</v>
      </c>
      <c r="J68" s="145">
        <v>0</v>
      </c>
      <c r="K68" s="145">
        <v>0</v>
      </c>
      <c r="L68" s="145">
        <v>0</v>
      </c>
      <c r="M68" s="145">
        <v>0</v>
      </c>
      <c r="N68" s="143">
        <v>43997.189180000001</v>
      </c>
      <c r="O68" s="154"/>
    </row>
    <row r="69" spans="1:15" ht="15.75">
      <c r="A69" s="96" t="s">
        <v>519</v>
      </c>
      <c r="B69" s="144" t="s">
        <v>555</v>
      </c>
      <c r="C69" s="145">
        <v>125.992</v>
      </c>
      <c r="D69" s="145">
        <v>186</v>
      </c>
      <c r="E69" s="145">
        <v>109</v>
      </c>
      <c r="F69" s="145">
        <v>75</v>
      </c>
      <c r="G69" s="145">
        <v>374.35434000000004</v>
      </c>
      <c r="H69" s="145">
        <v>232.16351999999998</v>
      </c>
      <c r="I69" s="145">
        <v>0</v>
      </c>
      <c r="J69" s="145">
        <v>34</v>
      </c>
      <c r="K69" s="145">
        <v>123</v>
      </c>
      <c r="L69" s="145">
        <v>106</v>
      </c>
      <c r="M69" s="145">
        <v>105</v>
      </c>
      <c r="N69" s="143">
        <v>1470.5098600000001</v>
      </c>
      <c r="O69" s="154"/>
    </row>
    <row r="70" spans="1:15" ht="15.75">
      <c r="A70" s="96"/>
      <c r="B70" s="142" t="s">
        <v>556</v>
      </c>
      <c r="C70" s="145">
        <v>13357.692999999999</v>
      </c>
      <c r="D70" s="145">
        <v>25206</v>
      </c>
      <c r="E70" s="145">
        <v>109</v>
      </c>
      <c r="F70" s="145">
        <v>75</v>
      </c>
      <c r="G70" s="145">
        <v>4611.6203699999996</v>
      </c>
      <c r="H70" s="145">
        <v>1740.3856699999999</v>
      </c>
      <c r="I70" s="145">
        <v>0</v>
      </c>
      <c r="J70" s="145">
        <v>34</v>
      </c>
      <c r="K70" s="145">
        <v>123</v>
      </c>
      <c r="L70" s="145">
        <v>106</v>
      </c>
      <c r="M70" s="145">
        <v>105</v>
      </c>
      <c r="N70" s="143">
        <v>45467.69904</v>
      </c>
      <c r="O70" s="153"/>
    </row>
    <row r="71" spans="1:15" ht="15.75">
      <c r="A71" s="96"/>
      <c r="B71" s="142" t="s">
        <v>557</v>
      </c>
      <c r="C71" s="145">
        <v>614511.01400000008</v>
      </c>
      <c r="D71" s="145">
        <v>250789.11384999999</v>
      </c>
      <c r="E71" s="145">
        <v>156186.44409</v>
      </c>
      <c r="F71" s="145">
        <v>271218</v>
      </c>
      <c r="G71" s="145">
        <v>453517.49384999985</v>
      </c>
      <c r="H71" s="145">
        <v>53529.012020000002</v>
      </c>
      <c r="I71" s="145">
        <v>17580</v>
      </c>
      <c r="J71" s="145">
        <v>29465</v>
      </c>
      <c r="K71" s="145">
        <v>31991</v>
      </c>
      <c r="L71" s="145">
        <v>11500</v>
      </c>
      <c r="M71" s="145">
        <v>14436</v>
      </c>
      <c r="N71" s="143">
        <v>1904723.0778099999</v>
      </c>
      <c r="O71" s="153"/>
    </row>
    <row r="72" spans="1:15" ht="15.75">
      <c r="A72" s="96" t="s">
        <v>558</v>
      </c>
      <c r="B72" s="142" t="s">
        <v>559</v>
      </c>
      <c r="C72" s="145">
        <v>0</v>
      </c>
      <c r="D72" s="145">
        <v>26</v>
      </c>
      <c r="E72" s="145">
        <v>0</v>
      </c>
      <c r="F72" s="145">
        <v>0</v>
      </c>
      <c r="G72" s="145">
        <v>357.56920000000002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3">
        <v>383.56920000000002</v>
      </c>
      <c r="O72" s="154"/>
    </row>
    <row r="73" spans="1:15" ht="15.75">
      <c r="A73" s="224" t="s">
        <v>560</v>
      </c>
      <c r="B73" s="22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2"/>
      <c r="O73" s="154"/>
    </row>
    <row r="74" spans="1:15" ht="15.75">
      <c r="A74" s="95" t="s">
        <v>460</v>
      </c>
      <c r="B74" s="142" t="s">
        <v>561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7"/>
      <c r="O74" s="154"/>
    </row>
    <row r="75" spans="1:15" ht="15.75">
      <c r="A75" s="96" t="s">
        <v>511</v>
      </c>
      <c r="B75" s="144" t="s">
        <v>562</v>
      </c>
      <c r="C75" s="145">
        <v>18640.008000000002</v>
      </c>
      <c r="D75" s="145">
        <v>32136</v>
      </c>
      <c r="E75" s="145">
        <v>13652</v>
      </c>
      <c r="F75" s="145">
        <v>12400</v>
      </c>
      <c r="G75" s="145">
        <v>38600</v>
      </c>
      <c r="H75" s="145">
        <v>7400</v>
      </c>
      <c r="I75" s="145">
        <v>12769</v>
      </c>
      <c r="J75" s="145">
        <v>11800</v>
      </c>
      <c r="K75" s="145">
        <v>7200</v>
      </c>
      <c r="L75" s="145">
        <v>7400</v>
      </c>
      <c r="M75" s="145">
        <v>11375</v>
      </c>
      <c r="N75" s="143">
        <v>173372.008</v>
      </c>
      <c r="O75" s="154"/>
    </row>
    <row r="76" spans="1:15" ht="15.75">
      <c r="A76" s="141" t="s">
        <v>507</v>
      </c>
      <c r="B76" s="144" t="s">
        <v>563</v>
      </c>
      <c r="C76" s="145">
        <v>0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5">
        <v>0</v>
      </c>
      <c r="N76" s="143">
        <v>0</v>
      </c>
      <c r="O76" s="154"/>
    </row>
    <row r="77" spans="1:15" ht="15.75">
      <c r="A77" s="141" t="s">
        <v>507</v>
      </c>
      <c r="B77" s="144" t="s">
        <v>564</v>
      </c>
      <c r="C77" s="145">
        <v>0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3">
        <v>0</v>
      </c>
      <c r="O77" s="154"/>
    </row>
    <row r="78" spans="1:15" ht="15.75">
      <c r="A78" s="96" t="s">
        <v>513</v>
      </c>
      <c r="B78" s="144" t="s">
        <v>565</v>
      </c>
      <c r="C78" s="145">
        <v>0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0</v>
      </c>
      <c r="K78" s="145">
        <v>766</v>
      </c>
      <c r="L78" s="145">
        <v>0</v>
      </c>
      <c r="M78" s="145">
        <v>0</v>
      </c>
      <c r="N78" s="143">
        <v>766</v>
      </c>
      <c r="O78" s="154"/>
    </row>
    <row r="79" spans="1:15" ht="15.75">
      <c r="A79" s="96" t="s">
        <v>519</v>
      </c>
      <c r="B79" s="144" t="s">
        <v>566</v>
      </c>
      <c r="C79" s="145">
        <v>34634.43</v>
      </c>
      <c r="D79" s="145">
        <v>12000</v>
      </c>
      <c r="E79" s="145">
        <v>0</v>
      </c>
      <c r="F79" s="145">
        <v>27964</v>
      </c>
      <c r="G79" s="145">
        <v>10639.213520000001</v>
      </c>
      <c r="H79" s="145">
        <v>2300.3078300000002</v>
      </c>
      <c r="I79" s="145">
        <v>0</v>
      </c>
      <c r="J79" s="145">
        <v>-17</v>
      </c>
      <c r="K79" s="145">
        <v>-291</v>
      </c>
      <c r="L79" s="145">
        <v>50</v>
      </c>
      <c r="M79" s="145">
        <v>0</v>
      </c>
      <c r="N79" s="143">
        <v>87279.951350000003</v>
      </c>
      <c r="O79" s="154"/>
    </row>
    <row r="80" spans="1:15" ht="15.75">
      <c r="A80" s="96" t="s">
        <v>477</v>
      </c>
      <c r="B80" s="144" t="s">
        <v>567</v>
      </c>
      <c r="C80" s="145">
        <v>4929.1890000000003</v>
      </c>
      <c r="D80" s="145">
        <v>1204</v>
      </c>
      <c r="E80" s="145">
        <v>1183</v>
      </c>
      <c r="F80" s="145">
        <v>14965</v>
      </c>
      <c r="G80" s="145">
        <v>34541.297180000001</v>
      </c>
      <c r="H80" s="145">
        <v>13857.116609999999</v>
      </c>
      <c r="I80" s="145">
        <v>25</v>
      </c>
      <c r="J80" s="145">
        <v>242</v>
      </c>
      <c r="K80" s="145">
        <v>4954</v>
      </c>
      <c r="L80" s="145">
        <v>1600</v>
      </c>
      <c r="M80" s="145">
        <v>0</v>
      </c>
      <c r="N80" s="143">
        <v>77500.602790000004</v>
      </c>
      <c r="O80" s="154"/>
    </row>
    <row r="81" spans="1:15" ht="15.75">
      <c r="A81" s="96" t="s">
        <v>478</v>
      </c>
      <c r="B81" s="144" t="s">
        <v>568</v>
      </c>
      <c r="C81" s="145">
        <v>37371.756000000001</v>
      </c>
      <c r="D81" s="145">
        <v>3412</v>
      </c>
      <c r="E81" s="145">
        <v>13161</v>
      </c>
      <c r="F81" s="145">
        <v>20314</v>
      </c>
      <c r="G81" s="145">
        <v>96987.068850000011</v>
      </c>
      <c r="H81" s="145">
        <v>550.98577</v>
      </c>
      <c r="I81" s="145">
        <v>41</v>
      </c>
      <c r="J81" s="145">
        <v>1845</v>
      </c>
      <c r="K81" s="145">
        <v>929</v>
      </c>
      <c r="L81" s="145">
        <v>172</v>
      </c>
      <c r="M81" s="145">
        <v>0</v>
      </c>
      <c r="N81" s="143">
        <v>174783.81062</v>
      </c>
      <c r="O81" s="154"/>
    </row>
    <row r="82" spans="1:15" ht="15.75">
      <c r="A82" s="96" t="s">
        <v>479</v>
      </c>
      <c r="B82" s="144" t="s">
        <v>569</v>
      </c>
      <c r="C82" s="145">
        <v>0</v>
      </c>
      <c r="D82" s="145">
        <v>0</v>
      </c>
      <c r="E82" s="145">
        <v>0</v>
      </c>
      <c r="F82" s="145">
        <v>0</v>
      </c>
      <c r="G82" s="145">
        <v>-148.32167999999999</v>
      </c>
      <c r="H82" s="145">
        <v>0</v>
      </c>
      <c r="I82" s="145">
        <v>-284</v>
      </c>
      <c r="J82" s="145">
        <v>-238</v>
      </c>
      <c r="K82" s="145">
        <v>-1214</v>
      </c>
      <c r="L82" s="145">
        <v>0</v>
      </c>
      <c r="M82" s="145">
        <v>-3733</v>
      </c>
      <c r="N82" s="143">
        <v>-5617.32168</v>
      </c>
      <c r="O82" s="154"/>
    </row>
    <row r="83" spans="1:15" ht="15.75">
      <c r="A83" s="96" t="s">
        <v>570</v>
      </c>
      <c r="B83" s="144" t="s">
        <v>571</v>
      </c>
      <c r="C83" s="145">
        <v>175.31862000000274</v>
      </c>
      <c r="D83" s="145">
        <v>1374</v>
      </c>
      <c r="E83" s="145">
        <v>-2509</v>
      </c>
      <c r="F83" s="145">
        <v>771</v>
      </c>
      <c r="G83" s="145">
        <v>1125.3423099999879</v>
      </c>
      <c r="H83" s="145">
        <v>-140.16296999999813</v>
      </c>
      <c r="I83" s="145">
        <v>5</v>
      </c>
      <c r="J83" s="145">
        <v>-1907</v>
      </c>
      <c r="K83" s="145">
        <v>290</v>
      </c>
      <c r="L83" s="145">
        <v>-142</v>
      </c>
      <c r="M83" s="145">
        <v>-204</v>
      </c>
      <c r="N83" s="143">
        <v>-1161.5020400000076</v>
      </c>
      <c r="O83" s="154"/>
    </row>
    <row r="84" spans="1:15" ht="15.75">
      <c r="A84" s="141"/>
      <c r="B84" s="142" t="s">
        <v>572</v>
      </c>
      <c r="C84" s="145">
        <v>95750.701620000007</v>
      </c>
      <c r="D84" s="145">
        <v>50126</v>
      </c>
      <c r="E84" s="145">
        <v>25487</v>
      </c>
      <c r="F84" s="145">
        <v>76414</v>
      </c>
      <c r="G84" s="145">
        <v>181744.60018000001</v>
      </c>
      <c r="H84" s="145">
        <v>23968.247240000001</v>
      </c>
      <c r="I84" s="145">
        <v>12556</v>
      </c>
      <c r="J84" s="145">
        <v>11725</v>
      </c>
      <c r="K84" s="145">
        <v>12634</v>
      </c>
      <c r="L84" s="145">
        <v>9080</v>
      </c>
      <c r="M84" s="145">
        <v>7438</v>
      </c>
      <c r="N84" s="143">
        <v>506923.54904000001</v>
      </c>
      <c r="O84" s="153"/>
    </row>
    <row r="85" spans="1:15" ht="15.75">
      <c r="A85" s="96" t="s">
        <v>472</v>
      </c>
      <c r="B85" s="142" t="s">
        <v>573</v>
      </c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145">
        <v>700</v>
      </c>
      <c r="J85" s="145">
        <v>0</v>
      </c>
      <c r="K85" s="145">
        <v>0</v>
      </c>
      <c r="L85" s="145">
        <v>0</v>
      </c>
      <c r="M85" s="145">
        <v>0</v>
      </c>
      <c r="N85" s="143">
        <v>700</v>
      </c>
      <c r="O85" s="154"/>
    </row>
    <row r="86" spans="1:15" ht="15.75">
      <c r="A86" s="96" t="s">
        <v>735</v>
      </c>
      <c r="B86" s="142" t="s">
        <v>736</v>
      </c>
      <c r="C86" s="145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3">
        <v>0</v>
      </c>
      <c r="O86" s="154"/>
    </row>
    <row r="87" spans="1:15" ht="15.75">
      <c r="A87" s="96" t="s">
        <v>530</v>
      </c>
      <c r="B87" s="142" t="s">
        <v>574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7"/>
      <c r="O87" s="154"/>
    </row>
    <row r="88" spans="1:15" ht="15.75">
      <c r="A88" s="96" t="s">
        <v>461</v>
      </c>
      <c r="B88" s="144" t="s">
        <v>575</v>
      </c>
      <c r="C88" s="145">
        <v>3607.0929999999998</v>
      </c>
      <c r="D88" s="145">
        <v>42060</v>
      </c>
      <c r="E88" s="145">
        <v>29986</v>
      </c>
      <c r="F88" s="145">
        <v>14826</v>
      </c>
      <c r="G88" s="145">
        <v>8493.7445299999999</v>
      </c>
      <c r="H88" s="145">
        <v>4660.87806</v>
      </c>
      <c r="I88" s="145">
        <v>2077</v>
      </c>
      <c r="J88" s="145">
        <v>650</v>
      </c>
      <c r="K88" s="145">
        <v>95</v>
      </c>
      <c r="L88" s="145">
        <v>882</v>
      </c>
      <c r="M88" s="145">
        <v>607</v>
      </c>
      <c r="N88" s="143">
        <v>107944.71558999999</v>
      </c>
      <c r="O88" s="154"/>
    </row>
    <row r="89" spans="1:15" ht="15.75">
      <c r="A89" s="96" t="s">
        <v>462</v>
      </c>
      <c r="B89" s="144" t="s">
        <v>688</v>
      </c>
      <c r="C89" s="145">
        <v>0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3">
        <v>0</v>
      </c>
      <c r="O89" s="154"/>
    </row>
    <row r="90" spans="1:15" ht="15.75">
      <c r="A90" s="96" t="s">
        <v>463</v>
      </c>
      <c r="B90" s="144" t="s">
        <v>579</v>
      </c>
      <c r="C90" s="145">
        <v>237068.75400000002</v>
      </c>
      <c r="D90" s="145">
        <v>100415</v>
      </c>
      <c r="E90" s="145">
        <v>72123</v>
      </c>
      <c r="F90" s="145">
        <v>159838</v>
      </c>
      <c r="G90" s="145">
        <v>141581.70200999998</v>
      </c>
      <c r="H90" s="145">
        <v>8224.7848099999992</v>
      </c>
      <c r="I90" s="145">
        <v>951</v>
      </c>
      <c r="J90" s="145">
        <v>8236</v>
      </c>
      <c r="K90" s="145">
        <v>5473</v>
      </c>
      <c r="L90" s="145">
        <v>546</v>
      </c>
      <c r="M90" s="145">
        <v>4571</v>
      </c>
      <c r="N90" s="143">
        <v>739028.24081999995</v>
      </c>
      <c r="O90" s="154"/>
    </row>
    <row r="91" spans="1:15" ht="15.75">
      <c r="A91" s="96" t="s">
        <v>464</v>
      </c>
      <c r="B91" s="144" t="s">
        <v>580</v>
      </c>
      <c r="C91" s="145">
        <v>12636.636</v>
      </c>
      <c r="D91" s="145">
        <v>14360</v>
      </c>
      <c r="E91" s="145">
        <v>6075</v>
      </c>
      <c r="F91" s="145">
        <v>1555</v>
      </c>
      <c r="G91" s="145">
        <v>10899.278996747949</v>
      </c>
      <c r="H91" s="145">
        <v>3400.1486799999998</v>
      </c>
      <c r="I91" s="145">
        <v>567</v>
      </c>
      <c r="J91" s="145">
        <v>231</v>
      </c>
      <c r="K91" s="145">
        <v>5455</v>
      </c>
      <c r="L91" s="145">
        <v>297</v>
      </c>
      <c r="M91" s="145">
        <v>792</v>
      </c>
      <c r="N91" s="143">
        <v>56268.063676747945</v>
      </c>
      <c r="O91" s="154"/>
    </row>
    <row r="92" spans="1:15" ht="15.75">
      <c r="A92" s="96" t="s">
        <v>465</v>
      </c>
      <c r="B92" s="144" t="s">
        <v>581</v>
      </c>
      <c r="C92" s="145">
        <v>0</v>
      </c>
      <c r="D92" s="145">
        <v>172</v>
      </c>
      <c r="E92" s="145">
        <v>0</v>
      </c>
      <c r="F92" s="145">
        <v>0</v>
      </c>
      <c r="G92" s="145">
        <v>0</v>
      </c>
      <c r="H92" s="145">
        <v>0</v>
      </c>
      <c r="I92" s="145">
        <v>2</v>
      </c>
      <c r="J92" s="145">
        <v>0</v>
      </c>
      <c r="K92" s="145">
        <v>0</v>
      </c>
      <c r="L92" s="145">
        <v>0</v>
      </c>
      <c r="M92" s="145">
        <v>0</v>
      </c>
      <c r="N92" s="143">
        <v>174</v>
      </c>
      <c r="O92" s="154"/>
    </row>
    <row r="93" spans="1:15" ht="15.75">
      <c r="A93" s="96" t="s">
        <v>466</v>
      </c>
      <c r="B93" s="144" t="s">
        <v>582</v>
      </c>
      <c r="C93" s="145">
        <v>80240.184999999998</v>
      </c>
      <c r="D93" s="145">
        <v>5247</v>
      </c>
      <c r="E93" s="145">
        <v>19</v>
      </c>
      <c r="F93" s="145">
        <v>0</v>
      </c>
      <c r="G93" s="145">
        <v>772.19543999999996</v>
      </c>
      <c r="H93" s="145">
        <v>0</v>
      </c>
      <c r="I93" s="145">
        <v>0</v>
      </c>
      <c r="J93" s="145">
        <v>16</v>
      </c>
      <c r="K93" s="145">
        <v>0</v>
      </c>
      <c r="L93" s="145">
        <v>0</v>
      </c>
      <c r="M93" s="145">
        <v>0</v>
      </c>
      <c r="N93" s="143">
        <v>86294.380439999994</v>
      </c>
      <c r="O93" s="154"/>
    </row>
    <row r="94" spans="1:15" ht="15.75">
      <c r="A94" s="96" t="s">
        <v>467</v>
      </c>
      <c r="B94" s="144" t="s">
        <v>583</v>
      </c>
      <c r="C94" s="145">
        <v>0</v>
      </c>
      <c r="D94" s="145">
        <v>284</v>
      </c>
      <c r="E94" s="145">
        <v>0</v>
      </c>
      <c r="F94" s="145">
        <v>1896</v>
      </c>
      <c r="G94" s="145">
        <v>2250.3568599999999</v>
      </c>
      <c r="H94" s="145">
        <v>0</v>
      </c>
      <c r="I94" s="145">
        <v>0</v>
      </c>
      <c r="J94" s="145">
        <v>4</v>
      </c>
      <c r="K94" s="145">
        <v>8</v>
      </c>
      <c r="L94" s="145">
        <v>0</v>
      </c>
      <c r="M94" s="145">
        <v>0</v>
      </c>
      <c r="N94" s="143">
        <v>4442.3568599999999</v>
      </c>
      <c r="O94" s="154"/>
    </row>
    <row r="95" spans="1:15" ht="15.75">
      <c r="A95" s="96" t="s">
        <v>468</v>
      </c>
      <c r="B95" s="144" t="s">
        <v>584</v>
      </c>
      <c r="C95" s="145">
        <v>0</v>
      </c>
      <c r="D95" s="145">
        <v>807</v>
      </c>
      <c r="E95" s="145">
        <v>0</v>
      </c>
      <c r="F95" s="145">
        <v>0</v>
      </c>
      <c r="G95" s="145">
        <v>13.498292353589651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5">
        <v>0</v>
      </c>
      <c r="N95" s="143">
        <v>820.4982923535897</v>
      </c>
      <c r="O95" s="154"/>
    </row>
    <row r="96" spans="1:15" ht="15.75">
      <c r="A96" s="96" t="s">
        <v>469</v>
      </c>
      <c r="B96" s="144" t="s">
        <v>585</v>
      </c>
      <c r="C96" s="145">
        <v>0</v>
      </c>
      <c r="D96" s="145">
        <v>331</v>
      </c>
      <c r="E96" s="145">
        <v>0</v>
      </c>
      <c r="F96" s="145">
        <v>0</v>
      </c>
      <c r="G96" s="145">
        <v>8202.4900500000003</v>
      </c>
      <c r="H96" s="145">
        <v>0</v>
      </c>
      <c r="I96" s="145">
        <v>0</v>
      </c>
      <c r="J96" s="145">
        <v>0</v>
      </c>
      <c r="K96" s="145">
        <v>0</v>
      </c>
      <c r="L96" s="145">
        <v>0</v>
      </c>
      <c r="M96" s="145">
        <v>0</v>
      </c>
      <c r="N96" s="143">
        <v>8533.4900500000003</v>
      </c>
      <c r="O96" s="154"/>
    </row>
    <row r="97" spans="1:20" ht="15.75">
      <c r="A97" s="141"/>
      <c r="B97" s="142" t="s">
        <v>586</v>
      </c>
      <c r="C97" s="145">
        <v>333552.66800000001</v>
      </c>
      <c r="D97" s="145">
        <v>163676</v>
      </c>
      <c r="E97" s="145">
        <v>108203</v>
      </c>
      <c r="F97" s="145">
        <v>178115</v>
      </c>
      <c r="G97" s="145">
        <v>172213.26617910151</v>
      </c>
      <c r="H97" s="145">
        <v>16285.81155</v>
      </c>
      <c r="I97" s="145">
        <v>3597</v>
      </c>
      <c r="J97" s="145">
        <v>9137</v>
      </c>
      <c r="K97" s="145">
        <v>11031</v>
      </c>
      <c r="L97" s="145">
        <v>1725</v>
      </c>
      <c r="M97" s="145">
        <v>5970</v>
      </c>
      <c r="N97" s="143">
        <v>1003505.7457291016</v>
      </c>
      <c r="O97" s="153"/>
    </row>
    <row r="98" spans="1:20" ht="31.5">
      <c r="A98" s="96" t="s">
        <v>532</v>
      </c>
      <c r="B98" s="142" t="s">
        <v>587</v>
      </c>
      <c r="C98" s="145">
        <v>174984.049</v>
      </c>
      <c r="D98" s="145">
        <v>21496</v>
      </c>
      <c r="E98" s="145">
        <v>14185</v>
      </c>
      <c r="F98" s="145">
        <v>11925</v>
      </c>
      <c r="G98" s="145">
        <v>88581.951613252066</v>
      </c>
      <c r="H98" s="145">
        <v>0</v>
      </c>
      <c r="I98" s="145">
        <v>0</v>
      </c>
      <c r="J98" s="145">
        <v>3916</v>
      </c>
      <c r="K98" s="145">
        <v>5136</v>
      </c>
      <c r="L98" s="145">
        <v>0</v>
      </c>
      <c r="M98" s="145">
        <v>108</v>
      </c>
      <c r="N98" s="143">
        <v>320332.00061325205</v>
      </c>
      <c r="O98" s="154"/>
    </row>
    <row r="99" spans="1:20" s="121" customFormat="1" ht="15.75">
      <c r="A99" s="148" t="s">
        <v>726</v>
      </c>
      <c r="B99" s="151" t="s">
        <v>727</v>
      </c>
      <c r="C99" s="145">
        <v>0</v>
      </c>
      <c r="D99" s="145">
        <v>194</v>
      </c>
      <c r="E99" s="145">
        <v>0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5">
        <v>0</v>
      </c>
      <c r="L99" s="145">
        <v>0</v>
      </c>
      <c r="M99" s="145">
        <v>0</v>
      </c>
      <c r="N99" s="143">
        <v>194</v>
      </c>
      <c r="O99" s="153"/>
      <c r="S99" s="123"/>
      <c r="T99" s="123"/>
    </row>
    <row r="100" spans="1:20" s="121" customFormat="1" ht="15.75">
      <c r="A100" s="152" t="s">
        <v>461</v>
      </c>
      <c r="B100" s="149" t="s">
        <v>728</v>
      </c>
      <c r="C100" s="145">
        <v>0</v>
      </c>
      <c r="D100" s="145">
        <v>194</v>
      </c>
      <c r="E100" s="145">
        <v>0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5">
        <v>0</v>
      </c>
      <c r="N100" s="143">
        <v>194</v>
      </c>
      <c r="O100" s="154"/>
      <c r="S100" s="123"/>
      <c r="T100" s="123"/>
    </row>
    <row r="101" spans="1:20" s="121" customFormat="1" ht="15.75">
      <c r="A101" s="152" t="s">
        <v>462</v>
      </c>
      <c r="B101" s="149" t="s">
        <v>729</v>
      </c>
      <c r="C101" s="145">
        <v>0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145">
        <v>0</v>
      </c>
      <c r="J101" s="145">
        <v>0</v>
      </c>
      <c r="K101" s="145">
        <v>0</v>
      </c>
      <c r="L101" s="145">
        <v>0</v>
      </c>
      <c r="M101" s="145">
        <v>0</v>
      </c>
      <c r="N101" s="143">
        <v>0</v>
      </c>
      <c r="O101" s="154"/>
      <c r="S101" s="123"/>
      <c r="T101" s="123"/>
    </row>
    <row r="102" spans="1:20" s="121" customFormat="1" ht="15.75">
      <c r="A102" s="152" t="s">
        <v>463</v>
      </c>
      <c r="B102" s="149" t="s">
        <v>730</v>
      </c>
      <c r="C102" s="145">
        <v>0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5">
        <v>0</v>
      </c>
      <c r="N102" s="143">
        <v>0</v>
      </c>
      <c r="O102" s="154"/>
      <c r="S102" s="123"/>
      <c r="T102" s="123"/>
    </row>
    <row r="103" spans="1:20" ht="15.75">
      <c r="A103" s="96" t="s">
        <v>542</v>
      </c>
      <c r="B103" s="142" t="s">
        <v>588</v>
      </c>
      <c r="C103" s="145">
        <v>0</v>
      </c>
      <c r="D103" s="145">
        <v>1011</v>
      </c>
      <c r="E103" s="145">
        <v>0</v>
      </c>
      <c r="F103" s="145">
        <v>0</v>
      </c>
      <c r="G103" s="145">
        <v>0</v>
      </c>
      <c r="H103" s="145">
        <v>0</v>
      </c>
      <c r="I103" s="145">
        <v>0</v>
      </c>
      <c r="J103" s="145">
        <v>0</v>
      </c>
      <c r="K103" s="145">
        <v>333</v>
      </c>
      <c r="L103" s="145">
        <v>0</v>
      </c>
      <c r="M103" s="145">
        <v>0</v>
      </c>
      <c r="N103" s="143">
        <v>1344</v>
      </c>
      <c r="O103" s="154"/>
    </row>
    <row r="104" spans="1:20" ht="15.75">
      <c r="A104" s="96" t="s">
        <v>552</v>
      </c>
      <c r="B104" s="142" t="s">
        <v>589</v>
      </c>
      <c r="C104" s="145">
        <v>10223.598</v>
      </c>
      <c r="D104" s="145">
        <v>13968</v>
      </c>
      <c r="E104" s="145">
        <v>8311</v>
      </c>
      <c r="F104" s="145">
        <v>4764</v>
      </c>
      <c r="G104" s="145">
        <v>10977.675879999999</v>
      </c>
      <c r="H104" s="145">
        <v>13274.953229999999</v>
      </c>
      <c r="I104" s="145">
        <v>727</v>
      </c>
      <c r="J104" s="145">
        <v>4687</v>
      </c>
      <c r="K104" s="145">
        <v>2857</v>
      </c>
      <c r="L104" s="145">
        <v>695</v>
      </c>
      <c r="M104" s="145">
        <v>920</v>
      </c>
      <c r="N104" s="143">
        <v>71405.227109999993</v>
      </c>
      <c r="O104" s="153"/>
    </row>
    <row r="105" spans="1:20" ht="15.75">
      <c r="A105" s="96" t="s">
        <v>511</v>
      </c>
      <c r="B105" s="144" t="s">
        <v>590</v>
      </c>
      <c r="C105" s="145">
        <v>4881.549</v>
      </c>
      <c r="D105" s="145">
        <v>8497</v>
      </c>
      <c r="E105" s="145">
        <v>4341</v>
      </c>
      <c r="F105" s="145">
        <v>4519</v>
      </c>
      <c r="G105" s="145">
        <v>4104.9799499999999</v>
      </c>
      <c r="H105" s="145">
        <v>3271.3400999999994</v>
      </c>
      <c r="I105" s="145">
        <v>0</v>
      </c>
      <c r="J105" s="145">
        <v>243</v>
      </c>
      <c r="K105" s="145">
        <v>2256</v>
      </c>
      <c r="L105" s="145">
        <v>149</v>
      </c>
      <c r="M105" s="145">
        <v>251</v>
      </c>
      <c r="N105" s="143">
        <v>32513.869050000001</v>
      </c>
      <c r="O105" s="154"/>
    </row>
    <row r="106" spans="1:20" ht="15.75">
      <c r="A106" s="96" t="s">
        <v>507</v>
      </c>
      <c r="B106" s="144" t="s">
        <v>591</v>
      </c>
      <c r="C106" s="145">
        <v>0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143">
        <v>0</v>
      </c>
      <c r="O106" s="154"/>
    </row>
    <row r="107" spans="1:20" ht="31.5">
      <c r="A107" s="96" t="s">
        <v>507</v>
      </c>
      <c r="B107" s="144" t="s">
        <v>592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3">
        <v>0</v>
      </c>
      <c r="O107" s="154"/>
    </row>
    <row r="108" spans="1:20" ht="15.75">
      <c r="A108" s="96" t="s">
        <v>513</v>
      </c>
      <c r="B108" s="144" t="s">
        <v>593</v>
      </c>
      <c r="C108" s="145">
        <v>673.33299999999997</v>
      </c>
      <c r="D108" s="145">
        <v>3022</v>
      </c>
      <c r="E108" s="145">
        <v>505</v>
      </c>
      <c r="F108" s="145">
        <v>0</v>
      </c>
      <c r="G108" s="145">
        <v>2237.7068600000002</v>
      </c>
      <c r="H108" s="145">
        <v>6.3769399999999994</v>
      </c>
      <c r="I108" s="145">
        <v>0</v>
      </c>
      <c r="J108" s="145">
        <v>0</v>
      </c>
      <c r="K108" s="145">
        <v>275</v>
      </c>
      <c r="L108" s="145">
        <v>0</v>
      </c>
      <c r="M108" s="145">
        <v>21</v>
      </c>
      <c r="N108" s="143">
        <v>6740.4168000000009</v>
      </c>
      <c r="O108" s="154"/>
    </row>
    <row r="109" spans="1:20" ht="15.75">
      <c r="A109" s="96" t="s">
        <v>507</v>
      </c>
      <c r="B109" s="144" t="s">
        <v>591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143">
        <v>0</v>
      </c>
      <c r="O109" s="154"/>
    </row>
    <row r="110" spans="1:20" ht="31.5">
      <c r="A110" s="96" t="s">
        <v>507</v>
      </c>
      <c r="B110" s="144" t="s">
        <v>592</v>
      </c>
      <c r="C110" s="145">
        <v>0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5">
        <v>0</v>
      </c>
      <c r="N110" s="143">
        <v>0</v>
      </c>
      <c r="O110" s="154"/>
    </row>
    <row r="111" spans="1:20" ht="15.75">
      <c r="A111" s="96" t="s">
        <v>519</v>
      </c>
      <c r="B111" s="144" t="s">
        <v>594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145">
        <v>0</v>
      </c>
      <c r="J111" s="145">
        <v>0</v>
      </c>
      <c r="K111" s="145">
        <v>0</v>
      </c>
      <c r="L111" s="145">
        <v>0</v>
      </c>
      <c r="M111" s="145">
        <v>0</v>
      </c>
      <c r="N111" s="143">
        <v>0</v>
      </c>
      <c r="O111" s="153"/>
    </row>
    <row r="112" spans="1:20" ht="15.75">
      <c r="A112" s="96" t="s">
        <v>461</v>
      </c>
      <c r="B112" s="144" t="s">
        <v>595</v>
      </c>
      <c r="C112" s="145">
        <v>0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5">
        <v>0</v>
      </c>
      <c r="N112" s="143">
        <v>0</v>
      </c>
      <c r="O112" s="154"/>
    </row>
    <row r="113" spans="1:15" ht="15.75">
      <c r="A113" s="96" t="s">
        <v>507</v>
      </c>
      <c r="B113" s="144" t="s">
        <v>591</v>
      </c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145">
        <v>0</v>
      </c>
      <c r="J113" s="145">
        <v>0</v>
      </c>
      <c r="K113" s="145">
        <v>0</v>
      </c>
      <c r="L113" s="145">
        <v>0</v>
      </c>
      <c r="M113" s="145">
        <v>0</v>
      </c>
      <c r="N113" s="143">
        <v>0</v>
      </c>
      <c r="O113" s="154"/>
    </row>
    <row r="114" spans="1:15" ht="31.5">
      <c r="A114" s="96" t="s">
        <v>507</v>
      </c>
      <c r="B114" s="144" t="s">
        <v>592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145">
        <v>0</v>
      </c>
      <c r="J114" s="145">
        <v>0</v>
      </c>
      <c r="K114" s="145">
        <v>0</v>
      </c>
      <c r="L114" s="145">
        <v>0</v>
      </c>
      <c r="M114" s="145">
        <v>0</v>
      </c>
      <c r="N114" s="143">
        <v>0</v>
      </c>
      <c r="O114" s="154"/>
    </row>
    <row r="115" spans="1:15" ht="15.75">
      <c r="A115" s="96" t="s">
        <v>462</v>
      </c>
      <c r="B115" s="144" t="s">
        <v>596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145">
        <v>0</v>
      </c>
      <c r="J115" s="145">
        <v>0</v>
      </c>
      <c r="K115" s="145">
        <v>0</v>
      </c>
      <c r="L115" s="145">
        <v>0</v>
      </c>
      <c r="M115" s="145">
        <v>0</v>
      </c>
      <c r="N115" s="143">
        <v>0</v>
      </c>
      <c r="O115" s="154"/>
    </row>
    <row r="116" spans="1:15" ht="15.75">
      <c r="A116" s="96" t="s">
        <v>507</v>
      </c>
      <c r="B116" s="144" t="s">
        <v>591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145">
        <v>0</v>
      </c>
      <c r="J116" s="145">
        <v>0</v>
      </c>
      <c r="K116" s="145">
        <v>0</v>
      </c>
      <c r="L116" s="145">
        <v>0</v>
      </c>
      <c r="M116" s="145">
        <v>0</v>
      </c>
      <c r="N116" s="143">
        <v>0</v>
      </c>
      <c r="O116" s="154"/>
    </row>
    <row r="117" spans="1:15" ht="31.5">
      <c r="A117" s="96" t="s">
        <v>507</v>
      </c>
      <c r="B117" s="144" t="s">
        <v>592</v>
      </c>
      <c r="C117" s="145">
        <v>0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145">
        <v>0</v>
      </c>
      <c r="J117" s="145">
        <v>0</v>
      </c>
      <c r="K117" s="145">
        <v>0</v>
      </c>
      <c r="L117" s="145">
        <v>0</v>
      </c>
      <c r="M117" s="145">
        <v>0</v>
      </c>
      <c r="N117" s="143">
        <v>0</v>
      </c>
      <c r="O117" s="154"/>
    </row>
    <row r="118" spans="1:15" ht="15.75">
      <c r="A118" s="96" t="s">
        <v>477</v>
      </c>
      <c r="B118" s="144" t="s">
        <v>733</v>
      </c>
      <c r="C118" s="145">
        <v>0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145">
        <v>0</v>
      </c>
      <c r="J118" s="145">
        <v>0</v>
      </c>
      <c r="K118" s="145">
        <v>0</v>
      </c>
      <c r="L118" s="145">
        <v>0</v>
      </c>
      <c r="M118" s="145">
        <v>0</v>
      </c>
      <c r="N118" s="143">
        <v>0</v>
      </c>
      <c r="O118" s="154"/>
    </row>
    <row r="119" spans="1:15" ht="15.75">
      <c r="A119" s="96" t="s">
        <v>507</v>
      </c>
      <c r="B119" s="144" t="s">
        <v>591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v>0</v>
      </c>
      <c r="M119" s="145">
        <v>0</v>
      </c>
      <c r="N119" s="143">
        <v>0</v>
      </c>
      <c r="O119" s="154"/>
    </row>
    <row r="120" spans="1:15" ht="31.5">
      <c r="A120" s="96" t="s">
        <v>507</v>
      </c>
      <c r="B120" s="144" t="s">
        <v>592</v>
      </c>
      <c r="C120" s="145">
        <v>0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145">
        <v>0</v>
      </c>
      <c r="J120" s="145">
        <v>0</v>
      </c>
      <c r="K120" s="145">
        <v>0</v>
      </c>
      <c r="L120" s="145">
        <v>0</v>
      </c>
      <c r="M120" s="145">
        <v>0</v>
      </c>
      <c r="N120" s="143">
        <v>0</v>
      </c>
      <c r="O120" s="154"/>
    </row>
    <row r="121" spans="1:15" ht="15.75">
      <c r="A121" s="96" t="s">
        <v>478</v>
      </c>
      <c r="B121" s="144" t="s">
        <v>597</v>
      </c>
      <c r="C121" s="145">
        <v>4668.7160000000003</v>
      </c>
      <c r="D121" s="145">
        <v>2449</v>
      </c>
      <c r="E121" s="145">
        <v>3465</v>
      </c>
      <c r="F121" s="145">
        <v>245</v>
      </c>
      <c r="G121" s="145">
        <v>4634.9890699999996</v>
      </c>
      <c r="H121" s="145">
        <v>9997.2361899999996</v>
      </c>
      <c r="I121" s="145">
        <v>727</v>
      </c>
      <c r="J121" s="145">
        <v>4444</v>
      </c>
      <c r="K121" s="145">
        <v>326</v>
      </c>
      <c r="L121" s="145">
        <v>546</v>
      </c>
      <c r="M121" s="145">
        <v>648</v>
      </c>
      <c r="N121" s="143">
        <v>32150.94126</v>
      </c>
      <c r="O121" s="154"/>
    </row>
    <row r="122" spans="1:15" ht="15.75">
      <c r="A122" s="96" t="s">
        <v>507</v>
      </c>
      <c r="B122" s="144" t="s">
        <v>591</v>
      </c>
      <c r="C122" s="145">
        <v>0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145">
        <v>0</v>
      </c>
      <c r="J122" s="145">
        <v>6</v>
      </c>
      <c r="K122" s="145">
        <v>0</v>
      </c>
      <c r="L122" s="145">
        <v>0</v>
      </c>
      <c r="M122" s="145">
        <v>0</v>
      </c>
      <c r="N122" s="143">
        <v>6</v>
      </c>
      <c r="O122" s="154"/>
    </row>
    <row r="123" spans="1:15" ht="31.5">
      <c r="A123" s="96" t="s">
        <v>507</v>
      </c>
      <c r="B123" s="144" t="s">
        <v>592</v>
      </c>
      <c r="C123" s="145">
        <v>0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145">
        <v>0</v>
      </c>
      <c r="J123" s="145">
        <v>0</v>
      </c>
      <c r="K123" s="145">
        <v>0</v>
      </c>
      <c r="L123" s="145">
        <v>0</v>
      </c>
      <c r="M123" s="145">
        <v>0</v>
      </c>
      <c r="N123" s="143">
        <v>0</v>
      </c>
      <c r="O123" s="154"/>
    </row>
    <row r="124" spans="1:15" ht="15.75">
      <c r="A124" s="96" t="s">
        <v>507</v>
      </c>
      <c r="B124" s="144" t="s">
        <v>598</v>
      </c>
      <c r="C124" s="145">
        <v>383.779</v>
      </c>
      <c r="D124" s="145">
        <v>280</v>
      </c>
      <c r="E124" s="145">
        <v>971</v>
      </c>
      <c r="F124" s="145">
        <v>22</v>
      </c>
      <c r="G124" s="145">
        <v>1405.5650800000001</v>
      </c>
      <c r="H124" s="145">
        <v>514.84543000000008</v>
      </c>
      <c r="I124" s="145">
        <v>0</v>
      </c>
      <c r="J124" s="145">
        <v>40</v>
      </c>
      <c r="K124" s="145">
        <v>152</v>
      </c>
      <c r="L124" s="145">
        <v>105</v>
      </c>
      <c r="M124" s="145">
        <v>13</v>
      </c>
      <c r="N124" s="143">
        <v>3887.1895100000002</v>
      </c>
      <c r="O124" s="154"/>
    </row>
    <row r="125" spans="1:15" ht="15.75">
      <c r="A125" s="96" t="s">
        <v>507</v>
      </c>
      <c r="B125" s="144" t="s">
        <v>599</v>
      </c>
      <c r="C125" s="145">
        <v>846.98699999999997</v>
      </c>
      <c r="D125" s="145">
        <v>676</v>
      </c>
      <c r="E125" s="145">
        <v>132</v>
      </c>
      <c r="F125" s="145">
        <v>39</v>
      </c>
      <c r="G125" s="145">
        <v>1049.0221200000001</v>
      </c>
      <c r="H125" s="145">
        <v>12.704979999999999</v>
      </c>
      <c r="I125" s="145">
        <v>0</v>
      </c>
      <c r="J125" s="145">
        <v>29</v>
      </c>
      <c r="K125" s="145">
        <v>0</v>
      </c>
      <c r="L125" s="145">
        <v>30</v>
      </c>
      <c r="M125" s="145">
        <v>3</v>
      </c>
      <c r="N125" s="143">
        <v>2817.7141000000001</v>
      </c>
      <c r="O125" s="154"/>
    </row>
    <row r="126" spans="1:15" ht="15.75">
      <c r="A126" s="96" t="s">
        <v>507</v>
      </c>
      <c r="B126" s="144" t="s">
        <v>600</v>
      </c>
      <c r="C126" s="145">
        <v>55.19</v>
      </c>
      <c r="D126" s="145">
        <v>0</v>
      </c>
      <c r="E126" s="145">
        <v>20</v>
      </c>
      <c r="F126" s="145">
        <v>0</v>
      </c>
      <c r="G126" s="145">
        <v>259.04734999999999</v>
      </c>
      <c r="H126" s="145">
        <v>0</v>
      </c>
      <c r="I126" s="145">
        <v>0</v>
      </c>
      <c r="J126" s="145">
        <v>0</v>
      </c>
      <c r="K126" s="145">
        <v>0</v>
      </c>
      <c r="L126" s="145">
        <v>16</v>
      </c>
      <c r="M126" s="145">
        <v>8</v>
      </c>
      <c r="N126" s="143">
        <v>358.23734999999999</v>
      </c>
      <c r="O126" s="154"/>
    </row>
    <row r="127" spans="1:15" ht="15.75">
      <c r="A127" s="96" t="s">
        <v>558</v>
      </c>
      <c r="B127" s="142" t="s">
        <v>601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2"/>
      <c r="O127" s="154"/>
    </row>
    <row r="128" spans="1:15" ht="15.75">
      <c r="A128" s="96" t="s">
        <v>511</v>
      </c>
      <c r="B128" s="144" t="s">
        <v>493</v>
      </c>
      <c r="C128" s="145">
        <v>0</v>
      </c>
      <c r="D128" s="145">
        <v>318</v>
      </c>
      <c r="E128" s="145">
        <v>0</v>
      </c>
      <c r="F128" s="145">
        <v>0</v>
      </c>
      <c r="G128" s="145">
        <v>0</v>
      </c>
      <c r="H128" s="145">
        <v>0</v>
      </c>
      <c r="I128" s="145">
        <v>0</v>
      </c>
      <c r="J128" s="145">
        <v>0</v>
      </c>
      <c r="K128" s="145">
        <v>0</v>
      </c>
      <c r="L128" s="145">
        <v>0</v>
      </c>
      <c r="M128" s="145">
        <v>0</v>
      </c>
      <c r="N128" s="143">
        <v>318</v>
      </c>
      <c r="O128" s="154"/>
    </row>
    <row r="129" spans="1:16" ht="15.75">
      <c r="A129" s="96" t="s">
        <v>513</v>
      </c>
      <c r="B129" s="144" t="s">
        <v>690</v>
      </c>
      <c r="C129" s="145">
        <v>0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145">
        <v>0</v>
      </c>
      <c r="J129" s="145">
        <v>0</v>
      </c>
      <c r="K129" s="145">
        <v>0</v>
      </c>
      <c r="L129" s="145">
        <v>0</v>
      </c>
      <c r="M129" s="145">
        <v>0</v>
      </c>
      <c r="N129" s="143">
        <v>0</v>
      </c>
      <c r="O129" s="154"/>
    </row>
    <row r="130" spans="1:16" ht="15.75">
      <c r="A130" s="96"/>
      <c r="B130" s="142" t="s">
        <v>687</v>
      </c>
      <c r="C130" s="145">
        <v>0</v>
      </c>
      <c r="D130" s="145">
        <v>318</v>
      </c>
      <c r="E130" s="145">
        <v>0</v>
      </c>
      <c r="F130" s="145">
        <v>0</v>
      </c>
      <c r="G130" s="145">
        <v>0</v>
      </c>
      <c r="H130" s="145">
        <v>0</v>
      </c>
      <c r="I130" s="145">
        <v>0</v>
      </c>
      <c r="J130" s="145">
        <v>0</v>
      </c>
      <c r="K130" s="145">
        <v>0</v>
      </c>
      <c r="L130" s="145">
        <v>0</v>
      </c>
      <c r="M130" s="145">
        <v>0</v>
      </c>
      <c r="N130" s="143">
        <v>318</v>
      </c>
      <c r="O130" s="153"/>
    </row>
    <row r="131" spans="1:16" ht="15.75">
      <c r="A131" s="141"/>
      <c r="B131" s="142" t="s">
        <v>602</v>
      </c>
      <c r="C131" s="145">
        <v>614511.01662000001</v>
      </c>
      <c r="D131" s="145">
        <v>250789</v>
      </c>
      <c r="E131" s="145">
        <v>156186</v>
      </c>
      <c r="F131" s="145">
        <v>271218</v>
      </c>
      <c r="G131" s="145">
        <v>453517.49385235354</v>
      </c>
      <c r="H131" s="145">
        <v>53529.012020000002</v>
      </c>
      <c r="I131" s="145">
        <v>17580</v>
      </c>
      <c r="J131" s="145">
        <v>29465</v>
      </c>
      <c r="K131" s="145">
        <v>31991</v>
      </c>
      <c r="L131" s="145">
        <v>11500</v>
      </c>
      <c r="M131" s="145">
        <v>14436</v>
      </c>
      <c r="N131" s="143">
        <v>1904722.5224923536</v>
      </c>
      <c r="O131" s="153"/>
    </row>
    <row r="132" spans="1:16" ht="15.75">
      <c r="A132" s="96" t="s">
        <v>603</v>
      </c>
      <c r="B132" s="142" t="s">
        <v>604</v>
      </c>
      <c r="C132" s="145">
        <v>0</v>
      </c>
      <c r="D132" s="145">
        <v>26</v>
      </c>
      <c r="E132" s="145">
        <v>0</v>
      </c>
      <c r="F132" s="145">
        <v>0</v>
      </c>
      <c r="G132" s="145">
        <v>357.56920000000002</v>
      </c>
      <c r="H132" s="145">
        <v>0</v>
      </c>
      <c r="I132" s="145">
        <v>0</v>
      </c>
      <c r="J132" s="145">
        <v>0</v>
      </c>
      <c r="K132" s="145">
        <v>0</v>
      </c>
      <c r="L132" s="145">
        <v>0</v>
      </c>
      <c r="M132" s="145">
        <v>0</v>
      </c>
      <c r="N132" s="143">
        <v>383.56920000000002</v>
      </c>
      <c r="O132" s="154"/>
    </row>
    <row r="133" spans="1:16">
      <c r="A133" s="61" t="s">
        <v>795</v>
      </c>
      <c r="B133" s="126"/>
    </row>
    <row r="134" spans="1:16" ht="15.75">
      <c r="A134" s="126"/>
      <c r="B134" s="126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255"/>
      <c r="P134" s="255"/>
    </row>
    <row r="135" spans="1:16" ht="15.75">
      <c r="A135" s="126"/>
      <c r="B135" s="126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255"/>
      <c r="P135" s="255"/>
    </row>
    <row r="136" spans="1:16">
      <c r="A136" s="126"/>
      <c r="B136" s="126"/>
    </row>
    <row r="137" spans="1:16">
      <c r="A137" s="126"/>
      <c r="B137" s="126"/>
    </row>
    <row r="138" spans="1:16">
      <c r="A138" s="126"/>
      <c r="B138" s="126"/>
    </row>
    <row r="139" spans="1:16">
      <c r="A139" s="126"/>
      <c r="B139" s="126"/>
    </row>
    <row r="140" spans="1:16">
      <c r="A140" s="126"/>
      <c r="B140" s="126"/>
    </row>
    <row r="141" spans="1:16">
      <c r="A141" s="126"/>
      <c r="B141" s="126"/>
    </row>
    <row r="142" spans="1:16">
      <c r="A142" s="126"/>
      <c r="B142" s="126"/>
    </row>
    <row r="143" spans="1:16">
      <c r="A143" s="126"/>
      <c r="B143" s="126"/>
    </row>
    <row r="144" spans="1:16">
      <c r="A144" s="126"/>
      <c r="B144" s="126"/>
    </row>
    <row r="145" spans="1:2">
      <c r="A145" s="126"/>
      <c r="B145" s="126"/>
    </row>
    <row r="146" spans="1:2">
      <c r="A146" s="126"/>
      <c r="B146" s="126"/>
    </row>
    <row r="147" spans="1:2">
      <c r="A147" s="126"/>
      <c r="B147" s="126"/>
    </row>
    <row r="148" spans="1:2">
      <c r="A148" s="126"/>
      <c r="B148" s="126"/>
    </row>
    <row r="149" spans="1:2">
      <c r="A149" s="126"/>
      <c r="B149" s="126"/>
    </row>
    <row r="150" spans="1:2">
      <c r="A150" s="126"/>
      <c r="B150" s="126"/>
    </row>
    <row r="151" spans="1:2">
      <c r="A151" s="126"/>
      <c r="B151" s="126"/>
    </row>
    <row r="152" spans="1:2">
      <c r="A152" s="126"/>
      <c r="B152" s="126"/>
    </row>
    <row r="153" spans="1:2">
      <c r="A153" s="126"/>
      <c r="B153" s="126"/>
    </row>
    <row r="154" spans="1:2">
      <c r="A154" s="126"/>
      <c r="B154" s="126"/>
    </row>
    <row r="155" spans="1:2">
      <c r="A155" s="126"/>
      <c r="B155" s="126"/>
    </row>
    <row r="156" spans="1:2">
      <c r="A156" s="126"/>
      <c r="B156" s="126"/>
    </row>
    <row r="157" spans="1:2">
      <c r="A157" s="126"/>
      <c r="B157" s="126"/>
    </row>
    <row r="158" spans="1:2">
      <c r="A158" s="126"/>
      <c r="B158" s="126"/>
    </row>
    <row r="159" spans="1:2">
      <c r="A159" s="126"/>
      <c r="B159" s="126"/>
    </row>
    <row r="160" spans="1:2">
      <c r="A160" s="126"/>
      <c r="B160" s="126"/>
    </row>
    <row r="161" spans="1:2">
      <c r="A161" s="126"/>
      <c r="B161" s="126"/>
    </row>
    <row r="162" spans="1:2">
      <c r="A162" s="126"/>
      <c r="B162" s="126"/>
    </row>
    <row r="163" spans="1:2">
      <c r="A163" s="126"/>
      <c r="B163" s="126"/>
    </row>
    <row r="164" spans="1:2">
      <c r="A164" s="126"/>
      <c r="B164" s="126"/>
    </row>
    <row r="165" spans="1:2">
      <c r="A165" s="126"/>
      <c r="B165" s="126"/>
    </row>
    <row r="166" spans="1:2">
      <c r="A166" s="126"/>
      <c r="B166" s="126"/>
    </row>
    <row r="167" spans="1:2">
      <c r="A167" s="126"/>
      <c r="B167" s="126"/>
    </row>
    <row r="168" spans="1:2">
      <c r="A168" s="126"/>
      <c r="B168" s="126"/>
    </row>
    <row r="169" spans="1:2">
      <c r="A169" s="126"/>
      <c r="B169" s="126"/>
    </row>
    <row r="170" spans="1:2">
      <c r="A170" s="126"/>
      <c r="B170" s="126"/>
    </row>
    <row r="171" spans="1:2">
      <c r="A171" s="126"/>
      <c r="B171" s="126"/>
    </row>
    <row r="172" spans="1:2">
      <c r="A172" s="126"/>
      <c r="B172" s="126"/>
    </row>
    <row r="173" spans="1:2">
      <c r="A173" s="126"/>
      <c r="B173" s="126"/>
    </row>
    <row r="174" spans="1:2">
      <c r="A174" s="126"/>
      <c r="B174" s="126"/>
    </row>
    <row r="175" spans="1:2">
      <c r="A175" s="126"/>
      <c r="B175" s="126"/>
    </row>
    <row r="176" spans="1:2">
      <c r="A176" s="126"/>
      <c r="B176" s="126"/>
    </row>
    <row r="177" spans="1:2">
      <c r="A177" s="126"/>
      <c r="B177" s="126"/>
    </row>
    <row r="178" spans="1:2">
      <c r="A178" s="126"/>
      <c r="B178" s="126"/>
    </row>
    <row r="179" spans="1:2">
      <c r="A179" s="126"/>
      <c r="B179" s="126"/>
    </row>
    <row r="180" spans="1:2">
      <c r="A180" s="126"/>
      <c r="B180" s="126"/>
    </row>
    <row r="181" spans="1:2">
      <c r="A181" s="126"/>
      <c r="B181" s="126"/>
    </row>
    <row r="182" spans="1:2">
      <c r="A182" s="126"/>
      <c r="B182" s="126"/>
    </row>
    <row r="183" spans="1:2">
      <c r="A183" s="126"/>
      <c r="B183" s="126"/>
    </row>
    <row r="184" spans="1:2">
      <c r="A184" s="126"/>
      <c r="B184" s="126"/>
    </row>
    <row r="185" spans="1:2">
      <c r="A185" s="126"/>
      <c r="B185" s="126"/>
    </row>
    <row r="186" spans="1:2">
      <c r="A186" s="126"/>
      <c r="B186" s="126"/>
    </row>
    <row r="187" spans="1:2">
      <c r="A187" s="126"/>
      <c r="B187" s="126"/>
    </row>
    <row r="188" spans="1:2">
      <c r="A188" s="126"/>
      <c r="B188" s="126"/>
    </row>
    <row r="189" spans="1:2">
      <c r="A189" s="126"/>
      <c r="B189" s="126"/>
    </row>
    <row r="190" spans="1:2">
      <c r="A190" s="126"/>
      <c r="B190" s="126"/>
    </row>
    <row r="191" spans="1:2">
      <c r="A191" s="126"/>
      <c r="B191" s="126"/>
    </row>
    <row r="192" spans="1:2">
      <c r="A192" s="126"/>
      <c r="B192" s="126"/>
    </row>
    <row r="193" spans="1:2">
      <c r="A193" s="126"/>
      <c r="B193" s="126"/>
    </row>
    <row r="194" spans="1:2">
      <c r="A194" s="126"/>
      <c r="B194" s="126"/>
    </row>
    <row r="195" spans="1:2">
      <c r="A195" s="126"/>
      <c r="B195" s="126"/>
    </row>
    <row r="196" spans="1:2">
      <c r="A196" s="126"/>
      <c r="B196" s="126"/>
    </row>
    <row r="197" spans="1:2">
      <c r="A197" s="126"/>
      <c r="B197" s="126"/>
    </row>
    <row r="198" spans="1:2">
      <c r="A198" s="126"/>
      <c r="B198" s="126"/>
    </row>
    <row r="199" spans="1:2">
      <c r="A199" s="126"/>
      <c r="B199" s="126"/>
    </row>
    <row r="200" spans="1:2">
      <c r="A200" s="126"/>
      <c r="B200" s="126"/>
    </row>
    <row r="201" spans="1:2">
      <c r="A201" s="126"/>
      <c r="B201" s="126"/>
    </row>
    <row r="202" spans="1:2">
      <c r="A202" s="126"/>
      <c r="B202" s="126"/>
    </row>
    <row r="203" spans="1:2">
      <c r="A203" s="126"/>
      <c r="B203" s="126"/>
    </row>
    <row r="204" spans="1:2">
      <c r="A204" s="126"/>
      <c r="B204" s="126"/>
    </row>
    <row r="205" spans="1:2">
      <c r="A205" s="126"/>
      <c r="B205" s="126"/>
    </row>
    <row r="206" spans="1:2">
      <c r="A206" s="126"/>
      <c r="B206" s="126"/>
    </row>
    <row r="207" spans="1:2">
      <c r="A207" s="126"/>
      <c r="B207" s="126"/>
    </row>
    <row r="208" spans="1:2">
      <c r="A208" s="126"/>
      <c r="B208" s="126"/>
    </row>
    <row r="209" spans="1:2">
      <c r="A209" s="126"/>
      <c r="B209" s="126"/>
    </row>
    <row r="210" spans="1:2">
      <c r="A210" s="126"/>
      <c r="B210" s="126"/>
    </row>
    <row r="211" spans="1:2">
      <c r="A211" s="126"/>
      <c r="B211" s="126"/>
    </row>
    <row r="212" spans="1:2">
      <c r="A212" s="126"/>
      <c r="B212" s="126"/>
    </row>
    <row r="213" spans="1:2">
      <c r="A213" s="126"/>
      <c r="B213" s="126"/>
    </row>
    <row r="214" spans="1:2">
      <c r="A214" s="126"/>
      <c r="B214" s="126"/>
    </row>
    <row r="215" spans="1:2">
      <c r="A215" s="126"/>
      <c r="B215" s="126"/>
    </row>
    <row r="216" spans="1:2">
      <c r="A216" s="126"/>
      <c r="B216" s="126"/>
    </row>
    <row r="217" spans="1:2">
      <c r="A217" s="126"/>
      <c r="B217" s="126"/>
    </row>
    <row r="218" spans="1:2">
      <c r="A218" s="126"/>
      <c r="B218" s="126"/>
    </row>
    <row r="219" spans="1:2">
      <c r="A219" s="126"/>
      <c r="B219" s="126"/>
    </row>
    <row r="220" spans="1:2">
      <c r="A220" s="126"/>
      <c r="B220" s="126"/>
    </row>
    <row r="221" spans="1:2">
      <c r="A221" s="126"/>
      <c r="B221" s="126"/>
    </row>
    <row r="222" spans="1:2">
      <c r="A222" s="126"/>
      <c r="B222" s="126"/>
    </row>
    <row r="223" spans="1:2">
      <c r="A223" s="126"/>
      <c r="B223" s="126"/>
    </row>
    <row r="224" spans="1:2">
      <c r="A224" s="126"/>
      <c r="B224" s="126"/>
    </row>
    <row r="225" spans="1:2">
      <c r="A225" s="126"/>
      <c r="B225" s="126"/>
    </row>
    <row r="226" spans="1:2">
      <c r="A226" s="126"/>
      <c r="B226" s="126"/>
    </row>
    <row r="227" spans="1:2">
      <c r="A227" s="126"/>
      <c r="B227" s="126"/>
    </row>
    <row r="228" spans="1:2">
      <c r="A228" s="126"/>
      <c r="B228" s="126"/>
    </row>
    <row r="229" spans="1:2">
      <c r="A229" s="126"/>
      <c r="B229" s="126"/>
    </row>
    <row r="230" spans="1:2">
      <c r="A230" s="126"/>
      <c r="B230" s="126"/>
    </row>
    <row r="231" spans="1:2">
      <c r="A231" s="126"/>
      <c r="B231" s="126"/>
    </row>
    <row r="232" spans="1:2">
      <c r="A232" s="126"/>
      <c r="B232" s="126"/>
    </row>
    <row r="233" spans="1:2">
      <c r="A233" s="126"/>
      <c r="B233" s="126"/>
    </row>
    <row r="234" spans="1:2">
      <c r="A234" s="126"/>
      <c r="B234" s="126"/>
    </row>
    <row r="235" spans="1:2">
      <c r="A235" s="126"/>
      <c r="B235" s="126"/>
    </row>
    <row r="236" spans="1:2">
      <c r="A236" s="126"/>
      <c r="B236" s="126"/>
    </row>
    <row r="237" spans="1:2">
      <c r="A237" s="126"/>
      <c r="B237" s="126"/>
    </row>
    <row r="238" spans="1:2">
      <c r="A238" s="126"/>
      <c r="B238" s="126"/>
    </row>
    <row r="239" spans="1:2">
      <c r="A239" s="126"/>
      <c r="B239" s="126"/>
    </row>
    <row r="240" spans="1:2">
      <c r="A240" s="126"/>
      <c r="B240" s="126"/>
    </row>
    <row r="241" spans="1:2">
      <c r="A241" s="126"/>
      <c r="B241" s="126"/>
    </row>
    <row r="242" spans="1:2">
      <c r="A242" s="126"/>
      <c r="B242" s="126"/>
    </row>
    <row r="243" spans="1:2">
      <c r="A243" s="126"/>
      <c r="B243" s="126"/>
    </row>
    <row r="244" spans="1:2">
      <c r="A244" s="126"/>
      <c r="B244" s="126"/>
    </row>
    <row r="245" spans="1:2">
      <c r="A245" s="126"/>
      <c r="B245" s="126"/>
    </row>
    <row r="246" spans="1:2">
      <c r="A246" s="126"/>
      <c r="B246" s="126"/>
    </row>
    <row r="247" spans="1:2">
      <c r="A247" s="126"/>
      <c r="B247" s="126"/>
    </row>
    <row r="248" spans="1:2">
      <c r="A248" s="126"/>
      <c r="B248" s="126"/>
    </row>
    <row r="249" spans="1:2">
      <c r="A249" s="126"/>
      <c r="B249" s="126"/>
    </row>
    <row r="250" spans="1:2">
      <c r="A250" s="126"/>
      <c r="B250" s="126"/>
    </row>
    <row r="251" spans="1:2">
      <c r="A251" s="126"/>
      <c r="B251" s="126"/>
    </row>
    <row r="252" spans="1:2">
      <c r="A252" s="126"/>
      <c r="B252" s="126"/>
    </row>
    <row r="253" spans="1:2">
      <c r="A253" s="126"/>
      <c r="B253" s="126"/>
    </row>
    <row r="254" spans="1:2">
      <c r="A254" s="126"/>
      <c r="B254" s="126"/>
    </row>
    <row r="255" spans="1:2">
      <c r="A255" s="126"/>
      <c r="B255" s="126"/>
    </row>
    <row r="256" spans="1:2">
      <c r="A256" s="126"/>
      <c r="B256" s="126"/>
    </row>
    <row r="257" spans="1:2">
      <c r="A257" s="126"/>
      <c r="B257" s="126"/>
    </row>
    <row r="258" spans="1:2">
      <c r="A258" s="126"/>
      <c r="B258" s="126"/>
    </row>
    <row r="259" spans="1:2">
      <c r="A259" s="126"/>
      <c r="B259" s="126"/>
    </row>
    <row r="260" spans="1:2">
      <c r="A260" s="126"/>
      <c r="B260" s="126"/>
    </row>
    <row r="261" spans="1:2">
      <c r="A261" s="126"/>
      <c r="B261" s="126"/>
    </row>
    <row r="262" spans="1:2">
      <c r="A262" s="126"/>
      <c r="B262" s="126"/>
    </row>
    <row r="263" spans="1:2">
      <c r="A263" s="126"/>
      <c r="B263" s="126"/>
    </row>
    <row r="264" spans="1:2">
      <c r="A264" s="126"/>
      <c r="B264" s="126"/>
    </row>
    <row r="265" spans="1:2">
      <c r="A265" s="126"/>
      <c r="B265" s="126"/>
    </row>
    <row r="266" spans="1:2">
      <c r="A266" s="126"/>
      <c r="B266" s="126"/>
    </row>
    <row r="267" spans="1:2">
      <c r="A267" s="126"/>
      <c r="B267" s="126"/>
    </row>
    <row r="268" spans="1:2">
      <c r="A268" s="126"/>
      <c r="B268" s="126"/>
    </row>
    <row r="269" spans="1:2">
      <c r="A269" s="126"/>
      <c r="B269" s="126"/>
    </row>
    <row r="270" spans="1:2">
      <c r="A270" s="126"/>
      <c r="B270" s="126"/>
    </row>
    <row r="271" spans="1:2">
      <c r="A271" s="126"/>
      <c r="B271" s="126"/>
    </row>
    <row r="272" spans="1:2">
      <c r="A272" s="126"/>
      <c r="B272" s="126"/>
    </row>
    <row r="273" spans="1:2">
      <c r="A273" s="126"/>
      <c r="B273" s="126"/>
    </row>
    <row r="274" spans="1:2">
      <c r="A274" s="126"/>
      <c r="B274" s="126"/>
    </row>
    <row r="275" spans="1:2">
      <c r="A275" s="126"/>
      <c r="B275" s="126"/>
    </row>
    <row r="276" spans="1:2">
      <c r="A276" s="126"/>
      <c r="B276" s="126"/>
    </row>
    <row r="277" spans="1:2">
      <c r="A277" s="126"/>
      <c r="B277" s="126"/>
    </row>
    <row r="278" spans="1:2">
      <c r="A278" s="126"/>
      <c r="B278" s="126"/>
    </row>
    <row r="279" spans="1:2">
      <c r="A279" s="126"/>
      <c r="B279" s="126"/>
    </row>
    <row r="280" spans="1:2">
      <c r="A280" s="126"/>
      <c r="B280" s="126"/>
    </row>
    <row r="281" spans="1:2">
      <c r="A281" s="126"/>
      <c r="B281" s="126"/>
    </row>
    <row r="282" spans="1:2">
      <c r="A282" s="126"/>
      <c r="B282" s="126"/>
    </row>
    <row r="283" spans="1:2">
      <c r="A283" s="126"/>
      <c r="B283" s="126"/>
    </row>
    <row r="284" spans="1:2">
      <c r="A284" s="126"/>
      <c r="B284" s="126"/>
    </row>
    <row r="285" spans="1:2">
      <c r="A285" s="126"/>
      <c r="B285" s="126"/>
    </row>
    <row r="286" spans="1:2">
      <c r="A286" s="126"/>
      <c r="B286" s="126"/>
    </row>
    <row r="287" spans="1:2">
      <c r="A287" s="126"/>
      <c r="B287" s="126"/>
    </row>
    <row r="288" spans="1:2">
      <c r="A288" s="126"/>
      <c r="B288" s="126"/>
    </row>
    <row r="289" spans="1:2">
      <c r="A289" s="126"/>
      <c r="B289" s="126"/>
    </row>
    <row r="290" spans="1:2">
      <c r="A290" s="126"/>
      <c r="B290" s="126"/>
    </row>
    <row r="291" spans="1:2">
      <c r="A291" s="126"/>
      <c r="B291" s="126"/>
    </row>
    <row r="292" spans="1:2">
      <c r="A292" s="126"/>
      <c r="B292" s="126"/>
    </row>
    <row r="293" spans="1:2">
      <c r="A293" s="126"/>
      <c r="B293" s="126"/>
    </row>
    <row r="294" spans="1:2">
      <c r="A294" s="126"/>
      <c r="B294" s="126"/>
    </row>
    <row r="295" spans="1:2">
      <c r="A295" s="126"/>
      <c r="B295" s="126"/>
    </row>
    <row r="296" spans="1:2">
      <c r="A296" s="126"/>
      <c r="B296" s="126"/>
    </row>
    <row r="297" spans="1:2">
      <c r="A297" s="126"/>
      <c r="B297" s="126"/>
    </row>
    <row r="298" spans="1:2">
      <c r="A298" s="126"/>
      <c r="B298" s="126"/>
    </row>
    <row r="299" spans="1:2">
      <c r="A299" s="126"/>
      <c r="B299" s="126"/>
    </row>
    <row r="300" spans="1:2">
      <c r="A300" s="126"/>
      <c r="B300" s="126"/>
    </row>
    <row r="301" spans="1:2">
      <c r="A301" s="126"/>
      <c r="B301" s="126"/>
    </row>
    <row r="302" spans="1:2">
      <c r="A302" s="126"/>
      <c r="B302" s="126"/>
    </row>
    <row r="303" spans="1:2">
      <c r="A303" s="126"/>
      <c r="B303" s="126"/>
    </row>
    <row r="304" spans="1:2">
      <c r="A304" s="126"/>
      <c r="B304" s="126"/>
    </row>
    <row r="305" spans="1:2">
      <c r="A305" s="126"/>
      <c r="B305" s="126"/>
    </row>
    <row r="306" spans="1:2">
      <c r="A306" s="126"/>
      <c r="B306" s="126"/>
    </row>
    <row r="307" spans="1:2">
      <c r="A307" s="126"/>
      <c r="B307" s="126"/>
    </row>
    <row r="308" spans="1:2">
      <c r="A308" s="126"/>
      <c r="B308" s="126"/>
    </row>
    <row r="309" spans="1:2">
      <c r="A309" s="126"/>
      <c r="B309" s="126"/>
    </row>
    <row r="310" spans="1:2">
      <c r="A310" s="126"/>
      <c r="B310" s="126"/>
    </row>
    <row r="311" spans="1:2">
      <c r="A311" s="126"/>
      <c r="B311" s="126"/>
    </row>
    <row r="312" spans="1:2">
      <c r="A312" s="126"/>
      <c r="B312" s="126"/>
    </row>
    <row r="313" spans="1:2">
      <c r="A313" s="126"/>
      <c r="B313" s="126"/>
    </row>
    <row r="314" spans="1:2">
      <c r="A314" s="126"/>
      <c r="B314" s="126"/>
    </row>
    <row r="315" spans="1:2">
      <c r="A315" s="126"/>
      <c r="B315" s="126"/>
    </row>
    <row r="316" spans="1:2">
      <c r="A316" s="126"/>
      <c r="B316" s="126"/>
    </row>
    <row r="317" spans="1:2">
      <c r="A317" s="126"/>
      <c r="B317" s="126"/>
    </row>
    <row r="318" spans="1:2">
      <c r="A318" s="126"/>
      <c r="B318" s="126"/>
    </row>
    <row r="319" spans="1:2">
      <c r="A319" s="126"/>
      <c r="B319" s="126"/>
    </row>
    <row r="320" spans="1:2">
      <c r="A320" s="126"/>
      <c r="B320" s="126"/>
    </row>
    <row r="321" spans="1:2">
      <c r="A321" s="126"/>
      <c r="B321" s="126"/>
    </row>
    <row r="322" spans="1:2">
      <c r="A322" s="126"/>
      <c r="B322" s="126"/>
    </row>
    <row r="323" spans="1:2">
      <c r="A323" s="126"/>
      <c r="B323" s="126"/>
    </row>
    <row r="324" spans="1:2">
      <c r="A324" s="126"/>
      <c r="B324" s="126"/>
    </row>
    <row r="325" spans="1:2">
      <c r="A325" s="126"/>
      <c r="B325" s="126"/>
    </row>
    <row r="326" spans="1:2">
      <c r="A326" s="126"/>
      <c r="B326" s="126"/>
    </row>
    <row r="327" spans="1:2">
      <c r="A327" s="126"/>
      <c r="B327" s="126"/>
    </row>
    <row r="328" spans="1:2">
      <c r="A328" s="126"/>
      <c r="B328" s="126"/>
    </row>
    <row r="329" spans="1:2">
      <c r="A329" s="126"/>
      <c r="B329" s="126"/>
    </row>
    <row r="330" spans="1:2">
      <c r="A330" s="126"/>
      <c r="B330" s="126"/>
    </row>
    <row r="331" spans="1:2">
      <c r="A331" s="126"/>
      <c r="B331" s="126"/>
    </row>
    <row r="332" spans="1:2">
      <c r="A332" s="126"/>
      <c r="B332" s="126"/>
    </row>
    <row r="333" spans="1:2">
      <c r="A333" s="126"/>
      <c r="B333" s="126"/>
    </row>
    <row r="334" spans="1:2">
      <c r="A334" s="126"/>
      <c r="B334" s="126"/>
    </row>
    <row r="335" spans="1:2">
      <c r="A335" s="126"/>
      <c r="B335" s="126"/>
    </row>
    <row r="336" spans="1:2">
      <c r="A336" s="126"/>
      <c r="B336" s="126"/>
    </row>
    <row r="337" spans="1:2">
      <c r="A337" s="126"/>
      <c r="B337" s="126"/>
    </row>
    <row r="338" spans="1:2">
      <c r="A338" s="126"/>
      <c r="B338" s="126"/>
    </row>
    <row r="339" spans="1:2">
      <c r="A339" s="126"/>
      <c r="B339" s="126"/>
    </row>
    <row r="340" spans="1:2">
      <c r="A340" s="126"/>
      <c r="B340" s="126"/>
    </row>
    <row r="341" spans="1:2">
      <c r="A341" s="126"/>
      <c r="B341" s="126"/>
    </row>
    <row r="342" spans="1:2">
      <c r="A342" s="126"/>
      <c r="B342" s="126"/>
    </row>
    <row r="343" spans="1:2">
      <c r="A343" s="126"/>
      <c r="B343" s="126"/>
    </row>
    <row r="344" spans="1:2">
      <c r="A344" s="126"/>
      <c r="B344" s="126"/>
    </row>
    <row r="345" spans="1:2">
      <c r="A345" s="126"/>
      <c r="B345" s="126"/>
    </row>
    <row r="346" spans="1:2">
      <c r="A346" s="126"/>
      <c r="B346" s="126"/>
    </row>
    <row r="347" spans="1:2">
      <c r="A347" s="126"/>
      <c r="B347" s="126"/>
    </row>
    <row r="348" spans="1:2">
      <c r="A348" s="126"/>
      <c r="B348" s="126"/>
    </row>
    <row r="349" spans="1:2">
      <c r="A349" s="126"/>
      <c r="B349" s="126"/>
    </row>
    <row r="350" spans="1:2">
      <c r="A350" s="126"/>
      <c r="B350" s="126"/>
    </row>
    <row r="351" spans="1:2">
      <c r="A351" s="126"/>
      <c r="B351" s="126"/>
    </row>
    <row r="352" spans="1:2">
      <c r="A352" s="126"/>
      <c r="B352" s="126"/>
    </row>
    <row r="353" spans="1:2">
      <c r="A353" s="126"/>
      <c r="B353" s="126"/>
    </row>
    <row r="354" spans="1:2">
      <c r="A354" s="126"/>
      <c r="B354" s="126"/>
    </row>
    <row r="355" spans="1:2">
      <c r="A355" s="126"/>
      <c r="B355" s="126"/>
    </row>
    <row r="356" spans="1:2">
      <c r="A356" s="126"/>
      <c r="B356" s="126"/>
    </row>
    <row r="357" spans="1:2">
      <c r="A357" s="126"/>
      <c r="B357" s="126"/>
    </row>
    <row r="358" spans="1:2">
      <c r="A358" s="126"/>
      <c r="B358" s="126"/>
    </row>
    <row r="359" spans="1:2">
      <c r="A359" s="126"/>
      <c r="B359" s="126"/>
    </row>
    <row r="360" spans="1:2">
      <c r="A360" s="126"/>
      <c r="B360" s="126"/>
    </row>
    <row r="361" spans="1:2">
      <c r="A361" s="126"/>
      <c r="B361" s="126"/>
    </row>
    <row r="362" spans="1:2">
      <c r="A362" s="126"/>
      <c r="B362" s="126"/>
    </row>
    <row r="363" spans="1:2">
      <c r="A363" s="126"/>
      <c r="B363" s="126"/>
    </row>
    <row r="364" spans="1:2">
      <c r="A364" s="126"/>
      <c r="B364" s="126"/>
    </row>
    <row r="365" spans="1:2">
      <c r="A365" s="126"/>
      <c r="B365" s="126"/>
    </row>
    <row r="366" spans="1:2">
      <c r="A366" s="126"/>
      <c r="B366" s="126"/>
    </row>
    <row r="367" spans="1:2">
      <c r="A367" s="126"/>
      <c r="B367" s="126"/>
    </row>
    <row r="368" spans="1:2">
      <c r="A368" s="126"/>
      <c r="B368" s="126"/>
    </row>
    <row r="369" spans="1:2">
      <c r="A369" s="126"/>
      <c r="B369" s="126"/>
    </row>
    <row r="370" spans="1:2">
      <c r="A370" s="126"/>
      <c r="B370" s="126"/>
    </row>
    <row r="371" spans="1:2">
      <c r="A371" s="126"/>
      <c r="B371" s="126"/>
    </row>
    <row r="372" spans="1:2">
      <c r="A372" s="126"/>
      <c r="B372" s="126"/>
    </row>
    <row r="373" spans="1:2">
      <c r="A373" s="126"/>
      <c r="B373" s="126"/>
    </row>
    <row r="374" spans="1:2">
      <c r="A374" s="126"/>
      <c r="B374" s="126"/>
    </row>
    <row r="375" spans="1:2">
      <c r="A375" s="126"/>
      <c r="B375" s="126"/>
    </row>
    <row r="376" spans="1:2">
      <c r="A376" s="126"/>
      <c r="B376" s="126"/>
    </row>
    <row r="377" spans="1:2">
      <c r="A377" s="126"/>
      <c r="B377" s="126"/>
    </row>
    <row r="378" spans="1:2">
      <c r="A378" s="126"/>
      <c r="B378" s="126"/>
    </row>
    <row r="379" spans="1:2">
      <c r="A379" s="126"/>
      <c r="B379" s="126"/>
    </row>
    <row r="380" spans="1:2">
      <c r="A380" s="126"/>
      <c r="B380" s="126"/>
    </row>
    <row r="381" spans="1:2">
      <c r="A381" s="126"/>
      <c r="B381" s="126"/>
    </row>
    <row r="382" spans="1:2">
      <c r="A382" s="126"/>
      <c r="B382" s="126"/>
    </row>
    <row r="383" spans="1:2">
      <c r="A383" s="126"/>
      <c r="B383" s="126"/>
    </row>
    <row r="384" spans="1:2">
      <c r="A384" s="126"/>
      <c r="B384" s="126"/>
    </row>
    <row r="385" spans="1:2">
      <c r="A385" s="126"/>
      <c r="B385" s="126"/>
    </row>
    <row r="386" spans="1:2">
      <c r="A386" s="126"/>
      <c r="B386" s="126"/>
    </row>
    <row r="387" spans="1:2">
      <c r="A387" s="126"/>
      <c r="B387" s="126"/>
    </row>
    <row r="388" spans="1:2">
      <c r="A388" s="126"/>
      <c r="B388" s="126"/>
    </row>
    <row r="389" spans="1:2">
      <c r="A389" s="126"/>
      <c r="B389" s="126"/>
    </row>
    <row r="390" spans="1:2">
      <c r="A390" s="126"/>
      <c r="B390" s="126"/>
    </row>
    <row r="391" spans="1:2">
      <c r="A391" s="126"/>
      <c r="B391" s="126"/>
    </row>
    <row r="392" spans="1:2">
      <c r="A392" s="126"/>
      <c r="B392" s="126"/>
    </row>
    <row r="393" spans="1:2">
      <c r="A393" s="126"/>
      <c r="B393" s="126"/>
    </row>
    <row r="394" spans="1:2">
      <c r="A394" s="126"/>
      <c r="B394" s="126"/>
    </row>
    <row r="395" spans="1:2">
      <c r="A395" s="126"/>
      <c r="B395" s="126"/>
    </row>
    <row r="396" spans="1:2">
      <c r="A396" s="126"/>
      <c r="B396" s="126"/>
    </row>
    <row r="397" spans="1:2">
      <c r="A397" s="126"/>
      <c r="B397" s="126"/>
    </row>
    <row r="398" spans="1:2">
      <c r="A398" s="126"/>
      <c r="B398" s="126"/>
    </row>
    <row r="399" spans="1:2">
      <c r="A399" s="126"/>
      <c r="B399" s="126"/>
    </row>
    <row r="400" spans="1:2">
      <c r="A400" s="126"/>
      <c r="B400" s="126"/>
    </row>
    <row r="401" spans="1:2">
      <c r="A401" s="126"/>
      <c r="B401" s="126"/>
    </row>
    <row r="402" spans="1:2">
      <c r="A402" s="126"/>
      <c r="B402" s="126"/>
    </row>
    <row r="403" spans="1:2">
      <c r="A403" s="126"/>
      <c r="B403" s="126"/>
    </row>
    <row r="404" spans="1:2">
      <c r="A404" s="126"/>
      <c r="B404" s="126"/>
    </row>
    <row r="405" spans="1:2">
      <c r="A405" s="126"/>
      <c r="B405" s="126"/>
    </row>
    <row r="406" spans="1:2">
      <c r="A406" s="126"/>
      <c r="B406" s="126"/>
    </row>
    <row r="407" spans="1:2">
      <c r="A407" s="126"/>
      <c r="B407" s="126"/>
    </row>
    <row r="408" spans="1:2">
      <c r="A408" s="126"/>
      <c r="B408" s="126"/>
    </row>
    <row r="409" spans="1:2">
      <c r="A409" s="126"/>
      <c r="B409" s="126"/>
    </row>
    <row r="410" spans="1:2">
      <c r="A410" s="126"/>
      <c r="B410" s="126"/>
    </row>
    <row r="411" spans="1:2">
      <c r="A411" s="126"/>
      <c r="B411" s="126"/>
    </row>
    <row r="412" spans="1:2">
      <c r="A412" s="126"/>
      <c r="B412" s="126"/>
    </row>
    <row r="413" spans="1:2">
      <c r="A413" s="126"/>
      <c r="B413" s="126"/>
    </row>
    <row r="414" spans="1:2">
      <c r="A414" s="126"/>
      <c r="B414" s="126"/>
    </row>
    <row r="415" spans="1:2">
      <c r="A415" s="126"/>
      <c r="B415" s="126"/>
    </row>
    <row r="416" spans="1:2">
      <c r="A416" s="126"/>
      <c r="B416" s="126"/>
    </row>
    <row r="417" spans="1:2">
      <c r="A417" s="126"/>
      <c r="B417" s="126"/>
    </row>
    <row r="418" spans="1:2">
      <c r="A418" s="126"/>
      <c r="B418" s="126"/>
    </row>
    <row r="419" spans="1:2">
      <c r="A419" s="126"/>
      <c r="B419" s="126"/>
    </row>
    <row r="420" spans="1:2">
      <c r="A420" s="126"/>
      <c r="B420" s="126"/>
    </row>
    <row r="421" spans="1:2">
      <c r="A421" s="126"/>
      <c r="B421" s="126"/>
    </row>
    <row r="422" spans="1:2">
      <c r="A422" s="126"/>
      <c r="B422" s="126"/>
    </row>
    <row r="423" spans="1:2">
      <c r="A423" s="126"/>
      <c r="B423" s="126"/>
    </row>
    <row r="424" spans="1:2">
      <c r="A424" s="126"/>
      <c r="B424" s="126"/>
    </row>
    <row r="425" spans="1:2">
      <c r="A425" s="126"/>
      <c r="B425" s="126"/>
    </row>
    <row r="426" spans="1:2">
      <c r="A426" s="126"/>
      <c r="B426" s="126"/>
    </row>
    <row r="427" spans="1:2">
      <c r="A427" s="126"/>
      <c r="B427" s="126"/>
    </row>
    <row r="428" spans="1:2">
      <c r="A428" s="126"/>
      <c r="B428" s="126"/>
    </row>
    <row r="429" spans="1:2">
      <c r="A429" s="126"/>
      <c r="B429" s="126"/>
    </row>
    <row r="430" spans="1:2">
      <c r="A430" s="126"/>
      <c r="B430" s="126"/>
    </row>
    <row r="431" spans="1:2">
      <c r="A431" s="126"/>
      <c r="B431" s="126"/>
    </row>
    <row r="432" spans="1:2">
      <c r="A432" s="126"/>
      <c r="B432" s="126"/>
    </row>
    <row r="433" spans="1:2">
      <c r="A433" s="126"/>
      <c r="B433" s="126"/>
    </row>
    <row r="434" spans="1:2">
      <c r="A434" s="126"/>
      <c r="B434" s="126"/>
    </row>
    <row r="435" spans="1:2">
      <c r="A435" s="126"/>
      <c r="B435" s="126"/>
    </row>
    <row r="436" spans="1:2">
      <c r="A436" s="126"/>
      <c r="B436" s="126"/>
    </row>
    <row r="437" spans="1:2">
      <c r="A437" s="126"/>
      <c r="B437" s="126"/>
    </row>
    <row r="438" spans="1:2">
      <c r="A438" s="126"/>
      <c r="B438" s="126"/>
    </row>
    <row r="439" spans="1:2">
      <c r="A439" s="126"/>
      <c r="B439" s="126"/>
    </row>
    <row r="440" spans="1:2">
      <c r="A440" s="126"/>
      <c r="B440" s="126"/>
    </row>
    <row r="441" spans="1:2">
      <c r="A441" s="126"/>
      <c r="B441" s="126"/>
    </row>
    <row r="442" spans="1:2">
      <c r="A442" s="126"/>
      <c r="B442" s="126"/>
    </row>
    <row r="443" spans="1:2">
      <c r="A443" s="126"/>
      <c r="B443" s="126"/>
    </row>
    <row r="444" spans="1:2">
      <c r="A444" s="126"/>
      <c r="B444" s="126"/>
    </row>
    <row r="445" spans="1:2">
      <c r="A445" s="126"/>
      <c r="B445" s="126"/>
    </row>
    <row r="446" spans="1:2">
      <c r="A446" s="126"/>
      <c r="B446" s="126"/>
    </row>
    <row r="447" spans="1:2">
      <c r="A447" s="126"/>
      <c r="B447" s="126"/>
    </row>
    <row r="448" spans="1:2">
      <c r="A448" s="126"/>
      <c r="B448" s="126"/>
    </row>
    <row r="449" spans="1:2">
      <c r="A449" s="126"/>
      <c r="B449" s="126"/>
    </row>
    <row r="450" spans="1:2">
      <c r="A450" s="126"/>
      <c r="B450" s="126"/>
    </row>
    <row r="451" spans="1:2">
      <c r="A451" s="126"/>
      <c r="B451" s="126"/>
    </row>
    <row r="452" spans="1:2">
      <c r="A452" s="126"/>
      <c r="B452" s="126"/>
    </row>
    <row r="453" spans="1:2">
      <c r="A453" s="126"/>
      <c r="B453" s="126"/>
    </row>
    <row r="454" spans="1:2">
      <c r="A454" s="126"/>
      <c r="B454" s="126"/>
    </row>
    <row r="455" spans="1:2">
      <c r="A455" s="126"/>
      <c r="B455" s="126"/>
    </row>
    <row r="456" spans="1:2">
      <c r="A456" s="126"/>
      <c r="B456" s="126"/>
    </row>
    <row r="457" spans="1:2">
      <c r="A457" s="126"/>
      <c r="B457" s="126"/>
    </row>
    <row r="458" spans="1:2">
      <c r="A458" s="126"/>
      <c r="B458" s="126"/>
    </row>
    <row r="459" spans="1:2">
      <c r="A459" s="126"/>
      <c r="B459" s="126"/>
    </row>
    <row r="460" spans="1:2">
      <c r="A460" s="126"/>
      <c r="B460" s="126"/>
    </row>
    <row r="461" spans="1:2">
      <c r="A461" s="126"/>
      <c r="B461" s="126"/>
    </row>
    <row r="462" spans="1:2">
      <c r="A462" s="126"/>
      <c r="B462" s="126"/>
    </row>
    <row r="463" spans="1:2">
      <c r="A463" s="126"/>
      <c r="B463" s="126"/>
    </row>
    <row r="464" spans="1:2">
      <c r="A464" s="126"/>
      <c r="B464" s="126"/>
    </row>
    <row r="465" spans="1:2">
      <c r="A465" s="126"/>
      <c r="B465" s="126"/>
    </row>
    <row r="466" spans="1:2">
      <c r="A466" s="126"/>
      <c r="B466" s="126"/>
    </row>
    <row r="467" spans="1:2">
      <c r="A467" s="126"/>
      <c r="B467" s="126"/>
    </row>
    <row r="468" spans="1:2">
      <c r="A468" s="126"/>
      <c r="B468" s="126"/>
    </row>
    <row r="469" spans="1:2">
      <c r="A469" s="126"/>
      <c r="B469" s="126"/>
    </row>
    <row r="470" spans="1:2">
      <c r="A470" s="126"/>
      <c r="B470" s="126"/>
    </row>
    <row r="471" spans="1:2">
      <c r="A471" s="126"/>
      <c r="B471" s="126"/>
    </row>
    <row r="472" spans="1:2">
      <c r="A472" s="126"/>
      <c r="B472" s="126"/>
    </row>
    <row r="473" spans="1:2">
      <c r="A473" s="126"/>
      <c r="B473" s="126"/>
    </row>
    <row r="474" spans="1:2">
      <c r="A474" s="126"/>
      <c r="B474" s="126"/>
    </row>
    <row r="475" spans="1:2">
      <c r="A475" s="126"/>
      <c r="B475" s="126"/>
    </row>
    <row r="476" spans="1:2">
      <c r="A476" s="126"/>
      <c r="B476" s="126"/>
    </row>
    <row r="477" spans="1:2">
      <c r="A477" s="126"/>
      <c r="B477" s="126"/>
    </row>
    <row r="478" spans="1:2">
      <c r="A478" s="126"/>
      <c r="B478" s="126"/>
    </row>
    <row r="479" spans="1:2">
      <c r="A479" s="126"/>
      <c r="B479" s="126"/>
    </row>
    <row r="480" spans="1:2">
      <c r="A480" s="126"/>
      <c r="B480" s="126"/>
    </row>
    <row r="481" spans="1:2">
      <c r="A481" s="126"/>
      <c r="B481" s="126"/>
    </row>
    <row r="482" spans="1:2">
      <c r="A482" s="126"/>
      <c r="B482" s="126"/>
    </row>
    <row r="483" spans="1:2">
      <c r="A483" s="126"/>
      <c r="B483" s="126"/>
    </row>
    <row r="484" spans="1:2">
      <c r="A484" s="126"/>
      <c r="B484" s="126"/>
    </row>
    <row r="485" spans="1:2">
      <c r="A485" s="126"/>
      <c r="B485" s="126"/>
    </row>
    <row r="486" spans="1:2">
      <c r="A486" s="126"/>
      <c r="B486" s="126"/>
    </row>
    <row r="487" spans="1:2">
      <c r="A487" s="126"/>
      <c r="B487" s="126"/>
    </row>
    <row r="488" spans="1:2">
      <c r="A488" s="126"/>
      <c r="B488" s="126"/>
    </row>
    <row r="489" spans="1:2">
      <c r="A489" s="126"/>
      <c r="B489" s="126"/>
    </row>
    <row r="490" spans="1:2">
      <c r="A490" s="126"/>
      <c r="B490" s="126"/>
    </row>
    <row r="491" spans="1:2">
      <c r="A491" s="126"/>
      <c r="B491" s="126"/>
    </row>
    <row r="492" spans="1:2">
      <c r="A492" s="126"/>
      <c r="B492" s="126"/>
    </row>
    <row r="493" spans="1:2">
      <c r="A493" s="126"/>
      <c r="B493" s="126"/>
    </row>
    <row r="494" spans="1:2">
      <c r="A494" s="126"/>
      <c r="B494" s="126"/>
    </row>
    <row r="495" spans="1:2">
      <c r="A495" s="126"/>
      <c r="B495" s="126"/>
    </row>
    <row r="496" spans="1:2">
      <c r="A496" s="126"/>
      <c r="B496" s="126"/>
    </row>
    <row r="497" spans="1:2">
      <c r="A497" s="126"/>
      <c r="B497" s="126"/>
    </row>
    <row r="498" spans="1:2">
      <c r="A498" s="126"/>
      <c r="B498" s="126"/>
    </row>
    <row r="499" spans="1:2">
      <c r="A499" s="126"/>
      <c r="B499" s="126"/>
    </row>
    <row r="500" spans="1:2">
      <c r="A500" s="126"/>
      <c r="B500" s="126"/>
    </row>
    <row r="501" spans="1:2">
      <c r="A501" s="126"/>
      <c r="B501" s="126"/>
    </row>
    <row r="502" spans="1:2">
      <c r="A502" s="126"/>
      <c r="B502" s="126"/>
    </row>
    <row r="503" spans="1:2">
      <c r="A503" s="126"/>
      <c r="B503" s="126"/>
    </row>
    <row r="504" spans="1:2">
      <c r="A504" s="126"/>
      <c r="B504" s="126"/>
    </row>
    <row r="505" spans="1:2">
      <c r="A505" s="126"/>
      <c r="B505" s="126"/>
    </row>
    <row r="506" spans="1:2">
      <c r="A506" s="126"/>
      <c r="B506" s="126"/>
    </row>
    <row r="507" spans="1:2">
      <c r="A507" s="126"/>
      <c r="B507" s="126"/>
    </row>
    <row r="508" spans="1:2">
      <c r="A508" s="126"/>
      <c r="B508" s="126"/>
    </row>
    <row r="509" spans="1:2">
      <c r="A509" s="126"/>
      <c r="B509" s="126"/>
    </row>
    <row r="510" spans="1:2">
      <c r="A510" s="126"/>
      <c r="B510" s="126"/>
    </row>
    <row r="511" spans="1:2">
      <c r="A511" s="126"/>
      <c r="B511" s="126"/>
    </row>
    <row r="512" spans="1:2">
      <c r="A512" s="126"/>
      <c r="B512" s="126"/>
    </row>
    <row r="513" spans="1:2">
      <c r="A513" s="126"/>
      <c r="B513" s="126"/>
    </row>
    <row r="514" spans="1:2">
      <c r="A514" s="126"/>
      <c r="B514" s="126"/>
    </row>
    <row r="515" spans="1:2">
      <c r="A515" s="126"/>
      <c r="B515" s="126"/>
    </row>
    <row r="516" spans="1:2">
      <c r="A516" s="126"/>
      <c r="B516" s="126"/>
    </row>
    <row r="517" spans="1:2">
      <c r="A517" s="126"/>
      <c r="B517" s="126"/>
    </row>
    <row r="518" spans="1:2">
      <c r="A518" s="126"/>
      <c r="B518" s="126"/>
    </row>
    <row r="519" spans="1:2">
      <c r="A519" s="126"/>
      <c r="B519" s="126"/>
    </row>
    <row r="520" spans="1:2">
      <c r="A520" s="126"/>
      <c r="B520" s="126"/>
    </row>
    <row r="521" spans="1:2">
      <c r="A521" s="126"/>
      <c r="B521" s="126"/>
    </row>
    <row r="522" spans="1:2">
      <c r="A522" s="126"/>
      <c r="B522" s="126"/>
    </row>
    <row r="523" spans="1:2">
      <c r="A523" s="126"/>
      <c r="B523" s="126"/>
    </row>
    <row r="524" spans="1:2">
      <c r="A524" s="126"/>
      <c r="B524" s="126"/>
    </row>
    <row r="525" spans="1:2">
      <c r="A525" s="126"/>
      <c r="B525" s="126"/>
    </row>
    <row r="526" spans="1:2">
      <c r="A526" s="126"/>
      <c r="B526" s="126"/>
    </row>
    <row r="527" spans="1:2">
      <c r="A527" s="126"/>
      <c r="B527" s="126"/>
    </row>
    <row r="528" spans="1:2">
      <c r="A528" s="126"/>
      <c r="B528" s="126"/>
    </row>
    <row r="529" spans="1:2">
      <c r="A529" s="126"/>
      <c r="B529" s="126"/>
    </row>
    <row r="530" spans="1:2">
      <c r="A530" s="126"/>
      <c r="B530" s="126"/>
    </row>
    <row r="531" spans="1:2">
      <c r="A531" s="126"/>
      <c r="B531" s="126"/>
    </row>
    <row r="532" spans="1:2">
      <c r="A532" s="126"/>
      <c r="B532" s="126"/>
    </row>
    <row r="533" spans="1:2">
      <c r="A533" s="126"/>
      <c r="B533" s="126"/>
    </row>
    <row r="534" spans="1:2">
      <c r="A534" s="126"/>
      <c r="B534" s="126"/>
    </row>
    <row r="535" spans="1:2">
      <c r="A535" s="126"/>
      <c r="B535" s="126"/>
    </row>
    <row r="536" spans="1:2">
      <c r="A536" s="126"/>
      <c r="B536" s="126"/>
    </row>
    <row r="537" spans="1:2">
      <c r="A537" s="126"/>
      <c r="B537" s="126"/>
    </row>
    <row r="538" spans="1:2">
      <c r="A538" s="126"/>
      <c r="B538" s="126"/>
    </row>
    <row r="539" spans="1:2">
      <c r="A539" s="126"/>
      <c r="B539" s="126"/>
    </row>
    <row r="540" spans="1:2">
      <c r="A540" s="126"/>
      <c r="B540" s="126"/>
    </row>
    <row r="541" spans="1:2">
      <c r="A541" s="126"/>
      <c r="B541" s="126"/>
    </row>
    <row r="542" spans="1:2">
      <c r="A542" s="126"/>
      <c r="B542" s="126"/>
    </row>
    <row r="543" spans="1:2">
      <c r="A543" s="126"/>
      <c r="B543" s="126"/>
    </row>
    <row r="544" spans="1:2">
      <c r="A544" s="126"/>
      <c r="B544" s="126"/>
    </row>
    <row r="545" spans="1:2">
      <c r="A545" s="126"/>
      <c r="B545" s="126"/>
    </row>
    <row r="546" spans="1:2">
      <c r="A546" s="126"/>
      <c r="B546" s="126"/>
    </row>
    <row r="547" spans="1:2">
      <c r="A547" s="126"/>
      <c r="B547" s="126"/>
    </row>
    <row r="548" spans="1:2">
      <c r="A548" s="126"/>
      <c r="B548" s="126"/>
    </row>
    <row r="549" spans="1:2">
      <c r="A549" s="126"/>
      <c r="B549" s="126"/>
    </row>
    <row r="550" spans="1:2">
      <c r="A550" s="126"/>
      <c r="B550" s="126"/>
    </row>
    <row r="551" spans="1:2">
      <c r="A551" s="126"/>
      <c r="B551" s="126"/>
    </row>
    <row r="552" spans="1:2">
      <c r="A552" s="126"/>
      <c r="B552" s="126"/>
    </row>
    <row r="553" spans="1:2">
      <c r="A553" s="126"/>
      <c r="B553" s="126"/>
    </row>
    <row r="554" spans="1:2">
      <c r="A554" s="126"/>
      <c r="B554" s="126"/>
    </row>
    <row r="555" spans="1:2">
      <c r="A555" s="126"/>
      <c r="B555" s="126"/>
    </row>
    <row r="556" spans="1:2">
      <c r="A556" s="126"/>
      <c r="B556" s="126"/>
    </row>
    <row r="557" spans="1:2">
      <c r="A557" s="126"/>
      <c r="B557" s="126"/>
    </row>
    <row r="558" spans="1:2">
      <c r="A558" s="126"/>
      <c r="B558" s="126"/>
    </row>
    <row r="559" spans="1:2">
      <c r="A559" s="126"/>
      <c r="B559" s="126"/>
    </row>
    <row r="560" spans="1:2">
      <c r="A560" s="126"/>
      <c r="B560" s="126"/>
    </row>
    <row r="561" spans="1:2">
      <c r="A561" s="126"/>
      <c r="B561" s="126"/>
    </row>
    <row r="562" spans="1:2">
      <c r="A562" s="126"/>
      <c r="B562" s="126"/>
    </row>
    <row r="563" spans="1:2">
      <c r="A563" s="126"/>
      <c r="B563" s="126"/>
    </row>
    <row r="564" spans="1:2">
      <c r="A564" s="126"/>
      <c r="B564" s="126"/>
    </row>
    <row r="565" spans="1:2">
      <c r="A565" s="126"/>
      <c r="B565" s="126"/>
    </row>
    <row r="566" spans="1:2">
      <c r="A566" s="126"/>
      <c r="B566" s="126"/>
    </row>
    <row r="567" spans="1:2">
      <c r="A567" s="126"/>
      <c r="B567" s="126"/>
    </row>
    <row r="568" spans="1:2">
      <c r="A568" s="126"/>
      <c r="B568" s="126"/>
    </row>
    <row r="569" spans="1:2">
      <c r="A569" s="126"/>
      <c r="B569" s="126"/>
    </row>
    <row r="570" spans="1:2">
      <c r="A570" s="126"/>
      <c r="B570" s="126"/>
    </row>
    <row r="571" spans="1:2">
      <c r="A571" s="126"/>
      <c r="B571" s="126"/>
    </row>
    <row r="572" spans="1:2">
      <c r="A572" s="126"/>
      <c r="B572" s="126"/>
    </row>
    <row r="573" spans="1:2">
      <c r="A573" s="126"/>
      <c r="B573" s="126"/>
    </row>
    <row r="574" spans="1:2">
      <c r="A574" s="126"/>
      <c r="B574" s="126"/>
    </row>
    <row r="575" spans="1:2">
      <c r="A575" s="126"/>
      <c r="B575" s="126"/>
    </row>
    <row r="576" spans="1:2">
      <c r="A576" s="126"/>
      <c r="B576" s="126"/>
    </row>
    <row r="577" spans="1:2">
      <c r="A577" s="126"/>
      <c r="B577" s="126"/>
    </row>
    <row r="578" spans="1:2">
      <c r="A578" s="126"/>
      <c r="B578" s="126"/>
    </row>
    <row r="579" spans="1:2">
      <c r="A579" s="126"/>
      <c r="B579" s="126"/>
    </row>
    <row r="580" spans="1:2">
      <c r="A580" s="126"/>
      <c r="B580" s="126"/>
    </row>
    <row r="581" spans="1:2">
      <c r="A581" s="126"/>
      <c r="B581" s="126"/>
    </row>
    <row r="582" spans="1:2">
      <c r="A582" s="126"/>
      <c r="B582" s="126"/>
    </row>
    <row r="583" spans="1:2">
      <c r="A583" s="126"/>
      <c r="B583" s="126"/>
    </row>
    <row r="584" spans="1:2">
      <c r="A584" s="126"/>
      <c r="B584" s="126"/>
    </row>
    <row r="585" spans="1:2">
      <c r="A585" s="126"/>
      <c r="B585" s="126"/>
    </row>
    <row r="586" spans="1:2">
      <c r="A586" s="126"/>
      <c r="B586" s="126"/>
    </row>
    <row r="587" spans="1:2">
      <c r="A587" s="126"/>
      <c r="B587" s="126"/>
    </row>
    <row r="588" spans="1:2">
      <c r="A588" s="126"/>
      <c r="B588" s="126"/>
    </row>
    <row r="589" spans="1:2">
      <c r="A589" s="126"/>
      <c r="B589" s="126"/>
    </row>
    <row r="590" spans="1:2">
      <c r="A590" s="126"/>
      <c r="B590" s="126"/>
    </row>
    <row r="591" spans="1:2">
      <c r="A591" s="126"/>
      <c r="B591" s="126"/>
    </row>
    <row r="592" spans="1:2">
      <c r="A592" s="126"/>
      <c r="B592" s="126"/>
    </row>
    <row r="593" spans="1:2">
      <c r="A593" s="126"/>
      <c r="B593" s="126"/>
    </row>
    <row r="594" spans="1:2">
      <c r="A594" s="126"/>
      <c r="B594" s="126"/>
    </row>
    <row r="595" spans="1:2">
      <c r="A595" s="126"/>
      <c r="B595" s="126"/>
    </row>
    <row r="596" spans="1:2">
      <c r="A596" s="126"/>
      <c r="B596" s="126"/>
    </row>
    <row r="597" spans="1:2">
      <c r="A597" s="126"/>
      <c r="B597" s="126"/>
    </row>
    <row r="598" spans="1:2">
      <c r="A598" s="126"/>
      <c r="B598" s="126"/>
    </row>
    <row r="599" spans="1:2">
      <c r="A599" s="126"/>
      <c r="B599" s="126"/>
    </row>
    <row r="600" spans="1:2">
      <c r="A600" s="126"/>
      <c r="B600" s="126"/>
    </row>
    <row r="601" spans="1:2">
      <c r="A601" s="126"/>
      <c r="B601" s="126"/>
    </row>
    <row r="602" spans="1:2">
      <c r="A602" s="126"/>
      <c r="B602" s="126"/>
    </row>
    <row r="603" spans="1:2">
      <c r="A603" s="126"/>
      <c r="B603" s="126"/>
    </row>
    <row r="604" spans="1:2">
      <c r="A604" s="126"/>
      <c r="B604" s="126"/>
    </row>
    <row r="605" spans="1:2">
      <c r="A605" s="126"/>
      <c r="B605" s="126"/>
    </row>
    <row r="606" spans="1:2">
      <c r="A606" s="126"/>
      <c r="B606" s="126"/>
    </row>
    <row r="607" spans="1:2">
      <c r="A607" s="126"/>
      <c r="B607" s="126"/>
    </row>
    <row r="608" spans="1:2">
      <c r="A608" s="126"/>
      <c r="B608" s="126"/>
    </row>
    <row r="609" spans="1:2">
      <c r="A609" s="126"/>
      <c r="B609" s="126"/>
    </row>
    <row r="610" spans="1:2">
      <c r="A610" s="126"/>
      <c r="B610" s="126"/>
    </row>
    <row r="611" spans="1:2">
      <c r="A611" s="126"/>
      <c r="B611" s="126"/>
    </row>
    <row r="612" spans="1:2">
      <c r="A612" s="126"/>
      <c r="B612" s="126"/>
    </row>
    <row r="613" spans="1:2">
      <c r="A613" s="126"/>
      <c r="B613" s="126"/>
    </row>
    <row r="614" spans="1:2">
      <c r="A614" s="126"/>
      <c r="B614" s="126"/>
    </row>
    <row r="615" spans="1:2">
      <c r="A615" s="126"/>
      <c r="B615" s="126"/>
    </row>
    <row r="616" spans="1:2">
      <c r="A616" s="126"/>
      <c r="B616" s="126"/>
    </row>
    <row r="617" spans="1:2">
      <c r="A617" s="126"/>
      <c r="B617" s="126"/>
    </row>
    <row r="618" spans="1:2">
      <c r="A618" s="126"/>
      <c r="B618" s="126"/>
    </row>
    <row r="619" spans="1:2">
      <c r="A619" s="126"/>
      <c r="B619" s="126"/>
    </row>
    <row r="620" spans="1:2">
      <c r="A620" s="126"/>
      <c r="B620" s="126"/>
    </row>
    <row r="621" spans="1:2">
      <c r="A621" s="126"/>
      <c r="B621" s="126"/>
    </row>
    <row r="622" spans="1:2">
      <c r="A622" s="126"/>
      <c r="B622" s="126"/>
    </row>
    <row r="623" spans="1:2">
      <c r="A623" s="126"/>
      <c r="B623" s="126"/>
    </row>
    <row r="624" spans="1:2">
      <c r="A624" s="126"/>
      <c r="B624" s="126"/>
    </row>
    <row r="625" spans="1:2">
      <c r="A625" s="126"/>
      <c r="B625" s="126"/>
    </row>
    <row r="626" spans="1:2">
      <c r="A626" s="126"/>
      <c r="B626" s="126"/>
    </row>
    <row r="627" spans="1:2">
      <c r="A627" s="126"/>
      <c r="B627" s="126"/>
    </row>
    <row r="628" spans="1:2">
      <c r="A628" s="126"/>
      <c r="B628" s="126"/>
    </row>
    <row r="629" spans="1:2">
      <c r="A629" s="126"/>
      <c r="B629" s="126"/>
    </row>
    <row r="630" spans="1:2">
      <c r="A630" s="126"/>
      <c r="B630" s="126"/>
    </row>
    <row r="631" spans="1:2">
      <c r="A631" s="126"/>
      <c r="B631" s="126"/>
    </row>
    <row r="632" spans="1:2">
      <c r="A632" s="126"/>
      <c r="B632" s="126"/>
    </row>
    <row r="633" spans="1:2">
      <c r="A633" s="126"/>
      <c r="B633" s="126"/>
    </row>
    <row r="634" spans="1:2">
      <c r="A634" s="126"/>
      <c r="B634" s="126"/>
    </row>
    <row r="635" spans="1:2">
      <c r="A635" s="126"/>
      <c r="B635" s="126"/>
    </row>
    <row r="636" spans="1:2">
      <c r="A636" s="126"/>
      <c r="B636" s="126"/>
    </row>
    <row r="637" spans="1:2">
      <c r="A637" s="126"/>
      <c r="B637" s="126"/>
    </row>
    <row r="638" spans="1:2">
      <c r="A638" s="126"/>
      <c r="B638" s="126"/>
    </row>
    <row r="639" spans="1:2">
      <c r="A639" s="126"/>
      <c r="B639" s="126"/>
    </row>
    <row r="640" spans="1:2">
      <c r="A640" s="126"/>
      <c r="B640" s="126"/>
    </row>
    <row r="641" spans="1:2">
      <c r="A641" s="126"/>
      <c r="B641" s="126"/>
    </row>
    <row r="642" spans="1:2">
      <c r="A642" s="126"/>
      <c r="B642" s="126"/>
    </row>
    <row r="643" spans="1:2">
      <c r="A643" s="126"/>
      <c r="B643" s="126"/>
    </row>
    <row r="644" spans="1:2">
      <c r="A644" s="126"/>
      <c r="B644" s="126"/>
    </row>
    <row r="645" spans="1:2">
      <c r="A645" s="126"/>
      <c r="B645" s="126"/>
    </row>
    <row r="646" spans="1:2">
      <c r="A646" s="126"/>
      <c r="B646" s="126"/>
    </row>
    <row r="647" spans="1:2">
      <c r="A647" s="126"/>
      <c r="B647" s="126"/>
    </row>
    <row r="648" spans="1:2">
      <c r="A648" s="126"/>
      <c r="B648" s="126"/>
    </row>
    <row r="649" spans="1:2">
      <c r="A649" s="126"/>
      <c r="B649" s="126"/>
    </row>
    <row r="650" spans="1:2">
      <c r="A650" s="126"/>
      <c r="B650" s="126"/>
    </row>
    <row r="651" spans="1:2">
      <c r="A651" s="126"/>
      <c r="B651" s="126"/>
    </row>
    <row r="652" spans="1:2">
      <c r="A652" s="126"/>
      <c r="B652" s="126"/>
    </row>
    <row r="653" spans="1:2">
      <c r="A653" s="126"/>
      <c r="B653" s="126"/>
    </row>
    <row r="654" spans="1:2">
      <c r="A654" s="126"/>
      <c r="B654" s="126"/>
    </row>
    <row r="655" spans="1:2">
      <c r="A655" s="126"/>
      <c r="B655" s="126"/>
    </row>
    <row r="656" spans="1:2">
      <c r="A656" s="126"/>
      <c r="B656" s="126"/>
    </row>
    <row r="657" spans="1:2">
      <c r="A657" s="126"/>
      <c r="B657" s="126"/>
    </row>
    <row r="658" spans="1:2">
      <c r="A658" s="126"/>
      <c r="B658" s="126"/>
    </row>
    <row r="659" spans="1:2">
      <c r="A659" s="126"/>
      <c r="B659" s="126"/>
    </row>
    <row r="660" spans="1:2">
      <c r="A660" s="126"/>
      <c r="B660" s="126"/>
    </row>
    <row r="661" spans="1:2">
      <c r="A661" s="126"/>
      <c r="B661" s="126"/>
    </row>
    <row r="662" spans="1:2">
      <c r="A662" s="126"/>
      <c r="B662" s="126"/>
    </row>
    <row r="663" spans="1:2">
      <c r="A663" s="126"/>
      <c r="B663" s="126"/>
    </row>
    <row r="664" spans="1:2">
      <c r="A664" s="126"/>
      <c r="B664" s="126"/>
    </row>
    <row r="665" spans="1:2">
      <c r="A665" s="126"/>
      <c r="B665" s="126"/>
    </row>
    <row r="666" spans="1:2">
      <c r="A666" s="126"/>
      <c r="B666" s="126"/>
    </row>
    <row r="667" spans="1:2">
      <c r="A667" s="126"/>
      <c r="B667" s="126"/>
    </row>
    <row r="668" spans="1:2">
      <c r="A668" s="126"/>
      <c r="B668" s="126"/>
    </row>
    <row r="669" spans="1:2">
      <c r="A669" s="126"/>
      <c r="B669" s="126"/>
    </row>
    <row r="670" spans="1:2">
      <c r="A670" s="126"/>
      <c r="B670" s="126"/>
    </row>
    <row r="671" spans="1:2">
      <c r="A671" s="126"/>
      <c r="B671" s="126"/>
    </row>
    <row r="672" spans="1:2">
      <c r="A672" s="126"/>
      <c r="B672" s="126"/>
    </row>
    <row r="673" spans="1:2">
      <c r="A673" s="126"/>
      <c r="B673" s="126"/>
    </row>
    <row r="674" spans="1:2">
      <c r="A674" s="126"/>
      <c r="B674" s="126"/>
    </row>
    <row r="675" spans="1:2">
      <c r="A675" s="126"/>
      <c r="B675" s="126"/>
    </row>
    <row r="676" spans="1:2">
      <c r="A676" s="126"/>
      <c r="B676" s="126"/>
    </row>
    <row r="677" spans="1:2">
      <c r="A677" s="126"/>
      <c r="B677" s="126"/>
    </row>
    <row r="678" spans="1:2">
      <c r="A678" s="126"/>
      <c r="B678" s="126"/>
    </row>
    <row r="679" spans="1:2">
      <c r="A679" s="126"/>
      <c r="B679" s="126"/>
    </row>
    <row r="680" spans="1:2">
      <c r="A680" s="126"/>
      <c r="B680" s="126"/>
    </row>
    <row r="681" spans="1:2">
      <c r="A681" s="126"/>
      <c r="B681" s="126"/>
    </row>
    <row r="682" spans="1:2">
      <c r="A682" s="126"/>
      <c r="B682" s="126"/>
    </row>
    <row r="683" spans="1:2">
      <c r="A683" s="126"/>
      <c r="B683" s="126"/>
    </row>
    <row r="684" spans="1:2">
      <c r="A684" s="126"/>
      <c r="B684" s="126"/>
    </row>
    <row r="685" spans="1:2">
      <c r="A685" s="126"/>
      <c r="B685" s="126"/>
    </row>
    <row r="686" spans="1:2">
      <c r="A686" s="126"/>
      <c r="B686" s="126"/>
    </row>
    <row r="687" spans="1:2">
      <c r="A687" s="126"/>
      <c r="B687" s="126"/>
    </row>
    <row r="688" spans="1:2">
      <c r="A688" s="126"/>
      <c r="B688" s="126"/>
    </row>
    <row r="689" spans="1:2">
      <c r="A689" s="126"/>
      <c r="B689" s="126"/>
    </row>
    <row r="690" spans="1:2">
      <c r="A690" s="126"/>
      <c r="B690" s="126"/>
    </row>
    <row r="691" spans="1:2">
      <c r="A691" s="126"/>
      <c r="B691" s="126"/>
    </row>
    <row r="692" spans="1:2">
      <c r="A692" s="126"/>
      <c r="B692" s="126"/>
    </row>
    <row r="693" spans="1:2">
      <c r="A693" s="126"/>
      <c r="B693" s="126"/>
    </row>
    <row r="694" spans="1:2">
      <c r="A694" s="126"/>
      <c r="B694" s="126"/>
    </row>
    <row r="695" spans="1:2">
      <c r="A695" s="126"/>
      <c r="B695" s="126"/>
    </row>
    <row r="696" spans="1:2">
      <c r="A696" s="126"/>
      <c r="B696" s="126"/>
    </row>
    <row r="697" spans="1:2">
      <c r="A697" s="126"/>
      <c r="B697" s="126"/>
    </row>
    <row r="698" spans="1:2">
      <c r="A698" s="126"/>
      <c r="B698" s="126"/>
    </row>
    <row r="699" spans="1:2">
      <c r="A699" s="126"/>
      <c r="B699" s="126"/>
    </row>
    <row r="700" spans="1:2">
      <c r="A700" s="126"/>
      <c r="B700" s="126"/>
    </row>
    <row r="701" spans="1:2">
      <c r="A701" s="126"/>
      <c r="B701" s="126"/>
    </row>
    <row r="702" spans="1:2">
      <c r="A702" s="126"/>
      <c r="B702" s="126"/>
    </row>
    <row r="703" spans="1:2">
      <c r="A703" s="126"/>
      <c r="B703" s="126"/>
    </row>
    <row r="704" spans="1:2">
      <c r="A704" s="126"/>
      <c r="B704" s="126"/>
    </row>
    <row r="705" spans="1:2">
      <c r="A705" s="126"/>
      <c r="B705" s="126"/>
    </row>
    <row r="706" spans="1:2">
      <c r="A706" s="126"/>
      <c r="B706" s="126"/>
    </row>
    <row r="707" spans="1:2">
      <c r="A707" s="126"/>
      <c r="B707" s="126"/>
    </row>
    <row r="708" spans="1:2">
      <c r="A708" s="126"/>
      <c r="B708" s="126"/>
    </row>
    <row r="709" spans="1:2">
      <c r="A709" s="126"/>
      <c r="B709" s="126"/>
    </row>
    <row r="710" spans="1:2">
      <c r="A710" s="126"/>
      <c r="B710" s="126"/>
    </row>
    <row r="711" spans="1:2">
      <c r="A711" s="126"/>
      <c r="B711" s="126"/>
    </row>
    <row r="712" spans="1:2">
      <c r="A712" s="126"/>
      <c r="B712" s="126"/>
    </row>
    <row r="713" spans="1:2">
      <c r="A713" s="126"/>
      <c r="B713" s="126"/>
    </row>
    <row r="714" spans="1:2">
      <c r="A714" s="126"/>
      <c r="B714" s="126"/>
    </row>
    <row r="715" spans="1:2">
      <c r="A715" s="126"/>
      <c r="B715" s="126"/>
    </row>
    <row r="716" spans="1:2">
      <c r="A716" s="126"/>
      <c r="B716" s="126"/>
    </row>
    <row r="717" spans="1:2">
      <c r="A717" s="126"/>
      <c r="B717" s="126"/>
    </row>
    <row r="718" spans="1:2">
      <c r="A718" s="126"/>
      <c r="B718" s="126"/>
    </row>
    <row r="719" spans="1:2">
      <c r="A719" s="126"/>
      <c r="B719" s="126"/>
    </row>
    <row r="720" spans="1:2">
      <c r="A720" s="126"/>
      <c r="B720" s="126"/>
    </row>
    <row r="721" spans="1:2">
      <c r="A721" s="126"/>
      <c r="B721" s="126"/>
    </row>
    <row r="722" spans="1:2">
      <c r="A722" s="126"/>
      <c r="B722" s="126"/>
    </row>
    <row r="723" spans="1:2">
      <c r="A723" s="126"/>
      <c r="B723" s="126"/>
    </row>
    <row r="724" spans="1:2">
      <c r="A724" s="126"/>
      <c r="B724" s="126"/>
    </row>
    <row r="725" spans="1:2">
      <c r="A725" s="126"/>
      <c r="B725" s="126"/>
    </row>
    <row r="726" spans="1:2">
      <c r="A726" s="126"/>
      <c r="B726" s="126"/>
    </row>
    <row r="727" spans="1:2">
      <c r="A727" s="126"/>
      <c r="B727" s="126"/>
    </row>
    <row r="728" spans="1:2">
      <c r="A728" s="126"/>
      <c r="B728" s="126"/>
    </row>
    <row r="729" spans="1:2">
      <c r="A729" s="126"/>
      <c r="B729" s="126"/>
    </row>
    <row r="730" spans="1:2">
      <c r="A730" s="126"/>
      <c r="B730" s="126"/>
    </row>
    <row r="731" spans="1:2">
      <c r="A731" s="126"/>
      <c r="B731" s="126"/>
    </row>
    <row r="732" spans="1:2">
      <c r="A732" s="126"/>
      <c r="B732" s="126"/>
    </row>
    <row r="733" spans="1:2">
      <c r="A733" s="126"/>
      <c r="B733" s="126"/>
    </row>
    <row r="734" spans="1:2">
      <c r="A734" s="126"/>
      <c r="B734" s="126"/>
    </row>
    <row r="735" spans="1:2">
      <c r="A735" s="126"/>
      <c r="B735" s="126"/>
    </row>
    <row r="736" spans="1:2">
      <c r="A736" s="126"/>
      <c r="B736" s="126"/>
    </row>
    <row r="737" spans="1:2">
      <c r="A737" s="126"/>
      <c r="B737" s="126"/>
    </row>
    <row r="738" spans="1:2">
      <c r="A738" s="126"/>
      <c r="B738" s="126"/>
    </row>
    <row r="739" spans="1:2">
      <c r="A739" s="126"/>
      <c r="B739" s="126"/>
    </row>
    <row r="740" spans="1:2">
      <c r="A740" s="126"/>
      <c r="B740" s="126"/>
    </row>
    <row r="741" spans="1:2">
      <c r="A741" s="126"/>
      <c r="B741" s="126"/>
    </row>
    <row r="742" spans="1:2">
      <c r="A742" s="126"/>
      <c r="B742" s="126"/>
    </row>
    <row r="743" spans="1:2">
      <c r="A743" s="126"/>
      <c r="B743" s="126"/>
    </row>
    <row r="744" spans="1:2">
      <c r="A744" s="126"/>
      <c r="B744" s="126"/>
    </row>
    <row r="745" spans="1:2">
      <c r="A745" s="126"/>
      <c r="B745" s="126"/>
    </row>
    <row r="746" spans="1:2">
      <c r="A746" s="126"/>
      <c r="B746" s="126"/>
    </row>
    <row r="747" spans="1:2">
      <c r="A747" s="126"/>
      <c r="B747" s="126"/>
    </row>
    <row r="748" spans="1:2">
      <c r="A748" s="126"/>
      <c r="B748" s="126"/>
    </row>
    <row r="749" spans="1:2">
      <c r="A749" s="126"/>
      <c r="B749" s="126"/>
    </row>
    <row r="750" spans="1:2">
      <c r="A750" s="126"/>
      <c r="B750" s="126"/>
    </row>
    <row r="751" spans="1:2">
      <c r="A751" s="126"/>
      <c r="B751" s="126"/>
    </row>
    <row r="752" spans="1:2">
      <c r="A752" s="126"/>
      <c r="B752" s="126"/>
    </row>
    <row r="753" spans="1:2">
      <c r="A753" s="126"/>
      <c r="B753" s="126"/>
    </row>
    <row r="754" spans="1:2">
      <c r="A754" s="126"/>
      <c r="B754" s="126"/>
    </row>
    <row r="755" spans="1:2">
      <c r="A755" s="126"/>
      <c r="B755" s="126"/>
    </row>
    <row r="756" spans="1:2">
      <c r="A756" s="126"/>
      <c r="B756" s="126"/>
    </row>
    <row r="757" spans="1:2">
      <c r="A757" s="126"/>
      <c r="B757" s="126"/>
    </row>
    <row r="758" spans="1:2">
      <c r="A758" s="126"/>
      <c r="B758" s="126"/>
    </row>
    <row r="759" spans="1:2">
      <c r="A759" s="126"/>
      <c r="B759" s="126"/>
    </row>
    <row r="760" spans="1:2">
      <c r="A760" s="126"/>
      <c r="B760" s="126"/>
    </row>
    <row r="761" spans="1:2">
      <c r="A761" s="126"/>
      <c r="B761" s="126"/>
    </row>
    <row r="762" spans="1:2">
      <c r="A762" s="126"/>
      <c r="B762" s="126"/>
    </row>
    <row r="763" spans="1:2">
      <c r="A763" s="126"/>
      <c r="B763" s="126"/>
    </row>
    <row r="764" spans="1:2">
      <c r="A764" s="126"/>
      <c r="B764" s="126"/>
    </row>
    <row r="765" spans="1:2">
      <c r="A765" s="126"/>
      <c r="B765" s="126"/>
    </row>
    <row r="766" spans="1:2">
      <c r="A766" s="126"/>
      <c r="B766" s="126"/>
    </row>
    <row r="767" spans="1:2">
      <c r="A767" s="126"/>
      <c r="B767" s="126"/>
    </row>
    <row r="768" spans="1:2">
      <c r="A768" s="126"/>
      <c r="B768" s="126"/>
    </row>
    <row r="769" spans="1:2">
      <c r="A769" s="126"/>
      <c r="B769" s="126"/>
    </row>
    <row r="770" spans="1:2">
      <c r="A770" s="126"/>
      <c r="B770" s="126"/>
    </row>
  </sheetData>
  <mergeCells count="18">
    <mergeCell ref="A5:B5"/>
    <mergeCell ref="C2:C4"/>
    <mergeCell ref="D2:D4"/>
    <mergeCell ref="O134:P134"/>
    <mergeCell ref="O135:P135"/>
    <mergeCell ref="N2:N4"/>
    <mergeCell ref="A73:B73"/>
    <mergeCell ref="A1:M1"/>
    <mergeCell ref="G2:G4"/>
    <mergeCell ref="F2:F4"/>
    <mergeCell ref="L2:L4"/>
    <mergeCell ref="M2:M4"/>
    <mergeCell ref="E2:E4"/>
    <mergeCell ref="H2:H4"/>
    <mergeCell ref="I2:I4"/>
    <mergeCell ref="J2:J4"/>
    <mergeCell ref="K2:K4"/>
    <mergeCell ref="A2:B4"/>
  </mergeCells>
  <conditionalFormatting sqref="C134:N135">
    <cfRule type="cellIs" dxfId="46" priority="42" operator="notEqual">
      <formula>0</formula>
    </cfRule>
  </conditionalFormatting>
  <conditionalFormatting sqref="O6">
    <cfRule type="cellIs" dxfId="45" priority="20" operator="notEqual">
      <formula>0</formula>
    </cfRule>
  </conditionalFormatting>
  <conditionalFormatting sqref="O28">
    <cfRule type="cellIs" dxfId="44" priority="19" operator="notEqual">
      <formula>0</formula>
    </cfRule>
  </conditionalFormatting>
  <conditionalFormatting sqref="O18">
    <cfRule type="cellIs" dxfId="43" priority="18" operator="notEqual">
      <formula>0</formula>
    </cfRule>
  </conditionalFormatting>
  <conditionalFormatting sqref="O13">
    <cfRule type="cellIs" dxfId="42" priority="17" operator="notEqual">
      <formula>0</formula>
    </cfRule>
  </conditionalFormatting>
  <conditionalFormatting sqref="O30">
    <cfRule type="cellIs" dxfId="41" priority="16" operator="notEqual">
      <formula>0</formula>
    </cfRule>
  </conditionalFormatting>
  <conditionalFormatting sqref="O32">
    <cfRule type="cellIs" dxfId="40" priority="15" operator="notEqual">
      <formula>0</formula>
    </cfRule>
  </conditionalFormatting>
  <conditionalFormatting sqref="O38">
    <cfRule type="cellIs" dxfId="39" priority="14" operator="notEqual">
      <formula>0</formula>
    </cfRule>
  </conditionalFormatting>
  <conditionalFormatting sqref="O54">
    <cfRule type="cellIs" dxfId="38" priority="13" operator="notEqual">
      <formula>0</formula>
    </cfRule>
  </conditionalFormatting>
  <conditionalFormatting sqref="O65">
    <cfRule type="cellIs" dxfId="37" priority="12" operator="notEqual">
      <formula>0</formula>
    </cfRule>
  </conditionalFormatting>
  <conditionalFormatting sqref="O63">
    <cfRule type="cellIs" dxfId="36" priority="11" operator="notEqual">
      <formula>0</formula>
    </cfRule>
  </conditionalFormatting>
  <conditionalFormatting sqref="O56">
    <cfRule type="cellIs" dxfId="35" priority="10" operator="notEqual">
      <formula>0</formula>
    </cfRule>
  </conditionalFormatting>
  <conditionalFormatting sqref="O70">
    <cfRule type="cellIs" dxfId="34" priority="9" operator="notEqual">
      <formula>0</formula>
    </cfRule>
  </conditionalFormatting>
  <conditionalFormatting sqref="O71">
    <cfRule type="cellIs" dxfId="33" priority="8" operator="notEqual">
      <formula>0</formula>
    </cfRule>
  </conditionalFormatting>
  <conditionalFormatting sqref="O84">
    <cfRule type="cellIs" dxfId="32" priority="7" operator="notEqual">
      <formula>0</formula>
    </cfRule>
  </conditionalFormatting>
  <conditionalFormatting sqref="O97">
    <cfRule type="cellIs" dxfId="31" priority="6" operator="notEqual">
      <formula>0</formula>
    </cfRule>
  </conditionalFormatting>
  <conditionalFormatting sqref="O99">
    <cfRule type="cellIs" dxfId="30" priority="5" operator="notEqual">
      <formula>0</formula>
    </cfRule>
  </conditionalFormatting>
  <conditionalFormatting sqref="O104">
    <cfRule type="cellIs" dxfId="29" priority="4" operator="notEqual">
      <formula>0</formula>
    </cfRule>
  </conditionalFormatting>
  <conditionalFormatting sqref="O111">
    <cfRule type="cellIs" dxfId="28" priority="3" operator="notEqual">
      <formula>0</formula>
    </cfRule>
  </conditionalFormatting>
  <conditionalFormatting sqref="O130">
    <cfRule type="cellIs" dxfId="27" priority="2" operator="notEqual">
      <formula>0</formula>
    </cfRule>
  </conditionalFormatting>
  <conditionalFormatting sqref="O131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r:id="rId1"/>
  <rowBreaks count="1" manualBreakCount="1"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121"/>
  <sheetViews>
    <sheetView zoomScale="70" zoomScaleNormal="70" zoomScaleSheetLayoutView="55" workbookViewId="0">
      <selection activeCell="B44" sqref="B44"/>
    </sheetView>
  </sheetViews>
  <sheetFormatPr defaultColWidth="82.28515625" defaultRowHeight="12.75"/>
  <cols>
    <col min="1" max="1" width="5.140625" style="162" bestFit="1" customWidth="1"/>
    <col min="2" max="2" width="90.140625" style="162" customWidth="1"/>
    <col min="3" max="14" width="15.7109375" style="162" customWidth="1"/>
    <col min="15" max="15" width="8" style="184" customWidth="1"/>
    <col min="16" max="16" width="10.5703125" style="184" customWidth="1"/>
    <col min="17" max="17" width="22.140625" style="184" customWidth="1"/>
    <col min="18" max="18" width="10" style="184" customWidth="1"/>
    <col min="19" max="19" width="19.140625" style="184" customWidth="1"/>
    <col min="20" max="20" width="20.85546875" style="184" customWidth="1"/>
    <col min="21" max="22" width="17.7109375" style="184" customWidth="1"/>
    <col min="23" max="23" width="17.7109375" style="162" customWidth="1"/>
    <col min="24" max="16384" width="82.28515625" style="162"/>
  </cols>
  <sheetData>
    <row r="1" spans="1:16" ht="15.75">
      <c r="A1" s="245" t="s">
        <v>841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161" t="s">
        <v>803</v>
      </c>
    </row>
    <row r="2" spans="1:16" ht="78.75">
      <c r="A2" s="256" t="s">
        <v>826</v>
      </c>
      <c r="B2" s="257"/>
      <c r="C2" s="96" t="s">
        <v>773</v>
      </c>
      <c r="D2" s="96" t="s">
        <v>774</v>
      </c>
      <c r="E2" s="96" t="s">
        <v>821</v>
      </c>
      <c r="F2" s="96" t="s">
        <v>822</v>
      </c>
      <c r="G2" s="96" t="s">
        <v>823</v>
      </c>
      <c r="H2" s="96" t="s">
        <v>824</v>
      </c>
      <c r="I2" s="96" t="s">
        <v>825</v>
      </c>
      <c r="J2" s="96" t="s">
        <v>775</v>
      </c>
      <c r="K2" s="200" t="s">
        <v>830</v>
      </c>
      <c r="L2" s="96" t="s">
        <v>776</v>
      </c>
      <c r="M2" s="96" t="s">
        <v>777</v>
      </c>
      <c r="N2" s="96" t="s">
        <v>827</v>
      </c>
    </row>
    <row r="3" spans="1:16" ht="15.75">
      <c r="A3" s="163" t="s">
        <v>605</v>
      </c>
      <c r="B3" s="164" t="s">
        <v>606</v>
      </c>
      <c r="C3" s="15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P3" s="185"/>
    </row>
    <row r="4" spans="1:16" ht="15.75">
      <c r="A4" s="165" t="s">
        <v>461</v>
      </c>
      <c r="B4" s="166" t="s">
        <v>607</v>
      </c>
      <c r="C4" s="15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46"/>
      <c r="P4" s="185"/>
    </row>
    <row r="5" spans="1:16" ht="15.75">
      <c r="A5" s="168" t="s">
        <v>576</v>
      </c>
      <c r="B5" s="166" t="s">
        <v>608</v>
      </c>
      <c r="C5" s="158">
        <v>1372.3653400000003</v>
      </c>
      <c r="D5" s="169">
        <v>11135</v>
      </c>
      <c r="E5" s="169">
        <v>5344</v>
      </c>
      <c r="F5" s="169">
        <v>45</v>
      </c>
      <c r="G5" s="169">
        <v>7450.3695200000002</v>
      </c>
      <c r="H5" s="169">
        <v>120.60971000000001</v>
      </c>
      <c r="I5" s="169">
        <v>972</v>
      </c>
      <c r="J5" s="169">
        <v>39</v>
      </c>
      <c r="K5" s="169">
        <v>394</v>
      </c>
      <c r="L5" s="169">
        <v>7</v>
      </c>
      <c r="M5" s="169">
        <v>0</v>
      </c>
      <c r="N5" s="143">
        <v>26879.344570000001</v>
      </c>
      <c r="P5" s="186"/>
    </row>
    <row r="6" spans="1:16" ht="31.5">
      <c r="A6" s="168"/>
      <c r="B6" s="166" t="s">
        <v>769</v>
      </c>
      <c r="C6" s="158">
        <v>0</v>
      </c>
      <c r="D6" s="169">
        <v>-260</v>
      </c>
      <c r="E6" s="169">
        <v>0</v>
      </c>
      <c r="F6" s="169">
        <v>0</v>
      </c>
      <c r="G6" s="169">
        <v>-73.975850000000008</v>
      </c>
      <c r="H6" s="169">
        <v>-5.9849499999999995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43">
        <v>-339.96080000000006</v>
      </c>
      <c r="P6" s="185"/>
    </row>
    <row r="7" spans="1:16" ht="15.75">
      <c r="A7" s="168" t="s">
        <v>578</v>
      </c>
      <c r="B7" s="166" t="s">
        <v>609</v>
      </c>
      <c r="C7" s="158">
        <v>-693.82481000000007</v>
      </c>
      <c r="D7" s="169">
        <v>-510</v>
      </c>
      <c r="E7" s="169">
        <v>-150</v>
      </c>
      <c r="F7" s="169">
        <v>-2</v>
      </c>
      <c r="G7" s="169">
        <v>-1006.0426</v>
      </c>
      <c r="H7" s="169">
        <v>0</v>
      </c>
      <c r="I7" s="169">
        <v>0</v>
      </c>
      <c r="J7" s="169">
        <v>-5</v>
      </c>
      <c r="K7" s="169">
        <v>-1</v>
      </c>
      <c r="L7" s="169">
        <v>0</v>
      </c>
      <c r="M7" s="169">
        <v>0</v>
      </c>
      <c r="N7" s="143">
        <v>-2367.8674099999998</v>
      </c>
      <c r="P7" s="185"/>
    </row>
    <row r="8" spans="1:16" ht="15.75">
      <c r="A8" s="168" t="s">
        <v>610</v>
      </c>
      <c r="B8" s="166" t="s">
        <v>611</v>
      </c>
      <c r="C8" s="158">
        <v>-28.800529999999796</v>
      </c>
      <c r="D8" s="169">
        <v>-747</v>
      </c>
      <c r="E8" s="169">
        <v>-1032</v>
      </c>
      <c r="F8" s="169">
        <v>12</v>
      </c>
      <c r="G8" s="169">
        <v>-1919.2070900000383</v>
      </c>
      <c r="H8" s="169">
        <v>36.097290000000015</v>
      </c>
      <c r="I8" s="169">
        <v>-166</v>
      </c>
      <c r="J8" s="169">
        <v>-19</v>
      </c>
      <c r="K8" s="169">
        <v>-16</v>
      </c>
      <c r="L8" s="169">
        <v>13</v>
      </c>
      <c r="M8" s="169">
        <v>0</v>
      </c>
      <c r="N8" s="143">
        <v>-3866.9103300000379</v>
      </c>
      <c r="P8" s="185"/>
    </row>
    <row r="9" spans="1:16" ht="15.75">
      <c r="A9" s="168"/>
      <c r="B9" s="166" t="s">
        <v>612</v>
      </c>
      <c r="C9" s="158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43">
        <v>0</v>
      </c>
      <c r="P9" s="185"/>
    </row>
    <row r="10" spans="1:16" ht="15.75">
      <c r="A10" s="168" t="s">
        <v>613</v>
      </c>
      <c r="B10" s="166" t="s">
        <v>614</v>
      </c>
      <c r="C10" s="158">
        <v>20.940560000000055</v>
      </c>
      <c r="D10" s="169">
        <v>-3493</v>
      </c>
      <c r="E10" s="169">
        <v>-8</v>
      </c>
      <c r="F10" s="169">
        <v>2</v>
      </c>
      <c r="G10" s="169">
        <v>432.30454298407881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43">
        <v>-3045.7548970159214</v>
      </c>
      <c r="P10" s="185"/>
    </row>
    <row r="11" spans="1:16" ht="15.75">
      <c r="A11" s="170"/>
      <c r="B11" s="171" t="s">
        <v>615</v>
      </c>
      <c r="C11" s="158">
        <v>670.68056000000047</v>
      </c>
      <c r="D11" s="169">
        <v>6385</v>
      </c>
      <c r="E11" s="169">
        <v>4154</v>
      </c>
      <c r="F11" s="169">
        <v>57</v>
      </c>
      <c r="G11" s="169">
        <v>4957.4243729840409</v>
      </c>
      <c r="H11" s="169">
        <v>156.70700000000002</v>
      </c>
      <c r="I11" s="169">
        <v>806</v>
      </c>
      <c r="J11" s="169">
        <v>15</v>
      </c>
      <c r="K11" s="169">
        <v>377</v>
      </c>
      <c r="L11" s="169">
        <v>20</v>
      </c>
      <c r="M11" s="169">
        <v>0</v>
      </c>
      <c r="N11" s="143">
        <v>17598.811932984041</v>
      </c>
      <c r="P11" s="186"/>
    </row>
    <row r="12" spans="1:16" ht="15.75">
      <c r="A12" s="124" t="s">
        <v>462</v>
      </c>
      <c r="B12" s="172" t="s">
        <v>797</v>
      </c>
      <c r="C12" s="158">
        <v>0</v>
      </c>
      <c r="D12" s="169">
        <v>35</v>
      </c>
      <c r="E12" s="169">
        <v>12</v>
      </c>
      <c r="F12" s="169">
        <v>0</v>
      </c>
      <c r="G12" s="169">
        <v>17.074999999999999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43">
        <v>64.075000000000003</v>
      </c>
      <c r="P12" s="186"/>
    </row>
    <row r="13" spans="1:16" ht="15.75">
      <c r="A13" s="124" t="s">
        <v>463</v>
      </c>
      <c r="B13" s="166" t="s">
        <v>616</v>
      </c>
      <c r="C13" s="158">
        <v>0</v>
      </c>
      <c r="D13" s="169">
        <v>78</v>
      </c>
      <c r="E13" s="169">
        <v>0</v>
      </c>
      <c r="F13" s="169">
        <v>0</v>
      </c>
      <c r="G13" s="169">
        <v>-0.32421000000000005</v>
      </c>
      <c r="H13" s="169">
        <v>0</v>
      </c>
      <c r="I13" s="169">
        <v>0</v>
      </c>
      <c r="J13" s="169">
        <v>0</v>
      </c>
      <c r="K13" s="169">
        <v>0</v>
      </c>
      <c r="L13" s="169">
        <v>2</v>
      </c>
      <c r="M13" s="169">
        <v>0</v>
      </c>
      <c r="N13" s="143">
        <v>79.675790000000006</v>
      </c>
      <c r="P13" s="185"/>
    </row>
    <row r="14" spans="1:16" ht="15.75">
      <c r="A14" s="165" t="s">
        <v>464</v>
      </c>
      <c r="B14" s="166" t="s">
        <v>617</v>
      </c>
      <c r="C14" s="15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47"/>
      <c r="P14" s="185"/>
    </row>
    <row r="15" spans="1:16" ht="15.75">
      <c r="A15" s="168" t="s">
        <v>576</v>
      </c>
      <c r="B15" s="166" t="s">
        <v>618</v>
      </c>
      <c r="C15" s="15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47"/>
      <c r="P15" s="185"/>
    </row>
    <row r="16" spans="1:16" ht="15.75">
      <c r="A16" s="168" t="s">
        <v>619</v>
      </c>
      <c r="B16" s="166" t="s">
        <v>577</v>
      </c>
      <c r="C16" s="158">
        <v>-1279.5743699999998</v>
      </c>
      <c r="D16" s="169">
        <v>-3944</v>
      </c>
      <c r="E16" s="169">
        <v>-1527</v>
      </c>
      <c r="F16" s="169">
        <v>-11</v>
      </c>
      <c r="G16" s="169">
        <v>-1819.6587192833913</v>
      </c>
      <c r="H16" s="169">
        <v>-4.3560000000000001E-2</v>
      </c>
      <c r="I16" s="169">
        <v>-480</v>
      </c>
      <c r="J16" s="169">
        <v>-1</v>
      </c>
      <c r="K16" s="169">
        <v>-7</v>
      </c>
      <c r="L16" s="169">
        <v>-37</v>
      </c>
      <c r="M16" s="169">
        <v>0</v>
      </c>
      <c r="N16" s="143">
        <v>-9106.2766492833925</v>
      </c>
      <c r="P16" s="185"/>
    </row>
    <row r="17" spans="1:16" ht="15.75">
      <c r="A17" s="168" t="s">
        <v>620</v>
      </c>
      <c r="B17" s="166" t="s">
        <v>621</v>
      </c>
      <c r="C17" s="158">
        <v>1042.3826800000002</v>
      </c>
      <c r="D17" s="169">
        <v>225</v>
      </c>
      <c r="E17" s="169">
        <v>37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43">
        <v>1304.3826800000002</v>
      </c>
      <c r="P17" s="185"/>
    </row>
    <row r="18" spans="1:16" ht="15.75">
      <c r="A18" s="170"/>
      <c r="B18" s="168" t="s">
        <v>622</v>
      </c>
      <c r="C18" s="158">
        <v>-237.19168999999965</v>
      </c>
      <c r="D18" s="169">
        <v>-3719</v>
      </c>
      <c r="E18" s="169">
        <v>-1490</v>
      </c>
      <c r="F18" s="169">
        <v>-11</v>
      </c>
      <c r="G18" s="169">
        <v>-1819.6587192833913</v>
      </c>
      <c r="H18" s="169">
        <v>-4.3560000000000001E-2</v>
      </c>
      <c r="I18" s="169">
        <v>-480</v>
      </c>
      <c r="J18" s="169">
        <v>-1</v>
      </c>
      <c r="K18" s="169">
        <v>-7</v>
      </c>
      <c r="L18" s="169">
        <v>-37</v>
      </c>
      <c r="M18" s="169">
        <v>0</v>
      </c>
      <c r="N18" s="143">
        <v>-7801.893969283391</v>
      </c>
      <c r="P18" s="186"/>
    </row>
    <row r="19" spans="1:16" ht="15.75">
      <c r="A19" s="168" t="s">
        <v>578</v>
      </c>
      <c r="B19" s="166" t="s">
        <v>623</v>
      </c>
      <c r="C19" s="158">
        <v>-110.69134999999963</v>
      </c>
      <c r="D19" s="169">
        <v>459</v>
      </c>
      <c r="E19" s="169">
        <v>-243</v>
      </c>
      <c r="F19" s="169">
        <v>-3</v>
      </c>
      <c r="G19" s="169">
        <v>-460.42137389912233</v>
      </c>
      <c r="H19" s="169">
        <v>34.744749999999989</v>
      </c>
      <c r="I19" s="169">
        <v>66</v>
      </c>
      <c r="J19" s="169">
        <v>-3</v>
      </c>
      <c r="K19" s="169">
        <v>7</v>
      </c>
      <c r="L19" s="169">
        <v>6</v>
      </c>
      <c r="M19" s="169">
        <v>0</v>
      </c>
      <c r="N19" s="143">
        <v>-247.36797389912192</v>
      </c>
      <c r="P19" s="185"/>
    </row>
    <row r="20" spans="1:16" ht="15.75">
      <c r="A20" s="168" t="s">
        <v>610</v>
      </c>
      <c r="B20" s="166" t="s">
        <v>772</v>
      </c>
      <c r="C20" s="158">
        <v>33.884569999999833</v>
      </c>
      <c r="D20" s="169">
        <v>-622</v>
      </c>
      <c r="E20" s="169">
        <v>28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5</v>
      </c>
      <c r="L20" s="169">
        <v>0</v>
      </c>
      <c r="M20" s="169">
        <v>0</v>
      </c>
      <c r="N20" s="143">
        <v>-555.11543000000017</v>
      </c>
      <c r="P20" s="185"/>
    </row>
    <row r="21" spans="1:16" ht="15.75">
      <c r="A21" s="170"/>
      <c r="B21" s="171" t="s">
        <v>624</v>
      </c>
      <c r="C21" s="158">
        <v>-313.99846999999943</v>
      </c>
      <c r="D21" s="169">
        <v>-3882</v>
      </c>
      <c r="E21" s="169">
        <v>-1705</v>
      </c>
      <c r="F21" s="169">
        <v>-14</v>
      </c>
      <c r="G21" s="169">
        <v>-2280.0800931825138</v>
      </c>
      <c r="H21" s="169">
        <v>34.70118999999999</v>
      </c>
      <c r="I21" s="169">
        <v>-414</v>
      </c>
      <c r="J21" s="169">
        <v>-4</v>
      </c>
      <c r="K21" s="169">
        <v>5</v>
      </c>
      <c r="L21" s="169">
        <v>-31</v>
      </c>
      <c r="M21" s="169">
        <v>0</v>
      </c>
      <c r="N21" s="143">
        <v>-8604.3773731825131</v>
      </c>
      <c r="P21" s="186"/>
    </row>
    <row r="22" spans="1:16" ht="31.5">
      <c r="A22" s="165" t="s">
        <v>465</v>
      </c>
      <c r="B22" s="166" t="s">
        <v>625</v>
      </c>
      <c r="C22" s="15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47"/>
      <c r="P22" s="185"/>
    </row>
    <row r="23" spans="1:16" ht="15.75">
      <c r="A23" s="168" t="s">
        <v>576</v>
      </c>
      <c r="B23" s="166" t="s">
        <v>626</v>
      </c>
      <c r="C23" s="158">
        <v>0</v>
      </c>
      <c r="D23" s="169">
        <v>0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43">
        <v>0</v>
      </c>
      <c r="P23" s="185"/>
    </row>
    <row r="24" spans="1:16" ht="15.75">
      <c r="A24" s="168" t="s">
        <v>578</v>
      </c>
      <c r="B24" s="166" t="s">
        <v>627</v>
      </c>
      <c r="C24" s="158">
        <v>0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43">
        <v>0</v>
      </c>
      <c r="P24" s="185"/>
    </row>
    <row r="25" spans="1:16" ht="15.75">
      <c r="A25" s="165"/>
      <c r="B25" s="171" t="s">
        <v>628</v>
      </c>
      <c r="C25" s="158">
        <v>0</v>
      </c>
      <c r="D25" s="169">
        <v>0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43">
        <v>0</v>
      </c>
      <c r="P25" s="186"/>
    </row>
    <row r="26" spans="1:16" ht="31.5">
      <c r="A26" s="165" t="s">
        <v>466</v>
      </c>
      <c r="B26" s="166" t="s">
        <v>454</v>
      </c>
      <c r="C26" s="158">
        <v>0</v>
      </c>
      <c r="D26" s="169">
        <v>-10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43">
        <v>-10</v>
      </c>
      <c r="P26" s="185"/>
    </row>
    <row r="27" spans="1:16" ht="15.75">
      <c r="A27" s="165" t="s">
        <v>467</v>
      </c>
      <c r="B27" s="166" t="s">
        <v>629</v>
      </c>
      <c r="C27" s="15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47"/>
      <c r="P27" s="185"/>
    </row>
    <row r="28" spans="1:16" ht="15.75">
      <c r="A28" s="168" t="s">
        <v>576</v>
      </c>
      <c r="B28" s="166" t="s">
        <v>630</v>
      </c>
      <c r="C28" s="158">
        <v>-155.65088999999998</v>
      </c>
      <c r="D28" s="169">
        <v>-1572</v>
      </c>
      <c r="E28" s="169">
        <v>-895</v>
      </c>
      <c r="F28" s="169">
        <v>-4</v>
      </c>
      <c r="G28" s="169">
        <v>-1784.8131564280077</v>
      </c>
      <c r="H28" s="169">
        <v>-31.368660003037178</v>
      </c>
      <c r="I28" s="169">
        <v>-197</v>
      </c>
      <c r="J28" s="169">
        <v>-2</v>
      </c>
      <c r="K28" s="169">
        <v>-179</v>
      </c>
      <c r="L28" s="169">
        <v>0</v>
      </c>
      <c r="M28" s="169">
        <v>0</v>
      </c>
      <c r="N28" s="143">
        <v>-4820.8327064310442</v>
      </c>
      <c r="P28" s="185"/>
    </row>
    <row r="29" spans="1:16" ht="15.75">
      <c r="A29" s="168" t="s">
        <v>578</v>
      </c>
      <c r="B29" s="166" t="s">
        <v>631</v>
      </c>
      <c r="C29" s="158">
        <v>3.6505899999999967</v>
      </c>
      <c r="D29" s="169">
        <v>613</v>
      </c>
      <c r="E29" s="169">
        <v>0</v>
      </c>
      <c r="F29" s="169">
        <v>0</v>
      </c>
      <c r="G29" s="169">
        <v>0</v>
      </c>
      <c r="H29" s="169">
        <v>-9.5271600000000056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43">
        <v>607.12342999999998</v>
      </c>
      <c r="P29" s="185"/>
    </row>
    <row r="30" spans="1:16" ht="15.75">
      <c r="A30" s="168" t="s">
        <v>610</v>
      </c>
      <c r="B30" s="166" t="s">
        <v>632</v>
      </c>
      <c r="C30" s="158">
        <v>-313.99671999999998</v>
      </c>
      <c r="D30" s="169">
        <v>-828</v>
      </c>
      <c r="E30" s="169">
        <v>-982</v>
      </c>
      <c r="F30" s="169">
        <v>-8</v>
      </c>
      <c r="G30" s="169">
        <v>-473.01819779056569</v>
      </c>
      <c r="H30" s="169">
        <v>-139.46544110643049</v>
      </c>
      <c r="I30" s="169">
        <v>-143</v>
      </c>
      <c r="J30" s="169">
        <v>-8</v>
      </c>
      <c r="K30" s="169">
        <v>-43</v>
      </c>
      <c r="L30" s="169">
        <v>0</v>
      </c>
      <c r="M30" s="169">
        <v>0</v>
      </c>
      <c r="N30" s="143">
        <v>-2938.4803588969962</v>
      </c>
      <c r="P30" s="185"/>
    </row>
    <row r="31" spans="1:16" ht="15.75">
      <c r="A31" s="168" t="s">
        <v>613</v>
      </c>
      <c r="B31" s="166" t="s">
        <v>633</v>
      </c>
      <c r="C31" s="158">
        <v>17.338100000000001</v>
      </c>
      <c r="D31" s="169">
        <v>99</v>
      </c>
      <c r="E31" s="169">
        <v>0</v>
      </c>
      <c r="F31" s="169">
        <v>0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43">
        <v>116.3381</v>
      </c>
      <c r="P31" s="185"/>
    </row>
    <row r="32" spans="1:16" ht="15.75">
      <c r="A32" s="124"/>
      <c r="B32" s="171" t="s">
        <v>634</v>
      </c>
      <c r="C32" s="158">
        <v>-448.65891999999997</v>
      </c>
      <c r="D32" s="169">
        <v>-1688</v>
      </c>
      <c r="E32" s="169">
        <v>-1877</v>
      </c>
      <c r="F32" s="169">
        <v>-12</v>
      </c>
      <c r="G32" s="169">
        <v>-2257.8313542185733</v>
      </c>
      <c r="H32" s="169">
        <v>-180.36126110946768</v>
      </c>
      <c r="I32" s="169">
        <v>-340</v>
      </c>
      <c r="J32" s="169">
        <v>-10</v>
      </c>
      <c r="K32" s="169">
        <v>-222</v>
      </c>
      <c r="L32" s="169">
        <v>0</v>
      </c>
      <c r="M32" s="169">
        <v>0</v>
      </c>
      <c r="N32" s="143">
        <v>-7035.8515353280409</v>
      </c>
      <c r="P32" s="186"/>
    </row>
    <row r="33" spans="1:16" ht="15.75">
      <c r="A33" s="165" t="s">
        <v>468</v>
      </c>
      <c r="B33" s="166" t="s">
        <v>635</v>
      </c>
      <c r="C33" s="158">
        <v>0</v>
      </c>
      <c r="D33" s="169">
        <v>-316</v>
      </c>
      <c r="E33" s="169">
        <v>-196</v>
      </c>
      <c r="F33" s="169">
        <v>-1</v>
      </c>
      <c r="G33" s="169">
        <v>-326.66986783982088</v>
      </c>
      <c r="H33" s="169">
        <v>-8.3788469938135002</v>
      </c>
      <c r="I33" s="169">
        <v>-29</v>
      </c>
      <c r="J33" s="169">
        <v>-2</v>
      </c>
      <c r="K33" s="169">
        <v>0</v>
      </c>
      <c r="L33" s="169">
        <v>-10</v>
      </c>
      <c r="M33" s="169">
        <v>0</v>
      </c>
      <c r="N33" s="143">
        <v>-889.04871483363434</v>
      </c>
      <c r="P33" s="185"/>
    </row>
    <row r="34" spans="1:16" ht="31.5">
      <c r="A34" s="165"/>
      <c r="B34" s="166" t="s">
        <v>768</v>
      </c>
      <c r="C34" s="158">
        <v>0</v>
      </c>
      <c r="D34" s="169">
        <v>-201</v>
      </c>
      <c r="E34" s="169">
        <v>-196</v>
      </c>
      <c r="F34" s="169">
        <v>-1</v>
      </c>
      <c r="G34" s="169">
        <v>-204.89594999999997</v>
      </c>
      <c r="H34" s="169">
        <v>-2.4780800000000003</v>
      </c>
      <c r="I34" s="169">
        <v>-28</v>
      </c>
      <c r="J34" s="169">
        <v>-2</v>
      </c>
      <c r="K34" s="169">
        <v>0</v>
      </c>
      <c r="L34" s="169">
        <v>-9</v>
      </c>
      <c r="M34" s="169">
        <v>0</v>
      </c>
      <c r="N34" s="143">
        <v>-644.37402999999995</v>
      </c>
      <c r="P34" s="185"/>
    </row>
    <row r="35" spans="1:16" ht="15.75">
      <c r="A35" s="165" t="s">
        <v>469</v>
      </c>
      <c r="B35" s="166" t="s">
        <v>636</v>
      </c>
      <c r="C35" s="158">
        <v>0</v>
      </c>
      <c r="D35" s="169">
        <v>0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43">
        <v>0</v>
      </c>
      <c r="P35" s="185"/>
    </row>
    <row r="36" spans="1:16" ht="15.75">
      <c r="A36" s="165" t="s">
        <v>470</v>
      </c>
      <c r="B36" s="166" t="s">
        <v>637</v>
      </c>
      <c r="C36" s="158">
        <v>-91.976829999998927</v>
      </c>
      <c r="D36" s="169">
        <v>602</v>
      </c>
      <c r="E36" s="169">
        <v>388</v>
      </c>
      <c r="F36" s="169">
        <v>30</v>
      </c>
      <c r="G36" s="169">
        <v>109.59384774313298</v>
      </c>
      <c r="H36" s="169">
        <v>2.6680818967188422</v>
      </c>
      <c r="I36" s="169">
        <v>23</v>
      </c>
      <c r="J36" s="169">
        <v>-1</v>
      </c>
      <c r="K36" s="169">
        <v>160</v>
      </c>
      <c r="L36" s="169">
        <v>-19</v>
      </c>
      <c r="M36" s="169">
        <v>0</v>
      </c>
      <c r="N36" s="143">
        <v>1203.2850996398529</v>
      </c>
      <c r="P36" s="186"/>
    </row>
    <row r="37" spans="1:16" ht="15.75">
      <c r="A37" s="163" t="s">
        <v>513</v>
      </c>
      <c r="B37" s="164" t="s">
        <v>638</v>
      </c>
      <c r="C37" s="15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47"/>
      <c r="P37" s="185"/>
    </row>
    <row r="38" spans="1:16" ht="15.75">
      <c r="A38" s="165" t="s">
        <v>461</v>
      </c>
      <c r="B38" s="166" t="s">
        <v>607</v>
      </c>
      <c r="C38" s="15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47"/>
      <c r="P38" s="185"/>
    </row>
    <row r="39" spans="1:16" ht="15.75">
      <c r="A39" s="168" t="s">
        <v>576</v>
      </c>
      <c r="B39" s="166" t="s">
        <v>608</v>
      </c>
      <c r="C39" s="158">
        <v>11915.75282</v>
      </c>
      <c r="D39" s="169">
        <v>23066</v>
      </c>
      <c r="E39" s="169">
        <v>11152</v>
      </c>
      <c r="F39" s="169">
        <v>6837</v>
      </c>
      <c r="G39" s="169">
        <v>15981.126169999998</v>
      </c>
      <c r="H39" s="169">
        <v>2079.369349999999</v>
      </c>
      <c r="I39" s="169">
        <v>699</v>
      </c>
      <c r="J39" s="169">
        <v>1154</v>
      </c>
      <c r="K39" s="169">
        <v>2847</v>
      </c>
      <c r="L39" s="169">
        <v>687</v>
      </c>
      <c r="M39" s="169">
        <v>710</v>
      </c>
      <c r="N39" s="143">
        <v>77128.248339999991</v>
      </c>
      <c r="P39" s="185"/>
    </row>
    <row r="40" spans="1:16" ht="31.5">
      <c r="A40" s="168"/>
      <c r="B40" s="166" t="s">
        <v>769</v>
      </c>
      <c r="C40" s="158">
        <v>0</v>
      </c>
      <c r="D40" s="169">
        <v>-231</v>
      </c>
      <c r="E40" s="169">
        <v>0</v>
      </c>
      <c r="F40" s="169">
        <v>-62</v>
      </c>
      <c r="G40" s="169">
        <v>-88.054609999999997</v>
      </c>
      <c r="H40" s="169">
        <v>-81.559100000000015</v>
      </c>
      <c r="I40" s="169">
        <v>0</v>
      </c>
      <c r="J40" s="169">
        <v>0</v>
      </c>
      <c r="K40" s="169">
        <v>-1</v>
      </c>
      <c r="L40" s="169">
        <v>-12</v>
      </c>
      <c r="M40" s="169">
        <v>0</v>
      </c>
      <c r="N40" s="143">
        <v>-475.61371000000003</v>
      </c>
      <c r="P40" s="185"/>
    </row>
    <row r="41" spans="1:16" ht="15.75">
      <c r="A41" s="168" t="s">
        <v>578</v>
      </c>
      <c r="B41" s="166" t="s">
        <v>609</v>
      </c>
      <c r="C41" s="158">
        <v>-319.89900999999998</v>
      </c>
      <c r="D41" s="169">
        <v>-2513</v>
      </c>
      <c r="E41" s="169">
        <v>-68</v>
      </c>
      <c r="F41" s="169">
        <v>-16</v>
      </c>
      <c r="G41" s="169">
        <v>-86.98426000000012</v>
      </c>
      <c r="H41" s="169">
        <v>-55.15343</v>
      </c>
      <c r="I41" s="169">
        <v>0</v>
      </c>
      <c r="J41" s="169">
        <v>-44</v>
      </c>
      <c r="K41" s="169">
        <v>-123</v>
      </c>
      <c r="L41" s="169">
        <v>0</v>
      </c>
      <c r="M41" s="169">
        <v>-66</v>
      </c>
      <c r="N41" s="143">
        <v>-3292.0367000000001</v>
      </c>
      <c r="P41" s="185"/>
    </row>
    <row r="42" spans="1:16" ht="15.75">
      <c r="A42" s="168" t="s">
        <v>610</v>
      </c>
      <c r="B42" s="166" t="s">
        <v>611</v>
      </c>
      <c r="C42" s="158">
        <v>-472.20103000000017</v>
      </c>
      <c r="D42" s="169">
        <v>-350</v>
      </c>
      <c r="E42" s="169">
        <v>-670</v>
      </c>
      <c r="F42" s="169">
        <v>2283</v>
      </c>
      <c r="G42" s="169">
        <v>-120.98650999996077</v>
      </c>
      <c r="H42" s="169">
        <v>787.00984000000074</v>
      </c>
      <c r="I42" s="169">
        <v>-323</v>
      </c>
      <c r="J42" s="169">
        <v>-29</v>
      </c>
      <c r="K42" s="169">
        <v>-1</v>
      </c>
      <c r="L42" s="169">
        <v>242</v>
      </c>
      <c r="M42" s="169">
        <v>10</v>
      </c>
      <c r="N42" s="143">
        <v>1355.8223000000398</v>
      </c>
      <c r="P42" s="185"/>
    </row>
    <row r="43" spans="1:16" ht="15.75">
      <c r="A43" s="168" t="s">
        <v>613</v>
      </c>
      <c r="B43" s="166" t="s">
        <v>614</v>
      </c>
      <c r="C43" s="158">
        <v>30.087529999999944</v>
      </c>
      <c r="D43" s="169">
        <v>-145</v>
      </c>
      <c r="E43" s="169">
        <v>19</v>
      </c>
      <c r="F43" s="169">
        <v>1</v>
      </c>
      <c r="G43" s="169">
        <v>1.451612581149675E-6</v>
      </c>
      <c r="H43" s="169">
        <v>0</v>
      </c>
      <c r="I43" s="169">
        <v>0</v>
      </c>
      <c r="J43" s="169">
        <v>0</v>
      </c>
      <c r="K43" s="169">
        <v>4</v>
      </c>
      <c r="L43" s="169">
        <v>0</v>
      </c>
      <c r="M43" s="169">
        <v>24</v>
      </c>
      <c r="N43" s="143">
        <v>-66.91246854838748</v>
      </c>
      <c r="P43" s="185"/>
    </row>
    <row r="44" spans="1:16" ht="15.75">
      <c r="A44" s="170"/>
      <c r="B44" s="171" t="s">
        <v>639</v>
      </c>
      <c r="C44" s="158">
        <v>11153.740310000001</v>
      </c>
      <c r="D44" s="169">
        <v>20058</v>
      </c>
      <c r="E44" s="169">
        <v>10433</v>
      </c>
      <c r="F44" s="169">
        <v>9105</v>
      </c>
      <c r="G44" s="169">
        <v>15773.15540145165</v>
      </c>
      <c r="H44" s="169">
        <v>2811.2257599999998</v>
      </c>
      <c r="I44" s="169">
        <v>376</v>
      </c>
      <c r="J44" s="169">
        <v>1081</v>
      </c>
      <c r="K44" s="169">
        <v>2727</v>
      </c>
      <c r="L44" s="169">
        <v>929</v>
      </c>
      <c r="M44" s="169">
        <v>678</v>
      </c>
      <c r="N44" s="143">
        <v>75125.121471451654</v>
      </c>
      <c r="P44" s="186"/>
    </row>
    <row r="45" spans="1:16" ht="15.75">
      <c r="A45" s="124" t="s">
        <v>462</v>
      </c>
      <c r="B45" s="166" t="s">
        <v>640</v>
      </c>
      <c r="C45" s="15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47"/>
      <c r="P45" s="185"/>
    </row>
    <row r="46" spans="1:16" ht="15.75">
      <c r="A46" s="168" t="s">
        <v>576</v>
      </c>
      <c r="B46" s="166" t="s">
        <v>641</v>
      </c>
      <c r="C46" s="158">
        <v>0</v>
      </c>
      <c r="D46" s="169">
        <v>39</v>
      </c>
      <c r="E46" s="169">
        <v>0</v>
      </c>
      <c r="F46" s="169">
        <v>0</v>
      </c>
      <c r="G46" s="169">
        <v>0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69">
        <v>0</v>
      </c>
      <c r="N46" s="143">
        <v>39</v>
      </c>
      <c r="P46" s="185"/>
    </row>
    <row r="47" spans="1:16" ht="15.75">
      <c r="A47" s="170"/>
      <c r="B47" s="166" t="s">
        <v>642</v>
      </c>
      <c r="C47" s="158">
        <v>0</v>
      </c>
      <c r="D47" s="169">
        <v>0</v>
      </c>
      <c r="E47" s="169">
        <v>0</v>
      </c>
      <c r="F47" s="169">
        <v>0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43">
        <v>0</v>
      </c>
      <c r="P47" s="185"/>
    </row>
    <row r="48" spans="1:16" ht="15.75">
      <c r="A48" s="170" t="s">
        <v>578</v>
      </c>
      <c r="B48" s="166" t="s">
        <v>643</v>
      </c>
      <c r="C48" s="15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47"/>
      <c r="P48" s="185"/>
    </row>
    <row r="49" spans="1:16" ht="15.75">
      <c r="A49" s="170"/>
      <c r="B49" s="166" t="s">
        <v>642</v>
      </c>
      <c r="C49" s="158">
        <v>0</v>
      </c>
      <c r="D49" s="169">
        <v>0</v>
      </c>
      <c r="E49" s="169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9">
        <v>0</v>
      </c>
      <c r="N49" s="143">
        <v>0</v>
      </c>
      <c r="P49" s="185"/>
    </row>
    <row r="50" spans="1:16" ht="15.75">
      <c r="A50" s="170" t="s">
        <v>644</v>
      </c>
      <c r="B50" s="166" t="s">
        <v>645</v>
      </c>
      <c r="C50" s="158">
        <v>183.06648999999999</v>
      </c>
      <c r="D50" s="169">
        <v>0</v>
      </c>
      <c r="E50" s="169">
        <v>0</v>
      </c>
      <c r="F50" s="169">
        <v>0</v>
      </c>
      <c r="G50" s="169">
        <v>182.19253</v>
      </c>
      <c r="H50" s="169">
        <v>0</v>
      </c>
      <c r="I50" s="169">
        <v>0</v>
      </c>
      <c r="J50" s="169">
        <v>0</v>
      </c>
      <c r="K50" s="169">
        <v>0</v>
      </c>
      <c r="L50" s="169">
        <v>3</v>
      </c>
      <c r="M50" s="169">
        <v>0</v>
      </c>
      <c r="N50" s="143">
        <v>368.25901999999996</v>
      </c>
      <c r="P50" s="185"/>
    </row>
    <row r="51" spans="1:16" ht="15.75">
      <c r="A51" s="170" t="s">
        <v>646</v>
      </c>
      <c r="B51" s="166" t="s">
        <v>647</v>
      </c>
      <c r="C51" s="158">
        <v>2492.3852999999999</v>
      </c>
      <c r="D51" s="169">
        <v>896</v>
      </c>
      <c r="E51" s="169">
        <v>508</v>
      </c>
      <c r="F51" s="169">
        <v>1028</v>
      </c>
      <c r="G51" s="169">
        <v>1006.9931199999999</v>
      </c>
      <c r="H51" s="169">
        <v>0</v>
      </c>
      <c r="I51" s="169">
        <v>0</v>
      </c>
      <c r="J51" s="169">
        <v>94</v>
      </c>
      <c r="K51" s="169">
        <v>20</v>
      </c>
      <c r="L51" s="169">
        <v>21</v>
      </c>
      <c r="M51" s="169">
        <v>2</v>
      </c>
      <c r="N51" s="143">
        <v>6068.37842</v>
      </c>
      <c r="P51" s="185"/>
    </row>
    <row r="52" spans="1:16" ht="15.75">
      <c r="A52" s="173"/>
      <c r="B52" s="168" t="s">
        <v>648</v>
      </c>
      <c r="C52" s="158">
        <v>2675.4517900000001</v>
      </c>
      <c r="D52" s="169">
        <v>896</v>
      </c>
      <c r="E52" s="169">
        <v>508</v>
      </c>
      <c r="F52" s="169">
        <v>1028</v>
      </c>
      <c r="G52" s="169">
        <v>1189.1856499999999</v>
      </c>
      <c r="H52" s="169">
        <v>0</v>
      </c>
      <c r="I52" s="169">
        <v>0</v>
      </c>
      <c r="J52" s="169">
        <v>94</v>
      </c>
      <c r="K52" s="169">
        <v>20</v>
      </c>
      <c r="L52" s="169">
        <v>24</v>
      </c>
      <c r="M52" s="169">
        <v>2</v>
      </c>
      <c r="N52" s="143">
        <v>6436.6374400000004</v>
      </c>
      <c r="P52" s="186"/>
    </row>
    <row r="53" spans="1:16" ht="15.75">
      <c r="A53" s="170" t="s">
        <v>610</v>
      </c>
      <c r="B53" s="166" t="s">
        <v>649</v>
      </c>
      <c r="C53" s="158">
        <v>2392.8206399999999</v>
      </c>
      <c r="D53" s="169">
        <v>332</v>
      </c>
      <c r="E53" s="169">
        <v>3165</v>
      </c>
      <c r="F53" s="169">
        <v>0</v>
      </c>
      <c r="G53" s="169">
        <v>74.387330000000006</v>
      </c>
      <c r="H53" s="169">
        <v>0</v>
      </c>
      <c r="I53" s="169">
        <v>0</v>
      </c>
      <c r="J53" s="169">
        <v>1080</v>
      </c>
      <c r="K53" s="169">
        <v>0</v>
      </c>
      <c r="L53" s="169">
        <v>69</v>
      </c>
      <c r="M53" s="169">
        <v>48</v>
      </c>
      <c r="N53" s="143">
        <v>7161.2079699999995</v>
      </c>
      <c r="P53" s="185"/>
    </row>
    <row r="54" spans="1:16" ht="15.75">
      <c r="A54" s="170" t="s">
        <v>613</v>
      </c>
      <c r="B54" s="166" t="s">
        <v>650</v>
      </c>
      <c r="C54" s="158">
        <v>95.358590000000007</v>
      </c>
      <c r="D54" s="169">
        <v>318</v>
      </c>
      <c r="E54" s="169">
        <v>9</v>
      </c>
      <c r="F54" s="169">
        <v>0</v>
      </c>
      <c r="G54" s="169">
        <v>2.3479900000000025</v>
      </c>
      <c r="H54" s="169">
        <v>0.20735000000000001</v>
      </c>
      <c r="I54" s="169">
        <v>0</v>
      </c>
      <c r="J54" s="169">
        <v>3</v>
      </c>
      <c r="K54" s="169">
        <v>0</v>
      </c>
      <c r="L54" s="169">
        <v>1</v>
      </c>
      <c r="M54" s="169">
        <v>0</v>
      </c>
      <c r="N54" s="143">
        <v>428.91392999999999</v>
      </c>
      <c r="P54" s="185"/>
    </row>
    <row r="55" spans="1:16" ht="15.75">
      <c r="A55" s="163"/>
      <c r="B55" s="171" t="s">
        <v>651</v>
      </c>
      <c r="C55" s="158">
        <v>5163.6310199999998</v>
      </c>
      <c r="D55" s="169">
        <v>1585</v>
      </c>
      <c r="E55" s="169">
        <v>3682</v>
      </c>
      <c r="F55" s="169">
        <v>1028</v>
      </c>
      <c r="G55" s="169">
        <v>1265.9209699999999</v>
      </c>
      <c r="H55" s="169">
        <v>0.20735000000000001</v>
      </c>
      <c r="I55" s="169">
        <v>0</v>
      </c>
      <c r="J55" s="169">
        <v>1177</v>
      </c>
      <c r="K55" s="169">
        <v>20</v>
      </c>
      <c r="L55" s="169">
        <v>94</v>
      </c>
      <c r="M55" s="169">
        <v>50</v>
      </c>
      <c r="N55" s="143">
        <v>14065.759340000001</v>
      </c>
      <c r="P55" s="186"/>
    </row>
    <row r="56" spans="1:16" ht="15.75">
      <c r="A56" s="124" t="s">
        <v>463</v>
      </c>
      <c r="B56" s="166" t="s">
        <v>616</v>
      </c>
      <c r="C56" s="158">
        <v>619.05793000000006</v>
      </c>
      <c r="D56" s="169">
        <v>801</v>
      </c>
      <c r="E56" s="169">
        <v>3</v>
      </c>
      <c r="F56" s="169">
        <v>20</v>
      </c>
      <c r="G56" s="169">
        <v>432.79051306350027</v>
      </c>
      <c r="H56" s="169">
        <v>19.314869999999999</v>
      </c>
      <c r="I56" s="169">
        <v>0</v>
      </c>
      <c r="J56" s="169">
        <v>0</v>
      </c>
      <c r="K56" s="169">
        <v>0</v>
      </c>
      <c r="L56" s="169">
        <v>145</v>
      </c>
      <c r="M56" s="169">
        <v>0</v>
      </c>
      <c r="N56" s="143">
        <v>2040.1633130635003</v>
      </c>
      <c r="P56" s="185"/>
    </row>
    <row r="57" spans="1:16" ht="15.75">
      <c r="A57" s="165" t="s">
        <v>464</v>
      </c>
      <c r="B57" s="166" t="s">
        <v>652</v>
      </c>
      <c r="C57" s="15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47"/>
      <c r="P57" s="185"/>
    </row>
    <row r="58" spans="1:16" ht="15.75">
      <c r="A58" s="168" t="s">
        <v>576</v>
      </c>
      <c r="B58" s="166" t="s">
        <v>653</v>
      </c>
      <c r="C58" s="15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47"/>
      <c r="P58" s="185"/>
    </row>
    <row r="59" spans="1:16" ht="15.75">
      <c r="A59" s="168" t="s">
        <v>619</v>
      </c>
      <c r="B59" s="166" t="s">
        <v>577</v>
      </c>
      <c r="C59" s="158">
        <v>-9641.2664499999992</v>
      </c>
      <c r="D59" s="169">
        <v>-6125</v>
      </c>
      <c r="E59" s="169">
        <v>-2352</v>
      </c>
      <c r="F59" s="169">
        <v>-2713</v>
      </c>
      <c r="G59" s="169">
        <v>-7774.8375496283461</v>
      </c>
      <c r="H59" s="169">
        <v>-1313.4162800000006</v>
      </c>
      <c r="I59" s="169">
        <v>-116</v>
      </c>
      <c r="J59" s="169">
        <v>-1061</v>
      </c>
      <c r="K59" s="169">
        <v>-946</v>
      </c>
      <c r="L59" s="169">
        <v>-59</v>
      </c>
      <c r="M59" s="169">
        <v>-198</v>
      </c>
      <c r="N59" s="143">
        <v>-32299.520279628345</v>
      </c>
      <c r="P59" s="185"/>
    </row>
    <row r="60" spans="1:16" ht="15.75">
      <c r="A60" s="168" t="s">
        <v>620</v>
      </c>
      <c r="B60" s="166" t="s">
        <v>621</v>
      </c>
      <c r="C60" s="158">
        <v>111.33278999999993</v>
      </c>
      <c r="D60" s="169">
        <v>166</v>
      </c>
      <c r="E60" s="169">
        <v>11</v>
      </c>
      <c r="F60" s="169">
        <v>50</v>
      </c>
      <c r="G60" s="169">
        <v>50</v>
      </c>
      <c r="H60" s="169">
        <v>0</v>
      </c>
      <c r="I60" s="169">
        <v>0</v>
      </c>
      <c r="J60" s="169">
        <v>59</v>
      </c>
      <c r="K60" s="169">
        <v>70</v>
      </c>
      <c r="L60" s="169">
        <v>0</v>
      </c>
      <c r="M60" s="169">
        <v>17</v>
      </c>
      <c r="N60" s="143">
        <v>534.33278999999993</v>
      </c>
      <c r="P60" s="185"/>
    </row>
    <row r="61" spans="1:16" ht="15.75">
      <c r="A61" s="170"/>
      <c r="B61" s="168" t="s">
        <v>654</v>
      </c>
      <c r="C61" s="158">
        <v>-9529.9336599999988</v>
      </c>
      <c r="D61" s="169">
        <v>-5959</v>
      </c>
      <c r="E61" s="169">
        <v>-2341</v>
      </c>
      <c r="F61" s="169">
        <v>-2663</v>
      </c>
      <c r="G61" s="169">
        <v>-7724.8375496283461</v>
      </c>
      <c r="H61" s="169">
        <v>-1313.4162800000006</v>
      </c>
      <c r="I61" s="169">
        <v>-116</v>
      </c>
      <c r="J61" s="169">
        <v>-1002</v>
      </c>
      <c r="K61" s="169">
        <v>-876</v>
      </c>
      <c r="L61" s="169">
        <v>-59</v>
      </c>
      <c r="M61" s="169">
        <v>-181</v>
      </c>
      <c r="N61" s="143">
        <v>-31765.187489628344</v>
      </c>
      <c r="P61" s="186"/>
    </row>
    <row r="62" spans="1:16" ht="15.75">
      <c r="A62" s="170" t="s">
        <v>578</v>
      </c>
      <c r="B62" s="166" t="s">
        <v>655</v>
      </c>
      <c r="C62" s="15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47"/>
      <c r="P62" s="185"/>
    </row>
    <row r="63" spans="1:16" ht="15.75">
      <c r="A63" s="170" t="s">
        <v>644</v>
      </c>
      <c r="B63" s="166" t="s">
        <v>577</v>
      </c>
      <c r="C63" s="158">
        <v>770.53471999999965</v>
      </c>
      <c r="D63" s="169">
        <v>-472</v>
      </c>
      <c r="E63" s="169">
        <v>-697</v>
      </c>
      <c r="F63" s="169">
        <v>391</v>
      </c>
      <c r="G63" s="169">
        <v>167.7820638991227</v>
      </c>
      <c r="H63" s="169">
        <v>-1.051039999999098</v>
      </c>
      <c r="I63" s="169">
        <v>9</v>
      </c>
      <c r="J63" s="169">
        <v>-45</v>
      </c>
      <c r="K63" s="169">
        <v>-876</v>
      </c>
      <c r="L63" s="169">
        <v>-30</v>
      </c>
      <c r="M63" s="169">
        <v>53</v>
      </c>
      <c r="N63" s="143">
        <v>-729.73425610087679</v>
      </c>
      <c r="P63" s="185"/>
    </row>
    <row r="64" spans="1:16" ht="15.75">
      <c r="A64" s="170" t="s">
        <v>646</v>
      </c>
      <c r="B64" s="166" t="s">
        <v>621</v>
      </c>
      <c r="C64" s="158">
        <v>-87.463699999999832</v>
      </c>
      <c r="D64" s="169">
        <v>361</v>
      </c>
      <c r="E64" s="169">
        <v>0</v>
      </c>
      <c r="F64" s="169">
        <v>-1</v>
      </c>
      <c r="G64" s="169">
        <v>130.80912000000001</v>
      </c>
      <c r="H64" s="169">
        <v>0</v>
      </c>
      <c r="I64" s="169">
        <v>0</v>
      </c>
      <c r="J64" s="169">
        <v>0</v>
      </c>
      <c r="K64" s="169">
        <v>122</v>
      </c>
      <c r="L64" s="169">
        <v>0</v>
      </c>
      <c r="M64" s="169">
        <v>-15</v>
      </c>
      <c r="N64" s="143">
        <v>510.3454200000001</v>
      </c>
      <c r="P64" s="185"/>
    </row>
    <row r="65" spans="1:16" ht="15.75">
      <c r="A65" s="170"/>
      <c r="B65" s="168" t="s">
        <v>648</v>
      </c>
      <c r="C65" s="158">
        <v>683.07101999999986</v>
      </c>
      <c r="D65" s="169">
        <v>-111</v>
      </c>
      <c r="E65" s="169">
        <v>-697</v>
      </c>
      <c r="F65" s="169">
        <v>390</v>
      </c>
      <c r="G65" s="169">
        <v>298.59118389912271</v>
      </c>
      <c r="H65" s="169">
        <v>-1.051039999999098</v>
      </c>
      <c r="I65" s="169">
        <v>9</v>
      </c>
      <c r="J65" s="169">
        <v>-45</v>
      </c>
      <c r="K65" s="169">
        <v>-754</v>
      </c>
      <c r="L65" s="169">
        <v>-30</v>
      </c>
      <c r="M65" s="169">
        <v>38</v>
      </c>
      <c r="N65" s="143">
        <v>-219.38883610087657</v>
      </c>
      <c r="P65" s="186"/>
    </row>
    <row r="66" spans="1:16" ht="15.75">
      <c r="A66" s="124"/>
      <c r="B66" s="171" t="s">
        <v>624</v>
      </c>
      <c r="C66" s="158">
        <v>-8846.8626399999994</v>
      </c>
      <c r="D66" s="169">
        <v>-6070</v>
      </c>
      <c r="E66" s="169">
        <v>-3038</v>
      </c>
      <c r="F66" s="169">
        <v>-2273</v>
      </c>
      <c r="G66" s="169">
        <v>-7426.2463657292237</v>
      </c>
      <c r="H66" s="169">
        <v>-1314.4673199999997</v>
      </c>
      <c r="I66" s="169">
        <v>-107</v>
      </c>
      <c r="J66" s="169">
        <v>-1047</v>
      </c>
      <c r="K66" s="169">
        <v>-1630</v>
      </c>
      <c r="L66" s="169">
        <v>-89</v>
      </c>
      <c r="M66" s="169">
        <v>-143</v>
      </c>
      <c r="N66" s="143">
        <v>-31984.576325729224</v>
      </c>
      <c r="P66" s="186"/>
    </row>
    <row r="67" spans="1:16" ht="31.5">
      <c r="A67" s="165" t="s">
        <v>465</v>
      </c>
      <c r="B67" s="166" t="s">
        <v>656</v>
      </c>
      <c r="C67" s="15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47"/>
      <c r="P67" s="185"/>
    </row>
    <row r="68" spans="1:16" ht="15.75">
      <c r="A68" s="168" t="s">
        <v>576</v>
      </c>
      <c r="B68" s="166" t="s">
        <v>657</v>
      </c>
      <c r="C68" s="160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47"/>
      <c r="P68" s="185"/>
    </row>
    <row r="69" spans="1:16" ht="15.75">
      <c r="A69" s="168" t="s">
        <v>619</v>
      </c>
      <c r="B69" s="166" t="s">
        <v>577</v>
      </c>
      <c r="C69" s="158">
        <v>-1054.5757000000001</v>
      </c>
      <c r="D69" s="169">
        <v>-4354</v>
      </c>
      <c r="E69" s="169">
        <v>-1080</v>
      </c>
      <c r="F69" s="169">
        <v>-4848</v>
      </c>
      <c r="G69" s="169">
        <v>-4336.8041199999952</v>
      </c>
      <c r="H69" s="169">
        <v>17.990910000000149</v>
      </c>
      <c r="I69" s="169">
        <v>-44</v>
      </c>
      <c r="J69" s="169">
        <v>261</v>
      </c>
      <c r="K69" s="169">
        <v>136</v>
      </c>
      <c r="L69" s="169">
        <v>-4</v>
      </c>
      <c r="M69" s="169">
        <v>-76</v>
      </c>
      <c r="N69" s="143">
        <v>-15382.388909999996</v>
      </c>
      <c r="P69" s="185"/>
    </row>
    <row r="70" spans="1:16" ht="15.75">
      <c r="A70" s="168" t="s">
        <v>620</v>
      </c>
      <c r="B70" s="166" t="s">
        <v>621</v>
      </c>
      <c r="C70" s="158">
        <v>0</v>
      </c>
      <c r="D70" s="169">
        <v>4</v>
      </c>
      <c r="E70" s="169">
        <v>0</v>
      </c>
      <c r="F70" s="169">
        <v>0</v>
      </c>
      <c r="G70" s="169">
        <v>0</v>
      </c>
      <c r="H70" s="169">
        <v>-5.8922300000000032</v>
      </c>
      <c r="I70" s="169">
        <v>0</v>
      </c>
      <c r="J70" s="169">
        <v>1</v>
      </c>
      <c r="K70" s="169">
        <v>0</v>
      </c>
      <c r="L70" s="169">
        <v>0</v>
      </c>
      <c r="M70" s="169">
        <v>0</v>
      </c>
      <c r="N70" s="143">
        <v>-0.89223000000000319</v>
      </c>
      <c r="P70" s="185"/>
    </row>
    <row r="71" spans="1:16" ht="15.75">
      <c r="A71" s="170"/>
      <c r="B71" s="168" t="s">
        <v>654</v>
      </c>
      <c r="C71" s="158">
        <v>-1054.5757000000001</v>
      </c>
      <c r="D71" s="169">
        <v>-4350</v>
      </c>
      <c r="E71" s="169">
        <v>-1080</v>
      </c>
      <c r="F71" s="169">
        <v>-4848</v>
      </c>
      <c r="G71" s="169">
        <v>-4336.8041199999952</v>
      </c>
      <c r="H71" s="169">
        <v>12.098680000000146</v>
      </c>
      <c r="I71" s="169">
        <v>-44</v>
      </c>
      <c r="J71" s="169">
        <v>262</v>
      </c>
      <c r="K71" s="169">
        <v>136</v>
      </c>
      <c r="L71" s="169">
        <v>-4</v>
      </c>
      <c r="M71" s="169">
        <v>-76</v>
      </c>
      <c r="N71" s="143">
        <v>-15383.281139999996</v>
      </c>
      <c r="P71" s="186"/>
    </row>
    <row r="72" spans="1:16" ht="15.75">
      <c r="A72" s="170" t="s">
        <v>578</v>
      </c>
      <c r="B72" s="166" t="s">
        <v>658</v>
      </c>
      <c r="C72" s="158">
        <v>0</v>
      </c>
      <c r="D72" s="169">
        <v>44</v>
      </c>
      <c r="E72" s="169">
        <v>0</v>
      </c>
      <c r="F72" s="169">
        <v>980</v>
      </c>
      <c r="G72" s="169">
        <v>223.29326458291112</v>
      </c>
      <c r="H72" s="169">
        <v>0</v>
      </c>
      <c r="I72" s="169">
        <v>0</v>
      </c>
      <c r="J72" s="169">
        <v>905</v>
      </c>
      <c r="K72" s="169">
        <v>571</v>
      </c>
      <c r="L72" s="169">
        <v>0</v>
      </c>
      <c r="M72" s="169">
        <v>0</v>
      </c>
      <c r="N72" s="143">
        <v>2723.2932645829114</v>
      </c>
      <c r="P72" s="185"/>
    </row>
    <row r="73" spans="1:16" ht="15.75">
      <c r="A73" s="170"/>
      <c r="B73" s="171" t="s">
        <v>673</v>
      </c>
      <c r="C73" s="158">
        <v>-1054.5757000000001</v>
      </c>
      <c r="D73" s="169">
        <v>-4306</v>
      </c>
      <c r="E73" s="169">
        <v>-1080</v>
      </c>
      <c r="F73" s="169">
        <v>-3868</v>
      </c>
      <c r="G73" s="169">
        <v>-4113.5108554170838</v>
      </c>
      <c r="H73" s="169">
        <v>12.098680000000146</v>
      </c>
      <c r="I73" s="169">
        <v>-44</v>
      </c>
      <c r="J73" s="169">
        <v>1167</v>
      </c>
      <c r="K73" s="169">
        <v>707</v>
      </c>
      <c r="L73" s="169">
        <v>-4</v>
      </c>
      <c r="M73" s="169">
        <v>-76</v>
      </c>
      <c r="N73" s="143">
        <v>-12659.987875417084</v>
      </c>
      <c r="P73" s="186"/>
    </row>
    <row r="74" spans="1:16" ht="31.5">
      <c r="A74" s="165" t="s">
        <v>466</v>
      </c>
      <c r="B74" s="166" t="s">
        <v>454</v>
      </c>
      <c r="C74" s="158">
        <v>0</v>
      </c>
      <c r="D74" s="169">
        <v>-175</v>
      </c>
      <c r="E74" s="169">
        <v>0</v>
      </c>
      <c r="F74" s="169">
        <v>0</v>
      </c>
      <c r="G74" s="169">
        <v>0</v>
      </c>
      <c r="H74" s="169">
        <v>0</v>
      </c>
      <c r="I74" s="169">
        <v>0</v>
      </c>
      <c r="J74" s="169">
        <v>0</v>
      </c>
      <c r="K74" s="169">
        <v>-14</v>
      </c>
      <c r="L74" s="169">
        <v>0</v>
      </c>
      <c r="M74" s="169">
        <v>0</v>
      </c>
      <c r="N74" s="143">
        <v>-189</v>
      </c>
      <c r="P74" s="185"/>
    </row>
    <row r="75" spans="1:16" ht="15.75">
      <c r="A75" s="165" t="s">
        <v>467</v>
      </c>
      <c r="B75" s="166" t="s">
        <v>659</v>
      </c>
      <c r="C75" s="160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47"/>
      <c r="P75" s="185"/>
    </row>
    <row r="76" spans="1:16" ht="15.75">
      <c r="A76" s="168" t="s">
        <v>576</v>
      </c>
      <c r="B76" s="166" t="s">
        <v>630</v>
      </c>
      <c r="C76" s="158">
        <v>-1555.2814400000002</v>
      </c>
      <c r="D76" s="169">
        <v>-5408</v>
      </c>
      <c r="E76" s="169">
        <v>-2258</v>
      </c>
      <c r="F76" s="169">
        <v>-987</v>
      </c>
      <c r="G76" s="169">
        <v>-2456.3474901427485</v>
      </c>
      <c r="H76" s="169">
        <v>-448.6822299969628</v>
      </c>
      <c r="I76" s="169">
        <v>-142</v>
      </c>
      <c r="J76" s="169">
        <v>-25</v>
      </c>
      <c r="K76" s="169">
        <v>-646</v>
      </c>
      <c r="L76" s="169">
        <v>-259</v>
      </c>
      <c r="M76" s="169">
        <v>-262</v>
      </c>
      <c r="N76" s="143">
        <v>-14447.311160139712</v>
      </c>
      <c r="P76" s="185"/>
    </row>
    <row r="77" spans="1:16" ht="15.75">
      <c r="A77" s="168" t="s">
        <v>578</v>
      </c>
      <c r="B77" s="166" t="s">
        <v>631</v>
      </c>
      <c r="C77" s="158">
        <v>-321.96543000000003</v>
      </c>
      <c r="D77" s="169">
        <v>195</v>
      </c>
      <c r="E77" s="169">
        <v>0</v>
      </c>
      <c r="F77" s="169">
        <v>0</v>
      </c>
      <c r="G77" s="169">
        <v>-293.14334000000002</v>
      </c>
      <c r="H77" s="169">
        <v>-218.68049000000036</v>
      </c>
      <c r="I77" s="169">
        <v>0</v>
      </c>
      <c r="J77" s="169">
        <v>0</v>
      </c>
      <c r="K77" s="169">
        <v>0</v>
      </c>
      <c r="L77" s="169">
        <v>0</v>
      </c>
      <c r="M77" s="169">
        <v>0</v>
      </c>
      <c r="N77" s="143">
        <v>-638.78926000000047</v>
      </c>
      <c r="P77" s="185"/>
    </row>
    <row r="78" spans="1:16" ht="15.75">
      <c r="A78" s="168" t="s">
        <v>610</v>
      </c>
      <c r="B78" s="166" t="s">
        <v>632</v>
      </c>
      <c r="C78" s="158">
        <v>-1614.9925600000001</v>
      </c>
      <c r="D78" s="169">
        <v>-1192</v>
      </c>
      <c r="E78" s="169">
        <v>-617</v>
      </c>
      <c r="F78" s="169">
        <v>-1011</v>
      </c>
      <c r="G78" s="169">
        <v>-1164.0675067269397</v>
      </c>
      <c r="H78" s="169">
        <v>-794.12273889356925</v>
      </c>
      <c r="I78" s="169">
        <v>-103</v>
      </c>
      <c r="J78" s="169">
        <v>-247</v>
      </c>
      <c r="K78" s="169">
        <v>-414</v>
      </c>
      <c r="L78" s="169">
        <v>-220</v>
      </c>
      <c r="M78" s="169">
        <v>-211</v>
      </c>
      <c r="N78" s="143">
        <v>-7588.1828056205095</v>
      </c>
      <c r="P78" s="185"/>
    </row>
    <row r="79" spans="1:16" ht="15.75">
      <c r="A79" s="168" t="s">
        <v>613</v>
      </c>
      <c r="B79" s="166" t="s">
        <v>660</v>
      </c>
      <c r="C79" s="158">
        <v>0</v>
      </c>
      <c r="D79" s="169">
        <v>36</v>
      </c>
      <c r="E79" s="169">
        <v>2</v>
      </c>
      <c r="F79" s="169">
        <v>5</v>
      </c>
      <c r="G79" s="169">
        <v>0</v>
      </c>
      <c r="H79" s="169">
        <v>0</v>
      </c>
      <c r="I79" s="169">
        <v>0</v>
      </c>
      <c r="J79" s="169">
        <v>0</v>
      </c>
      <c r="K79" s="169">
        <v>21</v>
      </c>
      <c r="L79" s="169">
        <v>0</v>
      </c>
      <c r="M79" s="169">
        <v>0</v>
      </c>
      <c r="N79" s="143">
        <v>64</v>
      </c>
      <c r="P79" s="185"/>
    </row>
    <row r="80" spans="1:16" ht="15.75">
      <c r="A80" s="124"/>
      <c r="B80" s="171" t="s">
        <v>634</v>
      </c>
      <c r="C80" s="158">
        <v>-3492.2394300000005</v>
      </c>
      <c r="D80" s="169">
        <v>-6369</v>
      </c>
      <c r="E80" s="169">
        <v>-2873</v>
      </c>
      <c r="F80" s="169">
        <v>-1993</v>
      </c>
      <c r="G80" s="169">
        <v>-3913.558336869688</v>
      </c>
      <c r="H80" s="169">
        <v>-1461.4854588905323</v>
      </c>
      <c r="I80" s="169">
        <v>-245</v>
      </c>
      <c r="J80" s="169">
        <v>-272</v>
      </c>
      <c r="K80" s="169">
        <v>-1039</v>
      </c>
      <c r="L80" s="169">
        <v>-479</v>
      </c>
      <c r="M80" s="169">
        <v>-473</v>
      </c>
      <c r="N80" s="143">
        <v>-22610.283225760224</v>
      </c>
      <c r="P80" s="186"/>
    </row>
    <row r="81" spans="1:16" ht="15.75">
      <c r="A81" s="165" t="s">
        <v>468</v>
      </c>
      <c r="B81" s="166" t="s">
        <v>661</v>
      </c>
      <c r="C81" s="160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47"/>
      <c r="P81" s="185"/>
    </row>
    <row r="82" spans="1:16" ht="15.75">
      <c r="A82" s="168" t="s">
        <v>576</v>
      </c>
      <c r="B82" s="166" t="s">
        <v>662</v>
      </c>
      <c r="C82" s="158">
        <v>-67.6083</v>
      </c>
      <c r="D82" s="169">
        <v>-61</v>
      </c>
      <c r="E82" s="169">
        <v>-29</v>
      </c>
      <c r="F82" s="169">
        <v>0</v>
      </c>
      <c r="G82" s="169">
        <v>0</v>
      </c>
      <c r="H82" s="169">
        <v>0</v>
      </c>
      <c r="I82" s="169">
        <v>0</v>
      </c>
      <c r="J82" s="169">
        <v>-9</v>
      </c>
      <c r="K82" s="169">
        <v>-1</v>
      </c>
      <c r="L82" s="169">
        <v>0</v>
      </c>
      <c r="M82" s="169">
        <v>-4</v>
      </c>
      <c r="N82" s="143">
        <v>-171.60829999999999</v>
      </c>
      <c r="P82" s="185"/>
    </row>
    <row r="83" spans="1:16" ht="15.75">
      <c r="A83" s="168" t="s">
        <v>578</v>
      </c>
      <c r="B83" s="166" t="s">
        <v>663</v>
      </c>
      <c r="C83" s="158">
        <v>-2754.4869399999998</v>
      </c>
      <c r="D83" s="169">
        <v>-2790</v>
      </c>
      <c r="E83" s="169">
        <v>-6460</v>
      </c>
      <c r="F83" s="169">
        <v>0</v>
      </c>
      <c r="G83" s="169">
        <v>-58.768389999999997</v>
      </c>
      <c r="H83" s="169">
        <v>0</v>
      </c>
      <c r="I83" s="169">
        <v>0</v>
      </c>
      <c r="J83" s="169">
        <v>-3943</v>
      </c>
      <c r="K83" s="169">
        <v>0</v>
      </c>
      <c r="L83" s="169">
        <v>-348</v>
      </c>
      <c r="M83" s="169">
        <v>-225</v>
      </c>
      <c r="N83" s="143">
        <v>-16579.25533</v>
      </c>
      <c r="P83" s="185"/>
    </row>
    <row r="84" spans="1:16" ht="15.75">
      <c r="A84" s="168" t="s">
        <v>610</v>
      </c>
      <c r="B84" s="166" t="s">
        <v>664</v>
      </c>
      <c r="C84" s="158">
        <v>-394.17374999999998</v>
      </c>
      <c r="D84" s="169">
        <v>-161</v>
      </c>
      <c r="E84" s="169">
        <v>-6</v>
      </c>
      <c r="F84" s="169">
        <v>0</v>
      </c>
      <c r="G84" s="169">
        <v>-713.79605999999865</v>
      </c>
      <c r="H84" s="169">
        <v>0</v>
      </c>
      <c r="I84" s="169">
        <v>0</v>
      </c>
      <c r="J84" s="169">
        <v>-2</v>
      </c>
      <c r="K84" s="169">
        <v>0</v>
      </c>
      <c r="L84" s="169">
        <v>-1</v>
      </c>
      <c r="M84" s="169">
        <v>0</v>
      </c>
      <c r="N84" s="143">
        <v>-1277.9698099999987</v>
      </c>
      <c r="P84" s="185"/>
    </row>
    <row r="85" spans="1:16" ht="15.75">
      <c r="A85" s="168"/>
      <c r="B85" s="171" t="s">
        <v>665</v>
      </c>
      <c r="C85" s="158">
        <v>-3216.2689899999996</v>
      </c>
      <c r="D85" s="169">
        <v>-3012</v>
      </c>
      <c r="E85" s="169">
        <v>-6495</v>
      </c>
      <c r="F85" s="169">
        <v>0</v>
      </c>
      <c r="G85" s="169">
        <v>-772.5644499999986</v>
      </c>
      <c r="H85" s="169">
        <v>0</v>
      </c>
      <c r="I85" s="169">
        <v>0</v>
      </c>
      <c r="J85" s="169">
        <v>-3954</v>
      </c>
      <c r="K85" s="169">
        <v>-1</v>
      </c>
      <c r="L85" s="169">
        <v>-349</v>
      </c>
      <c r="M85" s="169">
        <v>-229</v>
      </c>
      <c r="N85" s="143">
        <v>-18028.833439999999</v>
      </c>
      <c r="P85" s="186"/>
    </row>
    <row r="86" spans="1:16" ht="15.75">
      <c r="A86" s="165" t="s">
        <v>469</v>
      </c>
      <c r="B86" s="166" t="s">
        <v>635</v>
      </c>
      <c r="C86" s="158">
        <v>-12.324299999999999</v>
      </c>
      <c r="D86" s="169">
        <v>-1631</v>
      </c>
      <c r="E86" s="169">
        <v>-3535</v>
      </c>
      <c r="F86" s="169">
        <v>-208</v>
      </c>
      <c r="G86" s="169">
        <v>-407.55545216017913</v>
      </c>
      <c r="H86" s="169">
        <v>-346.52615300618652</v>
      </c>
      <c r="I86" s="169">
        <v>-16</v>
      </c>
      <c r="J86" s="169">
        <v>-110</v>
      </c>
      <c r="K86" s="169">
        <v>-141</v>
      </c>
      <c r="L86" s="169">
        <v>-370</v>
      </c>
      <c r="M86" s="169">
        <v>-2</v>
      </c>
      <c r="N86" s="143">
        <v>-6779.4059051663653</v>
      </c>
      <c r="P86" s="185"/>
    </row>
    <row r="87" spans="1:16" ht="31.5">
      <c r="A87" s="165"/>
      <c r="B87" s="166" t="s">
        <v>768</v>
      </c>
      <c r="C87" s="158">
        <v>0</v>
      </c>
      <c r="D87" s="169">
        <v>-1524</v>
      </c>
      <c r="E87" s="169">
        <v>-3535</v>
      </c>
      <c r="F87" s="169">
        <v>-208</v>
      </c>
      <c r="G87" s="169">
        <v>-164.14532000000003</v>
      </c>
      <c r="H87" s="169">
        <v>-293.61204000000004</v>
      </c>
      <c r="I87" s="169">
        <v>-15</v>
      </c>
      <c r="J87" s="169">
        <v>-99</v>
      </c>
      <c r="K87" s="169">
        <v>0</v>
      </c>
      <c r="L87" s="169">
        <v>-307</v>
      </c>
      <c r="M87" s="169">
        <v>-2</v>
      </c>
      <c r="N87" s="143">
        <v>-6147.7573599999996</v>
      </c>
      <c r="P87" s="185"/>
    </row>
    <row r="88" spans="1:16" ht="15.75">
      <c r="A88" s="165" t="s">
        <v>470</v>
      </c>
      <c r="B88" s="166" t="s">
        <v>798</v>
      </c>
      <c r="C88" s="158">
        <v>0</v>
      </c>
      <c r="D88" s="169">
        <v>0</v>
      </c>
      <c r="E88" s="169">
        <v>0</v>
      </c>
      <c r="F88" s="169">
        <v>0</v>
      </c>
      <c r="G88" s="169">
        <v>-17.074999999999999</v>
      </c>
      <c r="H88" s="169">
        <v>0</v>
      </c>
      <c r="I88" s="169">
        <v>0</v>
      </c>
      <c r="J88" s="169">
        <v>0</v>
      </c>
      <c r="K88" s="169">
        <v>0</v>
      </c>
      <c r="L88" s="169">
        <v>0</v>
      </c>
      <c r="M88" s="169">
        <v>0</v>
      </c>
      <c r="N88" s="143">
        <v>-17.074999999999999</v>
      </c>
      <c r="P88" s="185"/>
    </row>
    <row r="89" spans="1:16" ht="15.75">
      <c r="A89" s="165" t="s">
        <v>731</v>
      </c>
      <c r="B89" s="166" t="s">
        <v>734</v>
      </c>
      <c r="C89" s="158">
        <v>0</v>
      </c>
      <c r="D89" s="169">
        <v>0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69">
        <v>0</v>
      </c>
      <c r="N89" s="143">
        <v>0</v>
      </c>
      <c r="P89" s="185"/>
    </row>
    <row r="90" spans="1:16" ht="15.75">
      <c r="A90" s="165" t="s">
        <v>471</v>
      </c>
      <c r="B90" s="166" t="s">
        <v>666</v>
      </c>
      <c r="C90" s="158">
        <v>314.15820000000099</v>
      </c>
      <c r="D90" s="169">
        <v>881</v>
      </c>
      <c r="E90" s="169">
        <v>-2903</v>
      </c>
      <c r="F90" s="169">
        <v>1811</v>
      </c>
      <c r="G90" s="169">
        <v>821.35642433897738</v>
      </c>
      <c r="H90" s="169">
        <v>-279.63227189671841</v>
      </c>
      <c r="I90" s="169">
        <v>-36</v>
      </c>
      <c r="J90" s="169">
        <v>-1958</v>
      </c>
      <c r="K90" s="169">
        <v>629</v>
      </c>
      <c r="L90" s="169">
        <v>-123</v>
      </c>
      <c r="M90" s="169">
        <v>-195</v>
      </c>
      <c r="N90" s="143">
        <v>-1038.1176475577399</v>
      </c>
      <c r="P90" s="187"/>
    </row>
    <row r="91" spans="1:16" ht="15.75">
      <c r="A91" s="163" t="s">
        <v>667</v>
      </c>
      <c r="B91" s="164" t="s">
        <v>668</v>
      </c>
      <c r="C91" s="160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47"/>
      <c r="P91" s="185"/>
    </row>
    <row r="92" spans="1:16" ht="15.75">
      <c r="A92" s="165" t="s">
        <v>461</v>
      </c>
      <c r="B92" s="166" t="s">
        <v>799</v>
      </c>
      <c r="C92" s="158">
        <v>-91.976829999998927</v>
      </c>
      <c r="D92" s="169">
        <v>602</v>
      </c>
      <c r="E92" s="169">
        <v>388</v>
      </c>
      <c r="F92" s="169">
        <v>30</v>
      </c>
      <c r="G92" s="169">
        <v>109.59384774313298</v>
      </c>
      <c r="H92" s="169">
        <v>2.6680818967188422</v>
      </c>
      <c r="I92" s="169">
        <v>23</v>
      </c>
      <c r="J92" s="169">
        <v>-1</v>
      </c>
      <c r="K92" s="169">
        <v>160</v>
      </c>
      <c r="L92" s="169">
        <v>-19</v>
      </c>
      <c r="M92" s="169">
        <v>0</v>
      </c>
      <c r="N92" s="143">
        <v>1203.2850996398529</v>
      </c>
      <c r="P92" s="186"/>
    </row>
    <row r="93" spans="1:16" ht="15.75">
      <c r="A93" s="165" t="s">
        <v>462</v>
      </c>
      <c r="B93" s="166" t="s">
        <v>800</v>
      </c>
      <c r="C93" s="158">
        <v>314.15820000000099</v>
      </c>
      <c r="D93" s="169">
        <v>881</v>
      </c>
      <c r="E93" s="169">
        <v>-2903</v>
      </c>
      <c r="F93" s="169">
        <v>1811</v>
      </c>
      <c r="G93" s="169">
        <v>821.35642433897738</v>
      </c>
      <c r="H93" s="169">
        <v>-279.63227189671841</v>
      </c>
      <c r="I93" s="169">
        <v>-36</v>
      </c>
      <c r="J93" s="169">
        <v>-1958</v>
      </c>
      <c r="K93" s="169">
        <v>629</v>
      </c>
      <c r="L93" s="169">
        <v>-123</v>
      </c>
      <c r="M93" s="169">
        <v>-195</v>
      </c>
      <c r="N93" s="143">
        <v>-1038.1176475577399</v>
      </c>
      <c r="P93" s="186"/>
    </row>
    <row r="94" spans="1:16" ht="15.75">
      <c r="A94" s="124" t="s">
        <v>463</v>
      </c>
      <c r="B94" s="166" t="s">
        <v>669</v>
      </c>
      <c r="C94" s="158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47"/>
      <c r="P94" s="185"/>
    </row>
    <row r="95" spans="1:16" ht="15.75">
      <c r="A95" s="168" t="s">
        <v>576</v>
      </c>
      <c r="B95" s="166" t="s">
        <v>641</v>
      </c>
      <c r="C95" s="158">
        <v>0</v>
      </c>
      <c r="D95" s="169">
        <v>13</v>
      </c>
      <c r="E95" s="169">
        <v>0</v>
      </c>
      <c r="F95" s="169">
        <v>0</v>
      </c>
      <c r="G95" s="169">
        <v>0</v>
      </c>
      <c r="H95" s="169">
        <v>0</v>
      </c>
      <c r="I95" s="169">
        <v>0</v>
      </c>
      <c r="J95" s="169">
        <v>0</v>
      </c>
      <c r="K95" s="169">
        <v>0</v>
      </c>
      <c r="L95" s="169">
        <v>0</v>
      </c>
      <c r="M95" s="169">
        <v>0</v>
      </c>
      <c r="N95" s="143">
        <v>13</v>
      </c>
      <c r="P95" s="185"/>
    </row>
    <row r="96" spans="1:16" ht="15.75">
      <c r="A96" s="170"/>
      <c r="B96" s="166" t="s">
        <v>642</v>
      </c>
      <c r="C96" s="158">
        <v>0</v>
      </c>
      <c r="D96" s="169">
        <v>0</v>
      </c>
      <c r="E96" s="169">
        <v>0</v>
      </c>
      <c r="F96" s="169">
        <v>0</v>
      </c>
      <c r="G96" s="169">
        <v>0</v>
      </c>
      <c r="H96" s="169">
        <v>0</v>
      </c>
      <c r="I96" s="169">
        <v>0</v>
      </c>
      <c r="J96" s="169">
        <v>0</v>
      </c>
      <c r="K96" s="169">
        <v>0</v>
      </c>
      <c r="L96" s="169">
        <v>0</v>
      </c>
      <c r="M96" s="169">
        <v>0</v>
      </c>
      <c r="N96" s="143">
        <v>0</v>
      </c>
      <c r="P96" s="185"/>
    </row>
    <row r="97" spans="1:16" ht="15.75">
      <c r="A97" s="170" t="s">
        <v>578</v>
      </c>
      <c r="B97" s="166" t="s">
        <v>643</v>
      </c>
      <c r="C97" s="158">
        <v>0</v>
      </c>
      <c r="D97" s="169">
        <v>0</v>
      </c>
      <c r="E97" s="169">
        <v>0</v>
      </c>
      <c r="F97" s="169">
        <v>0</v>
      </c>
      <c r="G97" s="169">
        <v>0</v>
      </c>
      <c r="H97" s="169">
        <v>0</v>
      </c>
      <c r="I97" s="169">
        <v>0</v>
      </c>
      <c r="J97" s="169">
        <v>0</v>
      </c>
      <c r="K97" s="169">
        <v>0</v>
      </c>
      <c r="L97" s="169">
        <v>0</v>
      </c>
      <c r="M97" s="169">
        <v>0</v>
      </c>
      <c r="N97" s="143">
        <v>0</v>
      </c>
      <c r="P97" s="185"/>
    </row>
    <row r="98" spans="1:16" ht="15.75">
      <c r="A98" s="170"/>
      <c r="B98" s="166" t="s">
        <v>642</v>
      </c>
      <c r="C98" s="158">
        <v>0</v>
      </c>
      <c r="D98" s="169">
        <v>0</v>
      </c>
      <c r="E98" s="169">
        <v>0</v>
      </c>
      <c r="F98" s="169">
        <v>0</v>
      </c>
      <c r="G98" s="169">
        <v>0</v>
      </c>
      <c r="H98" s="169">
        <v>0</v>
      </c>
      <c r="I98" s="169">
        <v>0</v>
      </c>
      <c r="J98" s="169">
        <v>0</v>
      </c>
      <c r="K98" s="169">
        <v>0</v>
      </c>
      <c r="L98" s="169">
        <v>0</v>
      </c>
      <c r="M98" s="169">
        <v>0</v>
      </c>
      <c r="N98" s="143">
        <v>0</v>
      </c>
      <c r="P98" s="185"/>
    </row>
    <row r="99" spans="1:16" ht="15.75">
      <c r="A99" s="170" t="s">
        <v>644</v>
      </c>
      <c r="B99" s="166" t="s">
        <v>645</v>
      </c>
      <c r="C99" s="158">
        <v>0</v>
      </c>
      <c r="D99" s="169">
        <v>0</v>
      </c>
      <c r="E99" s="169">
        <v>0</v>
      </c>
      <c r="F99" s="169">
        <v>0</v>
      </c>
      <c r="G99" s="169">
        <v>0</v>
      </c>
      <c r="H99" s="169">
        <v>0</v>
      </c>
      <c r="I99" s="169">
        <v>0</v>
      </c>
      <c r="J99" s="169">
        <v>0</v>
      </c>
      <c r="K99" s="169">
        <v>0</v>
      </c>
      <c r="L99" s="169">
        <v>0</v>
      </c>
      <c r="M99" s="169">
        <v>0</v>
      </c>
      <c r="N99" s="143">
        <v>0</v>
      </c>
      <c r="P99" s="185"/>
    </row>
    <row r="100" spans="1:16" ht="15.75">
      <c r="A100" s="170" t="s">
        <v>646</v>
      </c>
      <c r="B100" s="166" t="s">
        <v>647</v>
      </c>
      <c r="C100" s="158">
        <v>0</v>
      </c>
      <c r="D100" s="169">
        <v>18</v>
      </c>
      <c r="E100" s="169">
        <v>0</v>
      </c>
      <c r="F100" s="169">
        <v>1779</v>
      </c>
      <c r="G100" s="169">
        <v>112.65038</v>
      </c>
      <c r="H100" s="169">
        <v>136.2775</v>
      </c>
      <c r="I100" s="169">
        <v>209</v>
      </c>
      <c r="J100" s="169">
        <v>0</v>
      </c>
      <c r="K100" s="169">
        <v>0</v>
      </c>
      <c r="L100" s="169">
        <v>0</v>
      </c>
      <c r="M100" s="169">
        <v>0</v>
      </c>
      <c r="N100" s="143">
        <v>2254.9278800000002</v>
      </c>
      <c r="P100" s="185"/>
    </row>
    <row r="101" spans="1:16" ht="15.75">
      <c r="A101" s="173"/>
      <c r="B101" s="168" t="s">
        <v>648</v>
      </c>
      <c r="C101" s="158">
        <v>0</v>
      </c>
      <c r="D101" s="169">
        <v>18</v>
      </c>
      <c r="E101" s="169">
        <v>0</v>
      </c>
      <c r="F101" s="169">
        <v>1779</v>
      </c>
      <c r="G101" s="169">
        <v>112.65038</v>
      </c>
      <c r="H101" s="169">
        <v>136.2775</v>
      </c>
      <c r="I101" s="169">
        <v>209</v>
      </c>
      <c r="J101" s="169">
        <v>0</v>
      </c>
      <c r="K101" s="169">
        <v>0</v>
      </c>
      <c r="L101" s="169">
        <v>0</v>
      </c>
      <c r="M101" s="169">
        <v>0</v>
      </c>
      <c r="N101" s="143">
        <v>2254.9278800000002</v>
      </c>
      <c r="P101" s="185"/>
    </row>
    <row r="102" spans="1:16" ht="15.75">
      <c r="A102" s="170" t="s">
        <v>610</v>
      </c>
      <c r="B102" s="166" t="s">
        <v>649</v>
      </c>
      <c r="C102" s="158">
        <v>0</v>
      </c>
      <c r="D102" s="169">
        <v>0</v>
      </c>
      <c r="E102" s="169">
        <v>0</v>
      </c>
      <c r="F102" s="169">
        <v>0</v>
      </c>
      <c r="G102" s="169">
        <v>3.7969999999999997E-2</v>
      </c>
      <c r="H102" s="169">
        <v>0</v>
      </c>
      <c r="I102" s="169">
        <v>0</v>
      </c>
      <c r="J102" s="169">
        <v>0</v>
      </c>
      <c r="K102" s="169">
        <v>0</v>
      </c>
      <c r="L102" s="169">
        <v>0</v>
      </c>
      <c r="M102" s="169">
        <v>0</v>
      </c>
      <c r="N102" s="143">
        <v>3.7969999999999997E-2</v>
      </c>
      <c r="P102" s="185"/>
    </row>
    <row r="103" spans="1:16" ht="15.75">
      <c r="A103" s="170" t="s">
        <v>613</v>
      </c>
      <c r="B103" s="166" t="s">
        <v>650</v>
      </c>
      <c r="C103" s="158">
        <v>0</v>
      </c>
      <c r="D103" s="169">
        <v>10</v>
      </c>
      <c r="E103" s="169">
        <v>0</v>
      </c>
      <c r="F103" s="169">
        <v>0</v>
      </c>
      <c r="G103" s="169">
        <v>2.8414999999999999</v>
      </c>
      <c r="H103" s="169">
        <v>0</v>
      </c>
      <c r="I103" s="169">
        <v>0</v>
      </c>
      <c r="J103" s="169">
        <v>0</v>
      </c>
      <c r="K103" s="169">
        <v>0</v>
      </c>
      <c r="L103" s="169">
        <v>0</v>
      </c>
      <c r="M103" s="169">
        <v>0</v>
      </c>
      <c r="N103" s="143">
        <v>12.8415</v>
      </c>
      <c r="P103" s="185"/>
    </row>
    <row r="104" spans="1:16" ht="15.75">
      <c r="A104" s="163"/>
      <c r="B104" s="171" t="s">
        <v>670</v>
      </c>
      <c r="C104" s="158">
        <v>0</v>
      </c>
      <c r="D104" s="169">
        <v>41</v>
      </c>
      <c r="E104" s="169">
        <v>0</v>
      </c>
      <c r="F104" s="169">
        <v>1779</v>
      </c>
      <c r="G104" s="169">
        <v>115.52985</v>
      </c>
      <c r="H104" s="169">
        <v>136.2775</v>
      </c>
      <c r="I104" s="169">
        <v>209</v>
      </c>
      <c r="J104" s="169">
        <v>0</v>
      </c>
      <c r="K104" s="169">
        <v>0</v>
      </c>
      <c r="L104" s="169">
        <v>0</v>
      </c>
      <c r="M104" s="169">
        <v>0</v>
      </c>
      <c r="N104" s="143">
        <v>2280.80735</v>
      </c>
      <c r="P104" s="185"/>
    </row>
    <row r="105" spans="1:16" ht="31.5">
      <c r="A105" s="124" t="s">
        <v>464</v>
      </c>
      <c r="B105" s="166" t="s">
        <v>801</v>
      </c>
      <c r="C105" s="158">
        <v>0</v>
      </c>
      <c r="D105" s="169">
        <v>0</v>
      </c>
      <c r="E105" s="169">
        <v>-12</v>
      </c>
      <c r="F105" s="169">
        <v>0</v>
      </c>
      <c r="G105" s="169">
        <v>17.074999999999999</v>
      </c>
      <c r="H105" s="169">
        <v>0</v>
      </c>
      <c r="I105" s="169">
        <v>0</v>
      </c>
      <c r="J105" s="169">
        <v>0</v>
      </c>
      <c r="K105" s="169">
        <v>0</v>
      </c>
      <c r="L105" s="169">
        <v>0</v>
      </c>
      <c r="M105" s="169">
        <v>0</v>
      </c>
      <c r="N105" s="143">
        <v>5.0749999999999993</v>
      </c>
      <c r="P105" s="186"/>
    </row>
    <row r="106" spans="1:16" ht="15.75">
      <c r="A106" s="165" t="s">
        <v>465</v>
      </c>
      <c r="B106" s="166" t="s">
        <v>661</v>
      </c>
      <c r="C106" s="15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47"/>
      <c r="P106" s="185"/>
    </row>
    <row r="107" spans="1:16" ht="15.75">
      <c r="A107" s="168" t="s">
        <v>576</v>
      </c>
      <c r="B107" s="166" t="s">
        <v>671</v>
      </c>
      <c r="C107" s="158">
        <v>0</v>
      </c>
      <c r="D107" s="169">
        <v>-63</v>
      </c>
      <c r="E107" s="169">
        <v>0</v>
      </c>
      <c r="F107" s="169">
        <v>-2654</v>
      </c>
      <c r="G107" s="169">
        <v>-247.88669000000002</v>
      </c>
      <c r="H107" s="169">
        <v>0</v>
      </c>
      <c r="I107" s="169">
        <v>-190</v>
      </c>
      <c r="J107" s="169">
        <v>0</v>
      </c>
      <c r="K107" s="169">
        <v>0</v>
      </c>
      <c r="L107" s="169">
        <v>0</v>
      </c>
      <c r="M107" s="169">
        <v>0</v>
      </c>
      <c r="N107" s="143">
        <v>-3154.8866899999998</v>
      </c>
      <c r="P107" s="185"/>
    </row>
    <row r="108" spans="1:16" ht="15.75">
      <c r="A108" s="168" t="s">
        <v>578</v>
      </c>
      <c r="B108" s="166" t="s">
        <v>663</v>
      </c>
      <c r="C108" s="158">
        <v>0</v>
      </c>
      <c r="D108" s="169">
        <v>-41</v>
      </c>
      <c r="E108" s="169">
        <v>0</v>
      </c>
      <c r="F108" s="169">
        <v>0</v>
      </c>
      <c r="G108" s="169">
        <v>0.39659999999999856</v>
      </c>
      <c r="H108" s="169">
        <v>0</v>
      </c>
      <c r="I108" s="169">
        <v>0</v>
      </c>
      <c r="J108" s="169">
        <v>0</v>
      </c>
      <c r="K108" s="169">
        <v>0</v>
      </c>
      <c r="L108" s="169">
        <v>0</v>
      </c>
      <c r="M108" s="169">
        <v>0</v>
      </c>
      <c r="N108" s="143">
        <v>-40.603400000000001</v>
      </c>
      <c r="P108" s="185"/>
    </row>
    <row r="109" spans="1:16" ht="15.75">
      <c r="A109" s="168" t="s">
        <v>610</v>
      </c>
      <c r="B109" s="166" t="s">
        <v>672</v>
      </c>
      <c r="C109" s="158">
        <v>0</v>
      </c>
      <c r="D109" s="169">
        <v>-46</v>
      </c>
      <c r="E109" s="169">
        <v>0</v>
      </c>
      <c r="F109" s="169">
        <v>0</v>
      </c>
      <c r="G109" s="169">
        <v>0</v>
      </c>
      <c r="H109" s="169">
        <v>0</v>
      </c>
      <c r="I109" s="169">
        <v>0</v>
      </c>
      <c r="J109" s="169">
        <v>0</v>
      </c>
      <c r="K109" s="169">
        <v>-501</v>
      </c>
      <c r="L109" s="169">
        <v>0</v>
      </c>
      <c r="M109" s="169">
        <v>0</v>
      </c>
      <c r="N109" s="143">
        <v>-547</v>
      </c>
      <c r="P109" s="185"/>
    </row>
    <row r="110" spans="1:16" ht="15.75">
      <c r="A110" s="168"/>
      <c r="B110" s="171" t="s">
        <v>673</v>
      </c>
      <c r="C110" s="158">
        <v>0</v>
      </c>
      <c r="D110" s="169">
        <v>-150</v>
      </c>
      <c r="E110" s="169">
        <v>0</v>
      </c>
      <c r="F110" s="169">
        <v>-2654</v>
      </c>
      <c r="G110" s="169">
        <v>-247.49009000000001</v>
      </c>
      <c r="H110" s="169">
        <v>0</v>
      </c>
      <c r="I110" s="169">
        <v>-190</v>
      </c>
      <c r="J110" s="169">
        <v>0</v>
      </c>
      <c r="K110" s="169">
        <v>-501</v>
      </c>
      <c r="L110" s="169">
        <v>0</v>
      </c>
      <c r="M110" s="169">
        <v>0</v>
      </c>
      <c r="N110" s="143">
        <v>-3742.4900900000002</v>
      </c>
      <c r="P110" s="186"/>
    </row>
    <row r="111" spans="1:16" ht="31.5">
      <c r="A111" s="124" t="s">
        <v>466</v>
      </c>
      <c r="B111" s="166" t="s">
        <v>802</v>
      </c>
      <c r="C111" s="158">
        <v>0</v>
      </c>
      <c r="D111" s="169">
        <v>0</v>
      </c>
      <c r="E111" s="169">
        <v>0</v>
      </c>
      <c r="F111" s="169">
        <v>0</v>
      </c>
      <c r="G111" s="169">
        <v>-17.074999999999999</v>
      </c>
      <c r="H111" s="169">
        <v>0</v>
      </c>
      <c r="I111" s="169">
        <v>0</v>
      </c>
      <c r="J111" s="169">
        <v>0</v>
      </c>
      <c r="K111" s="169">
        <v>0</v>
      </c>
      <c r="L111" s="169">
        <v>0</v>
      </c>
      <c r="M111" s="169">
        <v>0</v>
      </c>
      <c r="N111" s="143">
        <v>-17.074999999999999</v>
      </c>
      <c r="P111" s="186"/>
    </row>
    <row r="112" spans="1:16" ht="15.75">
      <c r="A112" s="124" t="s">
        <v>467</v>
      </c>
      <c r="B112" s="166" t="s">
        <v>674</v>
      </c>
      <c r="C112" s="158">
        <v>1.4196200000000001</v>
      </c>
      <c r="D112" s="169">
        <v>0</v>
      </c>
      <c r="E112" s="169">
        <v>35</v>
      </c>
      <c r="F112" s="169">
        <v>0</v>
      </c>
      <c r="G112" s="169">
        <v>57.241230000000002</v>
      </c>
      <c r="H112" s="169">
        <v>1.3000000000000002E-4</v>
      </c>
      <c r="I112" s="169">
        <v>3</v>
      </c>
      <c r="J112" s="169">
        <v>66</v>
      </c>
      <c r="K112" s="169">
        <v>2</v>
      </c>
      <c r="L112" s="169">
        <v>0</v>
      </c>
      <c r="M112" s="169">
        <v>2</v>
      </c>
      <c r="N112" s="143">
        <v>166.66098</v>
      </c>
      <c r="P112" s="185"/>
    </row>
    <row r="113" spans="1:16" ht="15.75">
      <c r="A113" s="124" t="s">
        <v>468</v>
      </c>
      <c r="B113" s="166" t="s">
        <v>675</v>
      </c>
      <c r="C113" s="158">
        <v>-28.80256</v>
      </c>
      <c r="D113" s="169">
        <v>0</v>
      </c>
      <c r="E113" s="169">
        <v>-17</v>
      </c>
      <c r="F113" s="169">
        <v>-1</v>
      </c>
      <c r="G113" s="169">
        <v>13.759119999999999</v>
      </c>
      <c r="H113" s="169">
        <v>-0.48037999999999997</v>
      </c>
      <c r="I113" s="169">
        <v>-4</v>
      </c>
      <c r="J113" s="169">
        <v>-14</v>
      </c>
      <c r="K113" s="169">
        <v>0</v>
      </c>
      <c r="L113" s="169">
        <v>0</v>
      </c>
      <c r="M113" s="169">
        <v>-11</v>
      </c>
      <c r="N113" s="143">
        <v>-62.523820000000001</v>
      </c>
      <c r="P113" s="185"/>
    </row>
    <row r="114" spans="1:16" ht="15.75">
      <c r="A114" s="124" t="s">
        <v>469</v>
      </c>
      <c r="B114" s="166" t="s">
        <v>676</v>
      </c>
      <c r="C114" s="158">
        <v>194.79843000000207</v>
      </c>
      <c r="D114" s="169">
        <v>1374</v>
      </c>
      <c r="E114" s="169">
        <v>-2509</v>
      </c>
      <c r="F114" s="169">
        <v>965</v>
      </c>
      <c r="G114" s="169">
        <v>869.99038208211027</v>
      </c>
      <c r="H114" s="169">
        <v>-141.16693999999956</v>
      </c>
      <c r="I114" s="169">
        <v>5</v>
      </c>
      <c r="J114" s="169">
        <v>-1907</v>
      </c>
      <c r="K114" s="169">
        <v>290</v>
      </c>
      <c r="L114" s="169">
        <v>-142</v>
      </c>
      <c r="M114" s="169">
        <v>-204</v>
      </c>
      <c r="N114" s="143">
        <v>-1204.3781279178872</v>
      </c>
      <c r="P114" s="186"/>
    </row>
    <row r="115" spans="1:16" ht="15.75">
      <c r="A115" s="124" t="s">
        <v>470</v>
      </c>
      <c r="B115" s="166" t="s">
        <v>677</v>
      </c>
      <c r="C115" s="158">
        <v>0</v>
      </c>
      <c r="D115" s="169">
        <v>0</v>
      </c>
      <c r="E115" s="169">
        <v>0</v>
      </c>
      <c r="F115" s="169">
        <v>0</v>
      </c>
      <c r="G115" s="169">
        <v>2.80565</v>
      </c>
      <c r="H115" s="169">
        <v>1.0100499999999999</v>
      </c>
      <c r="I115" s="169">
        <v>0</v>
      </c>
      <c r="J115" s="169">
        <v>0</v>
      </c>
      <c r="K115" s="169">
        <v>0</v>
      </c>
      <c r="L115" s="169">
        <v>0</v>
      </c>
      <c r="M115" s="169">
        <v>0</v>
      </c>
      <c r="N115" s="143">
        <v>3.8156999999999996</v>
      </c>
      <c r="P115" s="185"/>
    </row>
    <row r="116" spans="1:16" ht="15.75">
      <c r="A116" s="124" t="s">
        <v>471</v>
      </c>
      <c r="B116" s="166" t="s">
        <v>678</v>
      </c>
      <c r="C116" s="158">
        <v>0</v>
      </c>
      <c r="D116" s="169">
        <v>0</v>
      </c>
      <c r="E116" s="169">
        <v>0</v>
      </c>
      <c r="F116" s="169">
        <v>0</v>
      </c>
      <c r="G116" s="169">
        <v>-14.997150000000001</v>
      </c>
      <c r="H116" s="169">
        <v>-6.0800000000000003E-3</v>
      </c>
      <c r="I116" s="169">
        <v>0</v>
      </c>
      <c r="J116" s="169">
        <v>0</v>
      </c>
      <c r="K116" s="169">
        <v>0</v>
      </c>
      <c r="L116" s="169">
        <v>0</v>
      </c>
      <c r="M116" s="169">
        <v>0</v>
      </c>
      <c r="N116" s="143">
        <v>-15.003230000000002</v>
      </c>
      <c r="P116" s="185"/>
    </row>
    <row r="117" spans="1:16" ht="15.75">
      <c r="A117" s="124" t="s">
        <v>679</v>
      </c>
      <c r="B117" s="166" t="s">
        <v>680</v>
      </c>
      <c r="C117" s="158">
        <v>0</v>
      </c>
      <c r="D117" s="169">
        <v>0</v>
      </c>
      <c r="E117" s="169">
        <v>0</v>
      </c>
      <c r="F117" s="169">
        <v>0</v>
      </c>
      <c r="G117" s="169">
        <v>-12.191500000000001</v>
      </c>
      <c r="H117" s="169">
        <v>1.0039699999999998</v>
      </c>
      <c r="I117" s="169">
        <v>0</v>
      </c>
      <c r="J117" s="169">
        <v>0</v>
      </c>
      <c r="K117" s="169">
        <v>0</v>
      </c>
      <c r="L117" s="169">
        <v>0</v>
      </c>
      <c r="M117" s="169">
        <v>0</v>
      </c>
      <c r="N117" s="143">
        <v>-11.187530000000002</v>
      </c>
      <c r="P117" s="186"/>
    </row>
    <row r="118" spans="1:16" ht="15.75">
      <c r="A118" s="124" t="s">
        <v>681</v>
      </c>
      <c r="B118" s="166" t="s">
        <v>682</v>
      </c>
      <c r="C118" s="158">
        <v>-19.479810000000001</v>
      </c>
      <c r="D118" s="169">
        <v>0</v>
      </c>
      <c r="E118" s="169">
        <v>0</v>
      </c>
      <c r="F118" s="169">
        <v>-194</v>
      </c>
      <c r="G118" s="169">
        <v>-383.95524</v>
      </c>
      <c r="H118" s="169">
        <v>0</v>
      </c>
      <c r="I118" s="169">
        <v>0</v>
      </c>
      <c r="J118" s="169">
        <v>0</v>
      </c>
      <c r="K118" s="169">
        <v>0</v>
      </c>
      <c r="L118" s="169">
        <v>0</v>
      </c>
      <c r="M118" s="169">
        <v>0</v>
      </c>
      <c r="N118" s="143">
        <v>-597.43505000000005</v>
      </c>
      <c r="P118" s="185"/>
    </row>
    <row r="119" spans="1:16" ht="15.75">
      <c r="A119" s="124" t="s">
        <v>683</v>
      </c>
      <c r="B119" s="166" t="s">
        <v>684</v>
      </c>
      <c r="C119" s="158">
        <v>0</v>
      </c>
      <c r="D119" s="169">
        <v>0</v>
      </c>
      <c r="E119" s="169">
        <v>0</v>
      </c>
      <c r="F119" s="169">
        <v>0</v>
      </c>
      <c r="G119" s="169">
        <v>651.50088000000005</v>
      </c>
      <c r="H119" s="169">
        <v>0</v>
      </c>
      <c r="I119" s="169">
        <v>0</v>
      </c>
      <c r="J119" s="169">
        <v>0</v>
      </c>
      <c r="K119" s="169">
        <v>0</v>
      </c>
      <c r="L119" s="169">
        <v>0</v>
      </c>
      <c r="M119" s="169">
        <v>0</v>
      </c>
      <c r="N119" s="143">
        <v>651.50088000000005</v>
      </c>
      <c r="P119" s="185"/>
    </row>
    <row r="120" spans="1:16" ht="15.75">
      <c r="A120" s="124" t="s">
        <v>685</v>
      </c>
      <c r="B120" s="166" t="s">
        <v>686</v>
      </c>
      <c r="C120" s="158">
        <v>175.31862000000206</v>
      </c>
      <c r="D120" s="169">
        <v>1374</v>
      </c>
      <c r="E120" s="169">
        <v>-2509</v>
      </c>
      <c r="F120" s="169">
        <v>771</v>
      </c>
      <c r="G120" s="169">
        <v>1125.3445220821104</v>
      </c>
      <c r="H120" s="169">
        <v>-140.16296999999955</v>
      </c>
      <c r="I120" s="169">
        <v>5</v>
      </c>
      <c r="J120" s="169">
        <v>-1907</v>
      </c>
      <c r="K120" s="169">
        <v>290</v>
      </c>
      <c r="L120" s="169">
        <v>-142</v>
      </c>
      <c r="M120" s="169">
        <v>-204</v>
      </c>
      <c r="N120" s="143">
        <v>-1161.4998279178872</v>
      </c>
      <c r="P120" s="186"/>
    </row>
    <row r="121" spans="1:16" ht="33">
      <c r="A121" s="191" t="s">
        <v>829</v>
      </c>
      <c r="B121" s="174"/>
      <c r="C121" s="175"/>
      <c r="D121" s="175"/>
    </row>
  </sheetData>
  <mergeCells count="2">
    <mergeCell ref="A2:B2"/>
    <mergeCell ref="A1:M1"/>
  </mergeCells>
  <conditionalFormatting sqref="P5">
    <cfRule type="cellIs" dxfId="25" priority="26" operator="notEqual">
      <formula>0</formula>
    </cfRule>
  </conditionalFormatting>
  <conditionalFormatting sqref="P11">
    <cfRule type="cellIs" dxfId="24" priority="25" operator="notEqual">
      <formula>0</formula>
    </cfRule>
  </conditionalFormatting>
  <conditionalFormatting sqref="P18">
    <cfRule type="cellIs" dxfId="23" priority="24" operator="notEqual">
      <formula>0</formula>
    </cfRule>
  </conditionalFormatting>
  <conditionalFormatting sqref="P21">
    <cfRule type="cellIs" dxfId="22" priority="23" operator="notEqual">
      <formula>0</formula>
    </cfRule>
  </conditionalFormatting>
  <conditionalFormatting sqref="P25">
    <cfRule type="cellIs" dxfId="21" priority="22" operator="notEqual">
      <formula>0</formula>
    </cfRule>
  </conditionalFormatting>
  <conditionalFormatting sqref="P32">
    <cfRule type="cellIs" dxfId="20" priority="21" operator="notEqual">
      <formula>0</formula>
    </cfRule>
  </conditionalFormatting>
  <conditionalFormatting sqref="P36">
    <cfRule type="cellIs" dxfId="19" priority="20" operator="notEqual">
      <formula>0</formula>
    </cfRule>
  </conditionalFormatting>
  <conditionalFormatting sqref="P44">
    <cfRule type="cellIs" dxfId="18" priority="19" operator="notEqual">
      <formula>0</formula>
    </cfRule>
  </conditionalFormatting>
  <conditionalFormatting sqref="P52">
    <cfRule type="cellIs" dxfId="17" priority="18" operator="notEqual">
      <formula>0</formula>
    </cfRule>
  </conditionalFormatting>
  <conditionalFormatting sqref="P55">
    <cfRule type="cellIs" dxfId="16" priority="17" operator="notEqual">
      <formula>0</formula>
    </cfRule>
  </conditionalFormatting>
  <conditionalFormatting sqref="P66">
    <cfRule type="cellIs" dxfId="15" priority="16" operator="notEqual">
      <formula>0</formula>
    </cfRule>
  </conditionalFormatting>
  <conditionalFormatting sqref="P65">
    <cfRule type="cellIs" dxfId="14" priority="15" operator="notEqual">
      <formula>0</formula>
    </cfRule>
  </conditionalFormatting>
  <conditionalFormatting sqref="P61">
    <cfRule type="cellIs" dxfId="13" priority="14" operator="notEqual">
      <formula>0</formula>
    </cfRule>
  </conditionalFormatting>
  <conditionalFormatting sqref="P71">
    <cfRule type="cellIs" dxfId="12" priority="13" operator="notEqual">
      <formula>0</formula>
    </cfRule>
  </conditionalFormatting>
  <conditionalFormatting sqref="P73">
    <cfRule type="cellIs" dxfId="11" priority="12" operator="notEqual">
      <formula>0</formula>
    </cfRule>
  </conditionalFormatting>
  <conditionalFormatting sqref="P80">
    <cfRule type="cellIs" dxfId="10" priority="11" operator="notEqual">
      <formula>0</formula>
    </cfRule>
  </conditionalFormatting>
  <conditionalFormatting sqref="P85">
    <cfRule type="cellIs" dxfId="9" priority="10" operator="notEqual">
      <formula>0</formula>
    </cfRule>
  </conditionalFormatting>
  <conditionalFormatting sqref="P90">
    <cfRule type="cellIs" dxfId="8" priority="9" operator="notEqual">
      <formula>0</formula>
    </cfRule>
  </conditionalFormatting>
  <conditionalFormatting sqref="P92:P93">
    <cfRule type="cellIs" dxfId="7" priority="8" operator="notEqual">
      <formula>0</formula>
    </cfRule>
  </conditionalFormatting>
  <conditionalFormatting sqref="P105">
    <cfRule type="cellIs" dxfId="6" priority="7" operator="notEqual">
      <formula>0</formula>
    </cfRule>
  </conditionalFormatting>
  <conditionalFormatting sqref="P110">
    <cfRule type="cellIs" dxfId="5" priority="6" operator="notEqual">
      <formula>0</formula>
    </cfRule>
  </conditionalFormatting>
  <conditionalFormatting sqref="P114">
    <cfRule type="cellIs" dxfId="4" priority="5" operator="notEqual">
      <formula>0</formula>
    </cfRule>
  </conditionalFormatting>
  <conditionalFormatting sqref="P111">
    <cfRule type="cellIs" dxfId="3" priority="4" operator="notEqual">
      <formula>0</formula>
    </cfRule>
  </conditionalFormatting>
  <conditionalFormatting sqref="P12">
    <cfRule type="cellIs" dxfId="2" priority="3" operator="notEqual">
      <formula>0</formula>
    </cfRule>
  </conditionalFormatting>
  <conditionalFormatting sqref="P117">
    <cfRule type="cellIs" dxfId="1" priority="2" operator="notEqual">
      <formula>0</formula>
    </cfRule>
  </conditionalFormatting>
  <conditionalFormatting sqref="P120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473</v>
      </c>
      <c r="F1" s="2" t="s">
        <v>745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481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481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759</v>
      </c>
      <c r="C12" s="45" t="s">
        <v>758</v>
      </c>
    </row>
    <row r="13" spans="1:3" ht="33">
      <c r="A13" s="40">
        <v>12</v>
      </c>
      <c r="B13" s="13" t="s">
        <v>761</v>
      </c>
      <c r="C13" s="45" t="s">
        <v>760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762</v>
      </c>
    </row>
    <row r="23" spans="1:3" ht="33">
      <c r="A23" s="4">
        <v>22</v>
      </c>
      <c r="B23" s="13" t="s">
        <v>162</v>
      </c>
      <c r="C23" s="45" t="s">
        <v>763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746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747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748</v>
      </c>
      <c r="C14" s="21"/>
    </row>
    <row r="15" spans="1:5">
      <c r="A15" s="4">
        <v>13</v>
      </c>
      <c r="B15" s="34" t="s">
        <v>749</v>
      </c>
      <c r="C15" s="21"/>
    </row>
    <row r="16" spans="1:5">
      <c r="A16" s="4">
        <v>14</v>
      </c>
      <c r="B16" s="34" t="s">
        <v>750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751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752</v>
      </c>
      <c r="C24" s="21"/>
      <c r="D24" s="21"/>
      <c r="E24" s="21"/>
    </row>
    <row r="25" spans="1:5">
      <c r="A25" s="4">
        <v>23</v>
      </c>
      <c r="B25" s="34" t="s">
        <v>753</v>
      </c>
      <c r="C25" s="21"/>
      <c r="D25" s="21"/>
      <c r="E25" s="21"/>
    </row>
    <row r="26" spans="1:5">
      <c r="A26" s="4">
        <v>24</v>
      </c>
      <c r="B26" s="34" t="s">
        <v>754</v>
      </c>
      <c r="C26" s="21"/>
      <c r="D26" s="21"/>
      <c r="E26" s="21"/>
    </row>
    <row r="27" spans="1:5">
      <c r="A27" s="4">
        <v>25</v>
      </c>
      <c r="B27" s="34" t="s">
        <v>755</v>
      </c>
      <c r="C27" s="21"/>
      <c r="D27" s="21"/>
      <c r="E27" s="21"/>
    </row>
    <row r="28" spans="1:5">
      <c r="A28" s="4">
        <v>26</v>
      </c>
      <c r="B28" s="34" t="s">
        <v>756</v>
      </c>
      <c r="C28" s="21"/>
    </row>
    <row r="29" spans="1:5">
      <c r="A29" s="4">
        <v>27</v>
      </c>
      <c r="B29" s="34" t="s">
        <v>757</v>
      </c>
      <c r="C29" s="21"/>
    </row>
    <row r="30" spans="1:5">
      <c r="A30" s="4">
        <v>28</v>
      </c>
      <c r="B30" s="34" t="s">
        <v>480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475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505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764</v>
      </c>
    </row>
    <row r="4" spans="1:2" ht="15.75">
      <c r="A4" s="33"/>
      <c r="B4" s="32" t="s">
        <v>765</v>
      </c>
    </row>
    <row r="5" spans="1:2" ht="15.75">
      <c r="A5" s="33"/>
      <c r="B5" s="32" t="s">
        <v>766</v>
      </c>
    </row>
    <row r="6" spans="1:2" ht="15.75">
      <c r="A6" s="33"/>
      <c r="B6" s="32" t="s">
        <v>767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ОПЗ!Print_Titles</vt:lpstr>
      <vt:lpstr>'Премии, Обезщетения'!Print_Titles</vt:lpstr>
      <vt:lpstr>Разходи!Print_Titles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2020-06-03T13:11:34Z</cp:lastPrinted>
  <dcterms:created xsi:type="dcterms:W3CDTF">2002-02-28T09:17:57Z</dcterms:created>
  <dcterms:modified xsi:type="dcterms:W3CDTF">2020-06-03T13:13:17Z</dcterms:modified>
</cp:coreProperties>
</file>