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ol_vazrast\2020-03-31\site\"/>
    </mc:Choice>
  </mc:AlternateContent>
  <bookViews>
    <workbookView xWindow="0" yWindow="0" windowWidth="27870" windowHeight="1291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14" i="19" l="1"/>
  <c r="W8" i="30" l="1"/>
  <c r="E4" i="27"/>
  <c r="G4" i="27" s="1"/>
  <c r="I4" i="27" s="1"/>
  <c r="D4" i="27"/>
  <c r="F4" i="27" s="1"/>
  <c r="H4" i="27" s="1"/>
  <c r="F4" i="24"/>
  <c r="H4" i="24" s="1"/>
  <c r="J4" i="24" s="1"/>
  <c r="L4" i="24" s="1"/>
  <c r="N4" i="24" s="1"/>
  <c r="P4" i="24" s="1"/>
  <c r="R4" i="24" s="1"/>
  <c r="T4" i="24" s="1"/>
  <c r="G4" i="24"/>
  <c r="I4" i="24" s="1"/>
  <c r="K4" i="24" s="1"/>
  <c r="M4" i="24" s="1"/>
  <c r="O4" i="24" s="1"/>
  <c r="Q4" i="24" s="1"/>
  <c r="S4" i="24" s="1"/>
  <c r="U4" i="24" s="1"/>
  <c r="E4" i="24"/>
  <c r="D4" i="24"/>
  <c r="E13" i="19" l="1"/>
  <c r="F13" i="18"/>
  <c r="F12" i="18"/>
  <c r="F11" i="18"/>
  <c r="F10" i="18"/>
  <c r="F9" i="18"/>
  <c r="F8" i="18"/>
  <c r="F7" i="18"/>
  <c r="F6" i="18"/>
  <c r="F5" i="18"/>
  <c r="F4" i="18"/>
  <c r="AD6" i="29" l="1"/>
  <c r="AE6" i="29"/>
  <c r="AF6" i="29"/>
  <c r="AG6" i="29"/>
  <c r="AD7" i="29"/>
  <c r="AE7" i="29"/>
  <c r="AF7" i="29"/>
  <c r="AG7" i="29"/>
  <c r="AD8" i="29"/>
  <c r="AE8" i="29"/>
  <c r="AF8" i="29"/>
  <c r="AG8" i="29"/>
  <c r="AG5" i="29"/>
  <c r="AE5" i="29"/>
  <c r="AF5" i="29"/>
  <c r="AD5" i="29"/>
  <c r="E4" i="31" l="1"/>
  <c r="G4" i="31" s="1"/>
  <c r="I4" i="31" s="1"/>
  <c r="K4" i="31" s="1"/>
  <c r="M4" i="31" s="1"/>
  <c r="D4" i="31"/>
  <c r="F4" i="31" s="1"/>
  <c r="H4" i="31" s="1"/>
  <c r="J4" i="31" s="1"/>
  <c r="L4" i="31" s="1"/>
  <c r="C8" i="30" l="1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X8" i="30"/>
  <c r="Y8" i="30"/>
  <c r="Z8" i="30"/>
  <c r="AA8" i="30"/>
  <c r="AB8" i="30"/>
  <c r="AC8" i="30"/>
  <c r="AD8" i="30"/>
  <c r="AE8" i="30"/>
  <c r="AF8" i="30"/>
  <c r="AG8" i="30"/>
  <c r="B8" i="30" l="1"/>
  <c r="T6" i="24"/>
  <c r="T7" i="24"/>
  <c r="T8" i="24"/>
  <c r="T9" i="24"/>
  <c r="T10" i="24"/>
  <c r="T11" i="24"/>
  <c r="T12" i="24"/>
  <c r="F15" i="26" l="1"/>
  <c r="U7" i="24" l="1"/>
  <c r="U8" i="24"/>
  <c r="U9" i="24"/>
  <c r="U10" i="24"/>
  <c r="U11" i="24"/>
  <c r="U12" i="24"/>
  <c r="U6" i="24"/>
  <c r="I4" i="28" l="1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<sst xmlns="http://schemas.openxmlformats.org/spreadsheetml/2006/main" count="341" uniqueCount="107">
  <si>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</si>
  <si>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</si>
  <si>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</si>
  <si>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</si>
  <si>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</si>
  <si>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</si>
  <si>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</si>
  <si>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</si>
  <si>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</si>
  <si>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</si>
  <si>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</si>
  <si>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</si>
  <si>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</si>
  <si>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</si>
  <si>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</si>
  <si>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</si>
  <si>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</si>
  <si>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</si>
  <si>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</si>
  <si>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</si>
  <si>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</si>
  <si>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</si>
  <si>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</si>
  <si>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</si>
  <si>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</si>
  <si>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</si>
  <si>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</si>
  <si>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</si>
  <si>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</si>
  <si>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</si>
  <si>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</si>
  <si>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</si>
  <si>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</si>
  <si>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</si>
  <si>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</si>
  <si>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</si>
  <si>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</si>
  <si>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</si>
  <si>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</si>
  <si>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</si>
  <si>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</si>
  <si>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</si>
  <si>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</si>
  <si>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</si>
  <si>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</si>
  <si>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</si>
  <si>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</si>
  <si>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</si>
  <si>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</si>
  <si>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</si>
  <si>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</si>
  <si>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</si>
  <si>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</si>
  <si>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</si>
  <si>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</si>
  <si>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</si>
  <si>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</si>
  <si>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</si>
  <si>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</si>
  <si>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</si>
  <si>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</si>
  <si>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</si>
  <si>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</si>
  <si>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</si>
  <si>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</si>
  <si>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</si>
  <si>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</si>
  <si>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</si>
  <si>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</si>
  <si>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</si>
  <si>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</si>
  <si>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</si>
  <si>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</si>
  <si>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</si>
  <si>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</si>
  <si>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</si>
  <si>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</si>
  <si>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</si>
  <si>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</si>
  <si>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</si>
  <si>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</si>
  <si>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</si>
  <si>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</si>
  <si>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</si>
  <si>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</si>
  <si>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</si>
  <si>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</si>
  <si>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</si>
  <si>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</si>
  <si>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</si>
  <si>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</si>
  <si>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Пазарен дял на пенсионноосигурителните дружества по броя на осигурените лица
 в управляваните от тях фондове за допълнително пенсионно осигуряване </t>
  </si>
  <si>
    <t xml:space="preserve">                                                       Период 
Финансови показатели                        </t>
  </si>
  <si>
    <t>31.12.2019</t>
  </si>
  <si>
    <t>I триме-сечие 2019</t>
  </si>
  <si>
    <t>I триме-сечие 2020</t>
  </si>
  <si>
    <t>31.03.2020</t>
  </si>
  <si>
    <t>Относителен дял на балансовите активи на пенсионните фондове по дружества към 31.03.2019 г.</t>
  </si>
  <si>
    <t>I тримесечие на 2020</t>
  </si>
  <si>
    <t>I тримесечие на 2019</t>
  </si>
  <si>
    <t>Приходи на ПОД от такси и удръжки (по видове) за първото тримесечие на 2020 година</t>
  </si>
  <si>
    <t>Структура на приходите на ПОД от такси и удръжки (по видове) за първото тримесечие на 2020 година</t>
  </si>
  <si>
    <t>Брой на осигурените лица във фондовете за допълнително пенсионно осигуряване
 по ПОД към 31.03.2020 г.</t>
  </si>
  <si>
    <t xml:space="preserve">Относително разпределение на осигурените лица във фондовете за допълнително пенсионно осигуряване по ПОД към 31.03.2020 г. </t>
  </si>
  <si>
    <t xml:space="preserve">Нетни активи на управляваните от пенсионноосигурителните дружества фондове за допълнително пенсионно осигуряване към 31.03.2020 г.                    </t>
  </si>
  <si>
    <t>Относително разпределение на нетните активи във фондовете за допълнително пенсионно осигуряване към 31.03.2020 г.</t>
  </si>
  <si>
    <t>Брой на новоосигурените лица във фондовете за допълнително пенсионно осигуряване
 за первото тримесечие на 2020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</si>
</sst>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#,##0.000"/>
    <numFmt numFmtId="166" formatCode="0.000%"/>
    <numFmt numFmtId="167" formatCode="#,##0;\-#,##0;\-"/>
    <numFmt numFmtId="168" formatCode="#,##0;\-#,##0;&quot;–&quot;"/>
    <numFmt numFmtId="169" formatCode="#,##0.00;\-#,##0.00;&quot;–&quot;"/>
    <numFmt numFmtId="170" formatCode="0.0000"/>
    <numFmt numFmtId="171" formatCode="[$-F800]dddd\,\ mmmm\ dd\,\ yyyy"/>
  </numFmts>
  <fonts count="29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164" fontId="14" fillId="0" borderId="0" applyFont="0" applyFill="0" applyBorder="0" applyAlignment="0" applyProtection="0"/>
    <xf numFmtId="0" fontId="25" fillId="0" borderId="0"/>
    <xf numFmtId="0" fontId="14" fillId="0" borderId="0"/>
    <xf numFmtId="0" fontId="17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164" fontId="14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28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</cellStyleXfs>
  <cellXfs count="206">
    <xf numFmtId="0" fontId="0" fillId="0" borderId="0" xfId="0"/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64" fontId="18" fillId="0" borderId="1" xfId="1" applyFont="1" applyBorder="1" applyAlignment="1">
      <alignment horizontal="left" wrapText="1"/>
    </xf>
    <xf numFmtId="3" fontId="18" fillId="0" borderId="1" xfId="0" applyNumberFormat="1" applyFont="1" applyFill="1" applyBorder="1"/>
    <xf numFmtId="3" fontId="18" fillId="0" borderId="1" xfId="0" applyNumberFormat="1" applyFont="1" applyFill="1" applyBorder="1" applyAlignment="1">
      <alignment horizontal="right"/>
    </xf>
    <xf numFmtId="164" fontId="18" fillId="0" borderId="1" xfId="1" applyFont="1" applyBorder="1" applyAlignment="1">
      <alignment wrapText="1"/>
    </xf>
    <xf numFmtId="4" fontId="18" fillId="0" borderId="1" xfId="0" applyNumberFormat="1" applyFont="1" applyFill="1" applyBorder="1" applyAlignment="1">
      <alignment horizontal="right"/>
    </xf>
    <xf numFmtId="0" fontId="18" fillId="0" borderId="1" xfId="0" applyFont="1" applyBorder="1" applyAlignment="1">
      <alignment horizontal="left" wrapText="1"/>
    </xf>
    <xf numFmtId="3" fontId="0" fillId="0" borderId="0" xfId="0" applyNumberFormat="1"/>
    <xf numFmtId="0" fontId="18" fillId="0" borderId="1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3" fontId="15" fillId="0" borderId="0" xfId="0" applyNumberFormat="1" applyFont="1" applyBorder="1" applyAlignment="1">
      <alignment horizontal="right"/>
    </xf>
    <xf numFmtId="0" fontId="15" fillId="0" borderId="5" xfId="0" applyFont="1" applyFill="1" applyBorder="1" applyAlignment="1">
      <alignment vertical="center" wrapText="1"/>
    </xf>
    <xf numFmtId="3" fontId="15" fillId="0" borderId="5" xfId="0" applyNumberFormat="1" applyFont="1" applyBorder="1" applyAlignment="1">
      <alignment horizontal="right"/>
    </xf>
    <xf numFmtId="0" fontId="18" fillId="0" borderId="0" xfId="0" applyFont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164" fontId="18" fillId="0" borderId="1" xfId="1" applyFont="1" applyFill="1" applyBorder="1" applyAlignment="1">
      <alignment horizontal="left"/>
    </xf>
    <xf numFmtId="2" fontId="18" fillId="0" borderId="1" xfId="0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164" fontId="18" fillId="0" borderId="1" xfId="1" applyFont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Border="1"/>
    <xf numFmtId="0" fontId="18" fillId="0" borderId="1" xfId="0" applyFont="1" applyBorder="1" applyAlignment="1">
      <alignment horizontal="center" vertical="center"/>
    </xf>
    <xf numFmtId="164" fontId="18" fillId="0" borderId="1" xfId="1" applyFont="1" applyBorder="1" applyAlignment="1">
      <alignment horizontal="left"/>
    </xf>
    <xf numFmtId="2" fontId="18" fillId="0" borderId="1" xfId="1" applyNumberFormat="1" applyFont="1" applyBorder="1" applyAlignment="1"/>
    <xf numFmtId="2" fontId="18" fillId="0" borderId="0" xfId="0" applyNumberFormat="1" applyFont="1"/>
    <xf numFmtId="0" fontId="20" fillId="0" borderId="0" xfId="0" applyFont="1" applyBorder="1" applyAlignment="1">
      <alignment horizontal="center"/>
    </xf>
    <xf numFmtId="4" fontId="18" fillId="0" borderId="0" xfId="0" applyNumberFormat="1" applyFont="1"/>
    <xf numFmtId="3" fontId="18" fillId="0" borderId="0" xfId="2" applyNumberFormat="1" applyFont="1" applyBorder="1" applyAlignment="1">
      <alignment wrapText="1"/>
    </xf>
    <xf numFmtId="0" fontId="18" fillId="0" borderId="0" xfId="0" applyFont="1" applyBorder="1" applyAlignment="1">
      <alignment horizontal="left" wrapText="1"/>
    </xf>
    <xf numFmtId="164" fontId="18" fillId="0" borderId="1" xfId="1" applyFont="1" applyBorder="1" applyAlignment="1">
      <alignment vertical="center" wrapText="1"/>
    </xf>
    <xf numFmtId="4" fontId="18" fillId="0" borderId="0" xfId="0" applyNumberFormat="1" applyFont="1" applyBorder="1" applyAlignment="1">
      <alignment vertical="center" wrapText="1"/>
    </xf>
    <xf numFmtId="165" fontId="18" fillId="0" borderId="0" xfId="0" applyNumberFormat="1" applyFont="1" applyBorder="1" applyAlignment="1">
      <alignment vertical="center" wrapText="1"/>
    </xf>
    <xf numFmtId="164" fontId="18" fillId="0" borderId="1" xfId="1" applyFont="1" applyFill="1" applyBorder="1" applyAlignment="1">
      <alignment horizontal="left" wrapText="1"/>
    </xf>
    <xf numFmtId="164" fontId="18" fillId="0" borderId="1" xfId="1" applyFont="1" applyFill="1" applyBorder="1" applyAlignment="1">
      <alignment wrapText="1"/>
    </xf>
    <xf numFmtId="3" fontId="24" fillId="0" borderId="1" xfId="0" applyNumberFormat="1" applyFont="1" applyFill="1" applyBorder="1" applyAlignment="1">
      <alignment horizontal="right" wrapText="1"/>
    </xf>
    <xf numFmtId="164" fontId="18" fillId="0" borderId="0" xfId="1" applyFont="1" applyFill="1" applyBorder="1" applyAlignment="1">
      <alignment horizontal="center" vertical="center" wrapText="1"/>
    </xf>
    <xf numFmtId="164" fontId="18" fillId="0" borderId="1" xfId="1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wrapText="1"/>
    </xf>
    <xf numFmtId="164" fontId="17" fillId="0" borderId="1" xfId="1" applyFont="1" applyFill="1" applyBorder="1" applyAlignment="1">
      <alignment horizontal="left" wrapText="1"/>
    </xf>
    <xf numFmtId="164" fontId="17" fillId="0" borderId="1" xfId="1" applyFont="1" applyBorder="1" applyAlignment="1">
      <alignment horizontal="left" wrapText="1"/>
    </xf>
    <xf numFmtId="0" fontId="17" fillId="0" borderId="1" xfId="0" applyFont="1" applyFill="1" applyBorder="1" applyAlignment="1">
      <alignment wrapText="1"/>
    </xf>
    <xf numFmtId="3" fontId="17" fillId="0" borderId="0" xfId="4" applyNumberFormat="1" applyFont="1" applyFill="1" applyAlignment="1"/>
    <xf numFmtId="0" fontId="17" fillId="0" borderId="0" xfId="4" applyFont="1" applyFill="1" applyAlignment="1"/>
    <xf numFmtId="0" fontId="17" fillId="0" borderId="1" xfId="3" applyFont="1" applyFill="1" applyBorder="1" applyAlignment="1">
      <alignment horizontal="center" vertical="center" wrapText="1"/>
    </xf>
    <xf numFmtId="3" fontId="17" fillId="0" borderId="0" xfId="4" applyNumberFormat="1" applyFont="1" applyFill="1" applyBorder="1" applyAlignment="1">
      <alignment wrapText="1"/>
    </xf>
    <xf numFmtId="0" fontId="17" fillId="0" borderId="0" xfId="4" applyFont="1" applyFill="1" applyBorder="1" applyAlignment="1">
      <alignment wrapText="1"/>
    </xf>
    <xf numFmtId="0" fontId="17" fillId="0" borderId="0" xfId="4" applyFont="1" applyFill="1" applyAlignment="1">
      <alignment wrapText="1"/>
    </xf>
    <xf numFmtId="0" fontId="19" fillId="0" borderId="0" xfId="3" applyFont="1" applyFill="1"/>
    <xf numFmtId="0" fontId="20" fillId="0" borderId="1" xfId="4" applyFont="1" applyFill="1" applyBorder="1" applyAlignment="1"/>
    <xf numFmtId="3" fontId="17" fillId="0" borderId="1" xfId="4" applyNumberFormat="1" applyFont="1" applyFill="1" applyBorder="1" applyAlignment="1"/>
    <xf numFmtId="1" fontId="15" fillId="0" borderId="0" xfId="4" applyNumberFormat="1" applyFont="1" applyFill="1" applyBorder="1" applyAlignment="1"/>
    <xf numFmtId="0" fontId="15" fillId="0" borderId="0" xfId="4" applyFont="1" applyFill="1" applyBorder="1" applyAlignment="1"/>
    <xf numFmtId="0" fontId="17" fillId="0" borderId="1" xfId="3" applyFont="1" applyFill="1" applyBorder="1" applyAlignment="1">
      <alignment wrapText="1"/>
    </xf>
    <xf numFmtId="0" fontId="17" fillId="0" borderId="1" xfId="4" applyFont="1" applyFill="1" applyBorder="1" applyAlignment="1">
      <alignment wrapText="1"/>
    </xf>
    <xf numFmtId="0" fontId="20" fillId="0" borderId="1" xfId="3" applyFont="1" applyFill="1" applyBorder="1" applyAlignment="1">
      <alignment wrapText="1"/>
    </xf>
    <xf numFmtId="0" fontId="17" fillId="0" borderId="0" xfId="4" applyFont="1" applyFill="1" applyBorder="1" applyAlignment="1"/>
    <xf numFmtId="0" fontId="17" fillId="0" borderId="0" xfId="4" applyFont="1" applyFill="1" applyAlignment="1">
      <alignment horizontal="center"/>
    </xf>
    <xf numFmtId="4" fontId="17" fillId="0" borderId="0" xfId="4" applyNumberFormat="1" applyFont="1" applyFill="1" applyAlignment="1"/>
    <xf numFmtId="0" fontId="14" fillId="0" borderId="0" xfId="3" applyFill="1"/>
    <xf numFmtId="164" fontId="17" fillId="0" borderId="1" xfId="5" applyFont="1" applyFill="1" applyBorder="1" applyAlignment="1">
      <alignment horizontal="left" wrapText="1"/>
    </xf>
    <xf numFmtId="3" fontId="14" fillId="0" borderId="0" xfId="3" applyNumberFormat="1" applyFill="1"/>
    <xf numFmtId="164" fontId="17" fillId="0" borderId="1" xfId="5" applyFont="1" applyFill="1" applyBorder="1" applyAlignment="1">
      <alignment wrapText="1"/>
    </xf>
    <xf numFmtId="3" fontId="17" fillId="0" borderId="1" xfId="3" applyNumberFormat="1" applyFont="1" applyFill="1" applyBorder="1" applyAlignment="1">
      <alignment horizontal="right"/>
    </xf>
    <xf numFmtId="0" fontId="14" fillId="0" borderId="0" xfId="3"/>
    <xf numFmtId="0" fontId="17" fillId="0" borderId="2" xfId="3" applyFont="1" applyBorder="1" applyAlignment="1">
      <alignment horizontal="center" vertical="center" wrapText="1"/>
    </xf>
    <xf numFmtId="164" fontId="17" fillId="0" borderId="1" xfId="5" applyFont="1" applyBorder="1" applyAlignment="1">
      <alignment horizontal="left" wrapText="1"/>
    </xf>
    <xf numFmtId="164" fontId="17" fillId="0" borderId="1" xfId="5" applyFont="1" applyBorder="1" applyAlignment="1">
      <alignment wrapText="1"/>
    </xf>
    <xf numFmtId="0" fontId="17" fillId="0" borderId="4" xfId="3" applyFont="1" applyFill="1" applyBorder="1" applyAlignment="1">
      <alignment horizontal="left" wrapText="1"/>
    </xf>
    <xf numFmtId="0" fontId="17" fillId="0" borderId="1" xfId="3" applyFont="1" applyBorder="1" applyAlignment="1">
      <alignment horizontal="left" wrapText="1"/>
    </xf>
    <xf numFmtId="4" fontId="14" fillId="0" borderId="0" xfId="3" applyNumberFormat="1"/>
    <xf numFmtId="166" fontId="0" fillId="0" borderId="0" xfId="6" applyNumberFormat="1" applyFont="1" applyFill="1"/>
    <xf numFmtId="0" fontId="17" fillId="0" borderId="10" xfId="4" applyFont="1" applyBorder="1" applyAlignment="1">
      <alignment horizontal="center" vertical="center" wrapText="1"/>
    </xf>
    <xf numFmtId="4" fontId="17" fillId="0" borderId="1" xfId="3" applyNumberFormat="1" applyFont="1" applyFill="1" applyBorder="1" applyAlignment="1">
      <alignment horizontal="right"/>
    </xf>
    <xf numFmtId="0" fontId="16" fillId="0" borderId="0" xfId="4" applyFont="1" applyFill="1" applyAlignment="1"/>
    <xf numFmtId="0" fontId="16" fillId="0" borderId="0" xfId="4" applyFont="1" applyFill="1" applyAlignment="1">
      <alignment wrapText="1"/>
    </xf>
    <xf numFmtId="0" fontId="17" fillId="0" borderId="1" xfId="3" applyFont="1" applyFill="1" applyBorder="1" applyAlignment="1">
      <alignment horizontal="center" wrapText="1"/>
    </xf>
    <xf numFmtId="0" fontId="15" fillId="0" borderId="1" xfId="3" applyFont="1" applyFill="1" applyBorder="1" applyAlignment="1">
      <alignment wrapText="1"/>
    </xf>
    <xf numFmtId="0" fontId="15" fillId="0" borderId="1" xfId="4" applyFont="1" applyFill="1" applyBorder="1" applyAlignment="1"/>
    <xf numFmtId="0" fontId="16" fillId="0" borderId="0" xfId="4" applyFont="1" applyFill="1" applyBorder="1" applyAlignment="1"/>
    <xf numFmtId="3" fontId="16" fillId="0" borderId="0" xfId="4" applyNumberFormat="1" applyFont="1" applyFill="1" applyAlignment="1"/>
    <xf numFmtId="3" fontId="24" fillId="0" borderId="1" xfId="3" applyNumberFormat="1" applyFont="1" applyFill="1" applyBorder="1" applyAlignment="1">
      <alignment horizontal="right" wrapText="1"/>
    </xf>
    <xf numFmtId="2" fontId="17" fillId="0" borderId="1" xfId="0" applyNumberFormat="1" applyFont="1" applyFill="1" applyBorder="1" applyAlignment="1">
      <alignment horizontal="right"/>
    </xf>
    <xf numFmtId="164" fontId="17" fillId="0" borderId="6" xfId="1" applyFont="1" applyBorder="1" applyAlignment="1">
      <alignment horizontal="left" vertical="justify" wrapText="1" indent="1"/>
    </xf>
    <xf numFmtId="0" fontId="17" fillId="0" borderId="2" xfId="0" applyFont="1" applyBorder="1" applyAlignment="1">
      <alignment horizontal="center" vertical="center" wrapText="1"/>
    </xf>
    <xf numFmtId="164" fontId="17" fillId="0" borderId="6" xfId="1" applyFont="1" applyBorder="1" applyAlignment="1">
      <alignment horizontal="justify" vertical="center" wrapText="1"/>
    </xf>
    <xf numFmtId="4" fontId="17" fillId="2" borderId="1" xfId="3" applyNumberFormat="1" applyFont="1" applyFill="1" applyBorder="1" applyAlignment="1">
      <alignment horizontal="right"/>
    </xf>
    <xf numFmtId="4" fontId="14" fillId="0" borderId="0" xfId="4" applyNumberFormat="1" applyFont="1" applyFill="1" applyAlignment="1"/>
    <xf numFmtId="167" fontId="18" fillId="0" borderId="1" xfId="0" applyNumberFormat="1" applyFont="1" applyFill="1" applyBorder="1" applyAlignment="1">
      <alignment horizontal="right"/>
    </xf>
    <xf numFmtId="164" fontId="17" fillId="0" borderId="1" xfId="1" applyFont="1" applyBorder="1" applyAlignment="1">
      <alignment wrapText="1"/>
    </xf>
    <xf numFmtId="1" fontId="24" fillId="0" borderId="1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/>
    </xf>
    <xf numFmtId="164" fontId="17" fillId="0" borderId="6" xfId="1" applyFont="1" applyBorder="1" applyAlignment="1">
      <alignment horizontal="justify" vertical="justify" wrapText="1"/>
    </xf>
    <xf numFmtId="0" fontId="17" fillId="0" borderId="6" xfId="3" applyFont="1" applyBorder="1" applyAlignment="1">
      <alignment horizontal="left" vertical="distributed" wrapText="1"/>
    </xf>
    <xf numFmtId="49" fontId="17" fillId="0" borderId="10" xfId="3" applyNumberFormat="1" applyFont="1" applyFill="1" applyBorder="1" applyAlignment="1">
      <alignment horizontal="center" vertical="center" wrapText="1"/>
    </xf>
    <xf numFmtId="169" fontId="17" fillId="2" borderId="1" xfId="3" applyNumberFormat="1" applyFont="1" applyFill="1" applyBorder="1" applyAlignment="1">
      <alignment horizontal="right"/>
    </xf>
    <xf numFmtId="169" fontId="17" fillId="0" borderId="1" xfId="3" applyNumberFormat="1" applyFont="1" applyFill="1" applyBorder="1" applyAlignment="1">
      <alignment horizontal="right"/>
    </xf>
    <xf numFmtId="3" fontId="24" fillId="0" borderId="1" xfId="0" applyNumberFormat="1" applyFont="1" applyFill="1" applyBorder="1" applyAlignment="1">
      <alignment horizontal="right" wrapText="1"/>
    </xf>
    <xf numFmtId="4" fontId="17" fillId="0" borderId="1" xfId="3" applyNumberFormat="1" applyFont="1" applyFill="1" applyBorder="1" applyAlignment="1">
      <alignment horizontal="right"/>
    </xf>
    <xf numFmtId="169" fontId="17" fillId="0" borderId="1" xfId="0" applyNumberFormat="1" applyFont="1" applyFill="1" applyBorder="1" applyAlignment="1">
      <alignment horizontal="right"/>
    </xf>
    <xf numFmtId="10" fontId="14" fillId="0" borderId="0" xfId="36" applyNumberFormat="1" applyFont="1" applyFill="1"/>
    <xf numFmtId="0" fontId="17" fillId="0" borderId="10" xfId="3" applyFont="1" applyFill="1" applyBorder="1" applyAlignment="1">
      <alignment horizontal="center" vertical="center" wrapText="1"/>
    </xf>
    <xf numFmtId="164" fontId="22" fillId="0" borderId="9" xfId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18" fillId="0" borderId="0" xfId="0" applyNumberFormat="1" applyFont="1" applyBorder="1" applyAlignment="1">
      <alignment horizontal="right" wrapText="1"/>
    </xf>
    <xf numFmtId="0" fontId="18" fillId="0" borderId="0" xfId="0" applyFont="1" applyBorder="1" applyAlignment="1">
      <alignment horizontal="right" wrapText="1"/>
    </xf>
    <xf numFmtId="170" fontId="14" fillId="0" borderId="0" xfId="3" applyNumberFormat="1" applyFill="1"/>
    <xf numFmtId="2" fontId="14" fillId="0" borderId="0" xfId="3" applyNumberFormat="1" applyFill="1"/>
    <xf numFmtId="2" fontId="18" fillId="0" borderId="9" xfId="0" applyNumberFormat="1" applyFont="1" applyFill="1" applyBorder="1" applyAlignment="1">
      <alignment wrapText="1" shrinkToFit="1"/>
    </xf>
    <xf numFmtId="2" fontId="18" fillId="0" borderId="0" xfId="0" applyNumberFormat="1" applyFont="1" applyFill="1" applyBorder="1" applyAlignment="1">
      <alignment wrapText="1" shrinkToFit="1"/>
    </xf>
    <xf numFmtId="2" fontId="18" fillId="0" borderId="0" xfId="0" applyNumberFormat="1" applyFont="1" applyFill="1" applyBorder="1" applyAlignment="1">
      <alignment horizontal="center"/>
    </xf>
    <xf numFmtId="3" fontId="18" fillId="0" borderId="9" xfId="0" applyNumberFormat="1" applyFont="1" applyBorder="1" applyAlignment="1">
      <alignment wrapText="1"/>
    </xf>
    <xf numFmtId="3" fontId="18" fillId="0" borderId="0" xfId="0" applyNumberFormat="1" applyFont="1" applyBorder="1" applyAlignment="1">
      <alignment wrapText="1"/>
    </xf>
    <xf numFmtId="0" fontId="18" fillId="0" borderId="11" xfId="0" applyFont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right" wrapText="1" shrinkToFit="1"/>
    </xf>
    <xf numFmtId="0" fontId="18" fillId="0" borderId="9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8" fillId="0" borderId="11" xfId="0" applyFont="1" applyBorder="1" applyAlignment="1">
      <alignment horizontal="center" vertical="center" wrapText="1"/>
    </xf>
    <xf numFmtId="171" fontId="17" fillId="0" borderId="10" xfId="3" applyNumberFormat="1" applyFont="1" applyFill="1" applyBorder="1" applyAlignment="1">
      <alignment horizontal="center" vertical="center" wrapText="1"/>
    </xf>
    <xf numFmtId="3" fontId="17" fillId="0" borderId="1" xfId="3" applyNumberFormat="1" applyFont="1" applyFill="1" applyBorder="1" applyAlignment="1">
      <alignment horizontal="right" vertical="center"/>
    </xf>
    <xf numFmtId="0" fontId="17" fillId="0" borderId="10" xfId="3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right"/>
    </xf>
    <xf numFmtId="3" fontId="17" fillId="0" borderId="1" xfId="0" applyNumberFormat="1" applyFont="1" applyBorder="1"/>
    <xf numFmtId="4" fontId="17" fillId="0" borderId="1" xfId="0" applyNumberFormat="1" applyFont="1" applyBorder="1" applyAlignment="1">
      <alignment horizontal="right"/>
    </xf>
    <xf numFmtId="3" fontId="17" fillId="0" borderId="1" xfId="4" applyNumberFormat="1" applyFont="1" applyFill="1" applyBorder="1" applyAlignment="1"/>
    <xf numFmtId="0" fontId="17" fillId="0" borderId="10" xfId="3" applyFont="1" applyFill="1" applyBorder="1" applyAlignment="1">
      <alignment horizontal="center" vertical="center" wrapText="1"/>
    </xf>
    <xf numFmtId="168" fontId="17" fillId="0" borderId="1" xfId="3" applyNumberFormat="1" applyFont="1" applyFill="1" applyBorder="1" applyAlignment="1">
      <alignment horizontal="right"/>
    </xf>
    <xf numFmtId="0" fontId="15" fillId="0" borderId="0" xfId="3" applyFont="1" applyFill="1" applyAlignment="1">
      <alignment horizontal="center" wrapText="1"/>
    </xf>
    <xf numFmtId="0" fontId="17" fillId="0" borderId="9" xfId="3" applyFont="1" applyFill="1" applyBorder="1" applyAlignment="1">
      <alignment horizontal="right" wrapText="1"/>
    </xf>
    <xf numFmtId="0" fontId="19" fillId="0" borderId="9" xfId="3" applyFont="1" applyFill="1" applyBorder="1" applyAlignment="1">
      <alignment horizontal="right" wrapText="1"/>
    </xf>
    <xf numFmtId="0" fontId="17" fillId="0" borderId="1" xfId="3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17" fillId="0" borderId="4" xfId="3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27" fillId="0" borderId="4" xfId="3" applyFont="1" applyFill="1" applyBorder="1" applyAlignment="1">
      <alignment horizontal="center" vertical="center" wrapText="1"/>
    </xf>
    <xf numFmtId="0" fontId="27" fillId="0" borderId="2" xfId="3" applyFont="1" applyFill="1" applyBorder="1" applyAlignment="1">
      <alignment horizontal="center" vertical="center" wrapText="1"/>
    </xf>
    <xf numFmtId="0" fontId="17" fillId="0" borderId="10" xfId="3" applyFont="1" applyFill="1" applyBorder="1" applyAlignment="1">
      <alignment horizontal="center" vertical="center" wrapText="1"/>
    </xf>
    <xf numFmtId="0" fontId="17" fillId="0" borderId="11" xfId="3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left" vertical="distributed" wrapText="1"/>
    </xf>
    <xf numFmtId="0" fontId="17" fillId="0" borderId="12" xfId="3" applyFont="1" applyFill="1" applyBorder="1" applyAlignment="1">
      <alignment horizontal="left" vertical="distributed" wrapText="1"/>
    </xf>
    <xf numFmtId="164" fontId="22" fillId="0" borderId="0" xfId="5" applyFont="1" applyFill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14" fillId="0" borderId="0" xfId="3" applyFill="1" applyAlignment="1">
      <alignment horizontal="center" vertical="center" wrapText="1"/>
    </xf>
    <xf numFmtId="0" fontId="14" fillId="0" borderId="9" xfId="3" applyFill="1" applyBorder="1" applyAlignment="1">
      <alignment wrapText="1"/>
    </xf>
    <xf numFmtId="0" fontId="17" fillId="0" borderId="13" xfId="3" applyFont="1" applyFill="1" applyBorder="1" applyAlignment="1">
      <alignment horizontal="left" vertical="distributed" wrapText="1"/>
    </xf>
    <xf numFmtId="164" fontId="22" fillId="2" borderId="0" xfId="5" applyFont="1" applyFill="1" applyBorder="1" applyAlignment="1">
      <alignment horizontal="center" vertical="center" wrapText="1"/>
    </xf>
    <xf numFmtId="0" fontId="22" fillId="2" borderId="0" xfId="3" applyFont="1" applyFill="1" applyBorder="1" applyAlignment="1">
      <alignment horizontal="center" vertical="center" wrapText="1"/>
    </xf>
    <xf numFmtId="0" fontId="14" fillId="2" borderId="0" xfId="3" applyFill="1" applyAlignment="1">
      <alignment horizontal="center" vertical="center" wrapText="1"/>
    </xf>
    <xf numFmtId="0" fontId="23" fillId="2" borderId="0" xfId="3" applyFont="1" applyFill="1" applyAlignment="1">
      <alignment horizontal="center" vertical="center" wrapText="1"/>
    </xf>
    <xf numFmtId="164" fontId="17" fillId="0" borderId="9" xfId="5" applyFont="1" applyBorder="1" applyAlignment="1">
      <alignment horizontal="right" vertical="center" wrapText="1"/>
    </xf>
    <xf numFmtId="0" fontId="14" fillId="0" borderId="9" xfId="3" applyBorder="1" applyAlignment="1">
      <alignment horizontal="right" wrapText="1"/>
    </xf>
    <xf numFmtId="0" fontId="17" fillId="0" borderId="8" xfId="3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right" vertical="justify" wrapText="1"/>
    </xf>
    <xf numFmtId="0" fontId="14" fillId="0" borderId="12" xfId="3" applyFill="1" applyBorder="1" applyAlignment="1">
      <alignment horizontal="right" vertical="justify" wrapText="1"/>
    </xf>
    <xf numFmtId="0" fontId="14" fillId="0" borderId="8" xfId="3" applyFill="1" applyBorder="1"/>
    <xf numFmtId="0" fontId="14" fillId="0" borderId="2" xfId="3" applyFill="1" applyBorder="1"/>
    <xf numFmtId="0" fontId="14" fillId="0" borderId="8" xfId="3" applyFill="1" applyBorder="1" applyAlignment="1">
      <alignment horizontal="center" vertical="center" wrapText="1"/>
    </xf>
    <xf numFmtId="0" fontId="14" fillId="0" borderId="8" xfId="3" applyFill="1" applyBorder="1" applyAlignment="1">
      <alignment vertical="center" wrapText="1"/>
    </xf>
    <xf numFmtId="0" fontId="14" fillId="0" borderId="8" xfId="3" applyFill="1" applyBorder="1" applyAlignment="1">
      <alignment wrapText="1"/>
    </xf>
    <xf numFmtId="0" fontId="14" fillId="0" borderId="2" xfId="3" applyFill="1" applyBorder="1" applyAlignment="1">
      <alignment vertical="center" wrapText="1"/>
    </xf>
    <xf numFmtId="0" fontId="17" fillId="0" borderId="0" xfId="3" applyFont="1" applyFill="1" applyBorder="1" applyAlignment="1">
      <alignment horizontal="right" wrapText="1"/>
    </xf>
    <xf numFmtId="0" fontId="14" fillId="0" borderId="1" xfId="3" applyFill="1" applyBorder="1" applyAlignment="1">
      <alignment horizontal="center" vertical="center" wrapText="1"/>
    </xf>
    <xf numFmtId="0" fontId="14" fillId="0" borderId="1" xfId="3" applyFill="1" applyBorder="1" applyAlignment="1">
      <alignment vertical="center" wrapText="1"/>
    </xf>
    <xf numFmtId="164" fontId="15" fillId="2" borderId="0" xfId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wrapText="1"/>
    </xf>
    <xf numFmtId="0" fontId="26" fillId="0" borderId="0" xfId="0" applyFont="1" applyBorder="1" applyAlignment="1">
      <alignment horizontal="left"/>
    </xf>
    <xf numFmtId="0" fontId="26" fillId="0" borderId="0" xfId="0" applyFont="1" applyAlignment="1">
      <alignment horizontal="left"/>
    </xf>
    <xf numFmtId="0" fontId="17" fillId="0" borderId="3" xfId="0" applyFont="1" applyFill="1" applyBorder="1" applyAlignment="1">
      <alignment horizontal="right" vertical="distributed" wrapText="1"/>
    </xf>
    <xf numFmtId="0" fontId="18" fillId="0" borderId="12" xfId="0" applyFont="1" applyFill="1" applyBorder="1" applyAlignment="1">
      <alignment horizontal="right" vertical="distributed"/>
    </xf>
    <xf numFmtId="1" fontId="24" fillId="0" borderId="4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distributed" wrapText="1"/>
    </xf>
    <xf numFmtId="0" fontId="18" fillId="0" borderId="12" xfId="0" applyFont="1" applyFill="1" applyBorder="1" applyAlignment="1">
      <alignment horizontal="left" vertical="distributed"/>
    </xf>
    <xf numFmtId="10" fontId="15" fillId="0" borderId="0" xfId="1" applyNumberFormat="1" applyFont="1" applyFill="1" applyBorder="1" applyAlignment="1">
      <alignment horizontal="center" vertical="center" wrapText="1"/>
    </xf>
    <xf numFmtId="164" fontId="22" fillId="0" borderId="0" xfId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8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15" fillId="0" borderId="14" xfId="1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17" fillId="0" borderId="3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/>
    </xf>
    <xf numFmtId="0" fontId="18" fillId="0" borderId="4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3" fontId="15" fillId="0" borderId="0" xfId="1" applyNumberFormat="1" applyFont="1" applyFill="1" applyBorder="1" applyAlignment="1">
      <alignment horizontal="center" vertical="center" wrapText="1"/>
    </xf>
    <xf numFmtId="164" fontId="15" fillId="0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3" fontId="18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5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8" fillId="0" borderId="0" xfId="0" applyFont="1" applyBorder="1" applyAlignment="1">
      <alignment horizontal="right" wrapText="1"/>
    </xf>
  </cellXfs>
  <cellStyles count="71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1"/>
    <cellStyle name="Normal 103" xfId="70"/>
    <cellStyle name="Normal 11" xfId="18"/>
    <cellStyle name="Normal 11 2" xfId="52"/>
    <cellStyle name="Normal 12" xfId="37"/>
    <cellStyle name="Normal 12 2" xfId="69"/>
    <cellStyle name="Normal 13" xfId="38"/>
    <cellStyle name="Normal 14" xfId="39"/>
    <cellStyle name="Normal 15" xfId="40"/>
    <cellStyle name="Normal 16" xfId="41"/>
    <cellStyle name="Normal 2" xfId="9"/>
    <cellStyle name="Normal 2 2" xfId="3"/>
    <cellStyle name="Normal 2 2 2" xfId="10"/>
    <cellStyle name="Normal 2 2 2 2" xfId="22"/>
    <cellStyle name="Normal 2 2 2 2 2" xfId="55"/>
    <cellStyle name="Normal 2 2 2 3" xfId="30"/>
    <cellStyle name="Normal 2 2 2 3 2" xfId="63"/>
    <cellStyle name="Normal 2 2 2 4" xfId="44"/>
    <cellStyle name="Normal 3" xfId="11"/>
    <cellStyle name="Normal 3 2" xfId="23"/>
    <cellStyle name="Normal 3 2 2" xfId="56"/>
    <cellStyle name="Normal 3 3" xfId="31"/>
    <cellStyle name="Normal 3 3 2" xfId="64"/>
    <cellStyle name="Normal 3 4" xfId="45"/>
    <cellStyle name="Normal 4" xfId="12"/>
    <cellStyle name="Normal 4 2" xfId="24"/>
    <cellStyle name="Normal 4 2 2" xfId="57"/>
    <cellStyle name="Normal 4 3" xfId="32"/>
    <cellStyle name="Normal 4 3 2" xfId="65"/>
    <cellStyle name="Normal 4 4" xfId="46"/>
    <cellStyle name="Normal 5" xfId="7"/>
    <cellStyle name="Normal 5 2" xfId="20"/>
    <cellStyle name="Normal 5 2 2" xfId="53"/>
    <cellStyle name="Normal 5 3" xfId="28"/>
    <cellStyle name="Normal 5 3 2" xfId="61"/>
    <cellStyle name="Normal 5 4" xfId="42"/>
    <cellStyle name="Normal 6" xfId="13"/>
    <cellStyle name="Normal 6 2" xfId="25"/>
    <cellStyle name="Normal 6 2 2" xfId="58"/>
    <cellStyle name="Normal 6 3" xfId="33"/>
    <cellStyle name="Normal 6 3 2" xfId="66"/>
    <cellStyle name="Normal 6 4" xfId="47"/>
    <cellStyle name="Normal 7" xfId="15"/>
    <cellStyle name="Normal 7 2" xfId="27"/>
    <cellStyle name="Normal 7 2 2" xfId="60"/>
    <cellStyle name="Normal 7 3" xfId="35"/>
    <cellStyle name="Normal 7 3 2" xfId="68"/>
    <cellStyle name="Normal 7 4" xfId="49"/>
    <cellStyle name="Normal 79" xfId="8"/>
    <cellStyle name="Normal 79 2" xfId="21"/>
    <cellStyle name="Normal 79 2 2" xfId="54"/>
    <cellStyle name="Normal 79 3" xfId="29"/>
    <cellStyle name="Normal 79 3 2" xfId="62"/>
    <cellStyle name="Normal 79 4" xfId="43"/>
    <cellStyle name="Normal 8" xfId="14"/>
    <cellStyle name="Normal 8 2" xfId="26"/>
    <cellStyle name="Normal 8 2 2" xfId="59"/>
    <cellStyle name="Normal 8 3" xfId="34"/>
    <cellStyle name="Normal 8 3 2" xfId="67"/>
    <cellStyle name="Normal 8 4" xfId="48"/>
    <cellStyle name="Normal 9" xfId="16"/>
    <cellStyle name="Normal 9 2" xfId="50"/>
    <cellStyle name="Normal_Graph_1_3 2" xfId="4"/>
    <cellStyle name="Normal_Таблица №2-ОФ" xfId="2"/>
    <cellStyle name="Percent" xfId="36" builtinId="5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25.02</c:v>
                </c:pt>
                <c:pt idx="1">
                  <c:v>10.58</c:v>
                </c:pt>
                <c:pt idx="2">
                  <c:v>16.190000000000001</c:v>
                </c:pt>
                <c:pt idx="3">
                  <c:v>21.89</c:v>
                </c:pt>
                <c:pt idx="4">
                  <c:v>8.56</c:v>
                </c:pt>
                <c:pt idx="5">
                  <c:v>8.7899999999999991</c:v>
                </c:pt>
                <c:pt idx="6">
                  <c:v>4.7</c:v>
                </c:pt>
                <c:pt idx="7">
                  <c:v>2.4500000000000002</c:v>
                </c:pt>
                <c:pt idx="8">
                  <c:v>1.82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24.64</c:v>
                </c:pt>
                <c:pt idx="1">
                  <c:v>11.2</c:v>
                </c:pt>
                <c:pt idx="2">
                  <c:v>16.829999999999998</c:v>
                </c:pt>
                <c:pt idx="3">
                  <c:v>22.22</c:v>
                </c:pt>
                <c:pt idx="4">
                  <c:v>10.52</c:v>
                </c:pt>
                <c:pt idx="5">
                  <c:v>9.57</c:v>
                </c:pt>
                <c:pt idx="6">
                  <c:v>2.4</c:v>
                </c:pt>
                <c:pt idx="7">
                  <c:v>1.53</c:v>
                </c:pt>
                <c:pt idx="8">
                  <c:v>1.0900000000000001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1.03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79.92</c:v>
                </c:pt>
                <c:pt idx="1">
                  <c:v>6.48</c:v>
                </c:pt>
                <c:pt idx="2">
                  <c:v>13.42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1.03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84.86</c:v>
                </c:pt>
                <c:pt idx="1">
                  <c:v>7.69</c:v>
                </c:pt>
                <c:pt idx="2">
                  <c:v>7.35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41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40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40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40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0745" cy="567446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46" customWidth="1"/>
    <col min="2" max="2" width="9" style="60" customWidth="1"/>
    <col min="3" max="3" width="8.42578125" style="46" customWidth="1"/>
    <col min="4" max="4" width="8.7109375" style="60" customWidth="1"/>
    <col min="5" max="5" width="8.7109375" style="46" customWidth="1"/>
    <col min="6" max="6" width="8.5703125" style="60" customWidth="1"/>
    <col min="7" max="7" width="8.7109375" style="46" customWidth="1"/>
    <col min="8" max="8" width="8.5703125" style="60" customWidth="1"/>
    <col min="9" max="9" width="8.7109375" style="46" customWidth="1"/>
    <col min="10" max="10" width="9" style="60" customWidth="1"/>
    <col min="11" max="11" width="8.42578125" style="46" customWidth="1"/>
    <col min="12" max="12" width="8.42578125" style="60" customWidth="1"/>
    <col min="13" max="13" width="8.5703125" style="46" customWidth="1"/>
    <col min="14" max="14" width="9" style="60" customWidth="1"/>
    <col min="15" max="15" width="8.7109375" style="46" customWidth="1"/>
    <col min="16" max="16" width="9.140625" style="46" customWidth="1"/>
    <col min="17" max="17" width="8.7109375" style="46" customWidth="1"/>
    <col min="18" max="18" width="9.28515625" style="46" customWidth="1"/>
    <col min="19" max="19" width="8.7109375" style="46" customWidth="1"/>
    <col min="20" max="20" width="8.5703125" style="46" customWidth="1"/>
    <col min="21" max="21" width="8.7109375" style="46" customWidth="1"/>
    <col min="22" max="22" width="15.140625" style="45" customWidth="1"/>
    <col min="23" max="16384" width="10.28515625" style="46"/>
  </cols>
  <sheetData>
    <row r="1" spans="1:58" ht="23.25" customHeight="1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</row>
    <row r="2" spans="1:58" ht="22.5" customHeight="1">
      <c r="A2" s="134" t="s">
        <v>1</v>
      </c>
      <c r="B2" s="134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58" s="50" customFormat="1" ht="83.25" customHeight="1">
      <c r="A3" s="47" t="s">
        <v>2</v>
      </c>
      <c r="B3" s="136" t="s">
        <v>74</v>
      </c>
      <c r="C3" s="137"/>
      <c r="D3" s="136" t="s">
        <v>4</v>
      </c>
      <c r="E3" s="136"/>
      <c r="F3" s="136" t="s">
        <v>5</v>
      </c>
      <c r="G3" s="136"/>
      <c r="H3" s="136" t="s">
        <v>6</v>
      </c>
      <c r="I3" s="136"/>
      <c r="J3" s="136" t="s">
        <v>70</v>
      </c>
      <c r="K3" s="136"/>
      <c r="L3" s="136" t="s">
        <v>7</v>
      </c>
      <c r="M3" s="136"/>
      <c r="N3" s="136" t="s">
        <v>75</v>
      </c>
      <c r="O3" s="136"/>
      <c r="P3" s="138" t="s">
        <v>76</v>
      </c>
      <c r="Q3" s="139"/>
      <c r="R3" s="140" t="s">
        <v>71</v>
      </c>
      <c r="S3" s="141"/>
      <c r="T3" s="136" t="s">
        <v>9</v>
      </c>
      <c r="U3" s="136"/>
      <c r="V3" s="48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</row>
    <row r="4" spans="1:58" s="51" customFormat="1" ht="26.25" customHeight="1">
      <c r="A4" s="144" t="s">
        <v>92</v>
      </c>
      <c r="B4" s="142" t="s">
        <v>94</v>
      </c>
      <c r="C4" s="142" t="s">
        <v>95</v>
      </c>
      <c r="D4" s="142" t="str">
        <f>B4</f>
        <v>I триме-сечие 2019</v>
      </c>
      <c r="E4" s="142" t="str">
        <f>C4</f>
        <v>I триме-сечие 2020</v>
      </c>
      <c r="F4" s="142" t="str">
        <f t="shared" ref="F4:U4" si="0">D4</f>
        <v>I триме-сечие 2019</v>
      </c>
      <c r="G4" s="142" t="str">
        <f t="shared" si="0"/>
        <v>I триме-сечие 2020</v>
      </c>
      <c r="H4" s="142" t="str">
        <f t="shared" si="0"/>
        <v>I триме-сечие 2019</v>
      </c>
      <c r="I4" s="142" t="str">
        <f t="shared" si="0"/>
        <v>I триме-сечие 2020</v>
      </c>
      <c r="J4" s="142" t="str">
        <f t="shared" si="0"/>
        <v>I триме-сечие 2019</v>
      </c>
      <c r="K4" s="142" t="str">
        <f t="shared" si="0"/>
        <v>I триме-сечие 2020</v>
      </c>
      <c r="L4" s="142" t="str">
        <f t="shared" si="0"/>
        <v>I триме-сечие 2019</v>
      </c>
      <c r="M4" s="142" t="str">
        <f t="shared" si="0"/>
        <v>I триме-сечие 2020</v>
      </c>
      <c r="N4" s="142" t="str">
        <f t="shared" si="0"/>
        <v>I триме-сечие 2019</v>
      </c>
      <c r="O4" s="142" t="str">
        <f t="shared" si="0"/>
        <v>I триме-сечие 2020</v>
      </c>
      <c r="P4" s="142" t="str">
        <f t="shared" si="0"/>
        <v>I триме-сечие 2019</v>
      </c>
      <c r="Q4" s="142" t="str">
        <f t="shared" si="0"/>
        <v>I триме-сечие 2020</v>
      </c>
      <c r="R4" s="142" t="str">
        <f t="shared" si="0"/>
        <v>I триме-сечие 2019</v>
      </c>
      <c r="S4" s="142" t="str">
        <f t="shared" si="0"/>
        <v>I триме-сечие 2020</v>
      </c>
      <c r="T4" s="142" t="str">
        <f t="shared" si="0"/>
        <v>I триме-сечие 2019</v>
      </c>
      <c r="U4" s="142" t="str">
        <f t="shared" si="0"/>
        <v>I триме-сечие 2020</v>
      </c>
    </row>
    <row r="5" spans="1:58" s="50" customFormat="1" ht="18" customHeight="1">
      <c r="A5" s="145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48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</row>
    <row r="6" spans="1:58" s="55" customFormat="1" ht="34.5" customHeight="1">
      <c r="A6" s="52" t="s">
        <v>10</v>
      </c>
      <c r="B6" s="130">
        <v>10684</v>
      </c>
      <c r="C6" s="130">
        <v>11614</v>
      </c>
      <c r="D6" s="130">
        <v>7690</v>
      </c>
      <c r="E6" s="130">
        <v>6389</v>
      </c>
      <c r="F6" s="130">
        <v>7376</v>
      </c>
      <c r="G6" s="130">
        <v>7643</v>
      </c>
      <c r="H6" s="130">
        <v>10582</v>
      </c>
      <c r="I6" s="130">
        <v>11348</v>
      </c>
      <c r="J6" s="130">
        <v>4570</v>
      </c>
      <c r="K6" s="130">
        <v>5525</v>
      </c>
      <c r="L6" s="130">
        <v>6204</v>
      </c>
      <c r="M6" s="130">
        <v>5794</v>
      </c>
      <c r="N6" s="130">
        <v>1245</v>
      </c>
      <c r="O6" s="130">
        <v>1379</v>
      </c>
      <c r="P6" s="130">
        <v>770</v>
      </c>
      <c r="Q6" s="130">
        <v>832</v>
      </c>
      <c r="R6" s="130">
        <v>569</v>
      </c>
      <c r="S6" s="130">
        <v>603</v>
      </c>
      <c r="T6" s="53">
        <f>B6+D6+F6+H6+J6+L6+N6+P6+R6</f>
        <v>49690</v>
      </c>
      <c r="U6" s="53">
        <f>C6+E6+G6+I6+K6+M6+O6+Q6+S6</f>
        <v>51127</v>
      </c>
      <c r="V6" s="54"/>
      <c r="W6" s="54"/>
    </row>
    <row r="7" spans="1:58" s="55" customFormat="1" ht="34.5" customHeight="1">
      <c r="A7" s="56" t="s">
        <v>11</v>
      </c>
      <c r="B7" s="130">
        <v>9788</v>
      </c>
      <c r="C7" s="130">
        <v>10648</v>
      </c>
      <c r="D7" s="130">
        <v>4304</v>
      </c>
      <c r="E7" s="130">
        <v>4826</v>
      </c>
      <c r="F7" s="130">
        <v>6473</v>
      </c>
      <c r="G7" s="130">
        <v>7459</v>
      </c>
      <c r="H7" s="130">
        <v>10198</v>
      </c>
      <c r="I7" s="130">
        <v>9207</v>
      </c>
      <c r="J7" s="130">
        <v>4447</v>
      </c>
      <c r="K7" s="130">
        <v>4533</v>
      </c>
      <c r="L7" s="130">
        <v>3726</v>
      </c>
      <c r="M7" s="130">
        <v>4068</v>
      </c>
      <c r="N7" s="130">
        <v>1192</v>
      </c>
      <c r="O7" s="130">
        <v>1328</v>
      </c>
      <c r="P7" s="130">
        <v>650</v>
      </c>
      <c r="Q7" s="130">
        <v>756</v>
      </c>
      <c r="R7" s="130">
        <v>560</v>
      </c>
      <c r="S7" s="130">
        <v>599</v>
      </c>
      <c r="T7" s="53">
        <f t="shared" ref="T7:T12" si="1">B7+D7+F7+H7+J7+L7+N7+P7+R7</f>
        <v>41338</v>
      </c>
      <c r="U7" s="53">
        <f t="shared" ref="U7:U12" si="2">C7+E7+G7+I7+K7+M7+O7+Q7+S7</f>
        <v>43424</v>
      </c>
      <c r="V7" s="54"/>
      <c r="W7" s="54"/>
    </row>
    <row r="8" spans="1:58" s="55" customFormat="1" ht="35.25" customHeight="1">
      <c r="A8" s="56" t="s">
        <v>12</v>
      </c>
      <c r="B8" s="130">
        <v>262</v>
      </c>
      <c r="C8" s="130">
        <v>250</v>
      </c>
      <c r="D8" s="130">
        <v>1712</v>
      </c>
      <c r="E8" s="130">
        <v>420</v>
      </c>
      <c r="F8" s="130">
        <v>569</v>
      </c>
      <c r="G8" s="130">
        <v>12</v>
      </c>
      <c r="H8" s="130">
        <v>210</v>
      </c>
      <c r="I8" s="130">
        <v>74</v>
      </c>
      <c r="J8" s="130">
        <v>63</v>
      </c>
      <c r="K8" s="130">
        <v>58</v>
      </c>
      <c r="L8" s="130">
        <v>1864</v>
      </c>
      <c r="M8" s="130">
        <v>1035</v>
      </c>
      <c r="N8" s="130">
        <v>22</v>
      </c>
      <c r="O8" s="130">
        <v>43</v>
      </c>
      <c r="P8" s="130">
        <v>83</v>
      </c>
      <c r="Q8" s="130">
        <v>2</v>
      </c>
      <c r="R8" s="130">
        <v>8</v>
      </c>
      <c r="S8" s="130">
        <v>3</v>
      </c>
      <c r="T8" s="53">
        <f t="shared" si="1"/>
        <v>4793</v>
      </c>
      <c r="U8" s="53">
        <f t="shared" si="2"/>
        <v>1897</v>
      </c>
      <c r="V8" s="54"/>
      <c r="W8" s="54"/>
    </row>
    <row r="9" spans="1:58" s="55" customFormat="1" ht="27.75" customHeight="1">
      <c r="A9" s="52" t="s">
        <v>55</v>
      </c>
      <c r="B9" s="130">
        <v>6466</v>
      </c>
      <c r="C9" s="130">
        <v>7483</v>
      </c>
      <c r="D9" s="130">
        <v>3502</v>
      </c>
      <c r="E9" s="130">
        <v>7950</v>
      </c>
      <c r="F9" s="130">
        <v>4563</v>
      </c>
      <c r="G9" s="130">
        <v>4780</v>
      </c>
      <c r="H9" s="130">
        <v>5627</v>
      </c>
      <c r="I9" s="130">
        <v>4363</v>
      </c>
      <c r="J9" s="130">
        <v>3730</v>
      </c>
      <c r="K9" s="130">
        <v>3622</v>
      </c>
      <c r="L9" s="130">
        <v>6434</v>
      </c>
      <c r="M9" s="130">
        <v>10326</v>
      </c>
      <c r="N9" s="130">
        <v>1027</v>
      </c>
      <c r="O9" s="130">
        <v>1139</v>
      </c>
      <c r="P9" s="130">
        <v>812</v>
      </c>
      <c r="Q9" s="130">
        <v>880</v>
      </c>
      <c r="R9" s="130">
        <v>498</v>
      </c>
      <c r="S9" s="130">
        <v>437</v>
      </c>
      <c r="T9" s="53">
        <f t="shared" si="1"/>
        <v>32659</v>
      </c>
      <c r="U9" s="53">
        <f t="shared" si="2"/>
        <v>40980</v>
      </c>
      <c r="V9" s="54"/>
      <c r="W9" s="54"/>
    </row>
    <row r="10" spans="1:58" s="55" customFormat="1" ht="32.25">
      <c r="A10" s="57" t="s">
        <v>56</v>
      </c>
      <c r="B10" s="130">
        <v>132</v>
      </c>
      <c r="C10" s="130">
        <v>458</v>
      </c>
      <c r="D10" s="130">
        <v>263</v>
      </c>
      <c r="E10" s="130">
        <v>1062</v>
      </c>
      <c r="F10" s="130">
        <v>137</v>
      </c>
      <c r="G10" s="130">
        <v>277</v>
      </c>
      <c r="H10" s="130">
        <v>382</v>
      </c>
      <c r="I10" s="130">
        <v>287</v>
      </c>
      <c r="J10" s="130">
        <v>22</v>
      </c>
      <c r="K10" s="130">
        <v>436</v>
      </c>
      <c r="L10" s="130">
        <v>1985</v>
      </c>
      <c r="M10" s="130">
        <v>7787</v>
      </c>
      <c r="N10" s="130">
        <v>5</v>
      </c>
      <c r="O10" s="130">
        <v>56</v>
      </c>
      <c r="P10" s="130">
        <v>2</v>
      </c>
      <c r="Q10" s="130">
        <v>14</v>
      </c>
      <c r="R10" s="130">
        <v>1</v>
      </c>
      <c r="S10" s="130">
        <v>1</v>
      </c>
      <c r="T10" s="53">
        <f t="shared" si="1"/>
        <v>2929</v>
      </c>
      <c r="U10" s="53">
        <f t="shared" si="2"/>
        <v>10378</v>
      </c>
      <c r="V10" s="54"/>
      <c r="W10" s="54"/>
    </row>
    <row r="11" spans="1:58" s="59" customFormat="1" ht="31.5" customHeight="1">
      <c r="A11" s="58" t="s">
        <v>57</v>
      </c>
      <c r="B11" s="130">
        <v>4218</v>
      </c>
      <c r="C11" s="130">
        <v>4131</v>
      </c>
      <c r="D11" s="130">
        <v>4188</v>
      </c>
      <c r="E11" s="130">
        <v>-1561</v>
      </c>
      <c r="F11" s="130">
        <v>2813</v>
      </c>
      <c r="G11" s="130">
        <v>2863</v>
      </c>
      <c r="H11" s="130">
        <v>4955</v>
      </c>
      <c r="I11" s="130">
        <v>6985</v>
      </c>
      <c r="J11" s="130">
        <v>840</v>
      </c>
      <c r="K11" s="130">
        <v>1903</v>
      </c>
      <c r="L11" s="130">
        <v>-230</v>
      </c>
      <c r="M11" s="130">
        <v>-4532</v>
      </c>
      <c r="N11" s="130">
        <v>218</v>
      </c>
      <c r="O11" s="130">
        <v>240</v>
      </c>
      <c r="P11" s="130">
        <v>-42</v>
      </c>
      <c r="Q11" s="130">
        <v>-48</v>
      </c>
      <c r="R11" s="130">
        <v>71</v>
      </c>
      <c r="S11" s="130">
        <v>166</v>
      </c>
      <c r="T11" s="53">
        <f t="shared" si="1"/>
        <v>17031</v>
      </c>
      <c r="U11" s="53">
        <f t="shared" si="2"/>
        <v>10147</v>
      </c>
      <c r="V11" s="54"/>
      <c r="W11" s="54"/>
    </row>
    <row r="12" spans="1:58" ht="24.75" customHeight="1">
      <c r="A12" s="58" t="s">
        <v>58</v>
      </c>
      <c r="B12" s="130">
        <v>4218</v>
      </c>
      <c r="C12" s="130">
        <v>4131</v>
      </c>
      <c r="D12" s="130">
        <v>4188</v>
      </c>
      <c r="E12" s="130">
        <v>-1561</v>
      </c>
      <c r="F12" s="130">
        <v>2532</v>
      </c>
      <c r="G12" s="130">
        <v>2577</v>
      </c>
      <c r="H12" s="130">
        <v>4955</v>
      </c>
      <c r="I12" s="130">
        <v>6499</v>
      </c>
      <c r="J12" s="130">
        <v>840</v>
      </c>
      <c r="K12" s="130">
        <v>1903</v>
      </c>
      <c r="L12" s="130">
        <v>-230</v>
      </c>
      <c r="M12" s="130">
        <v>-4532</v>
      </c>
      <c r="N12" s="130">
        <v>218</v>
      </c>
      <c r="O12" s="130">
        <v>240</v>
      </c>
      <c r="P12" s="130">
        <v>-42</v>
      </c>
      <c r="Q12" s="130">
        <v>-48</v>
      </c>
      <c r="R12" s="130">
        <v>71</v>
      </c>
      <c r="S12" s="130">
        <v>166</v>
      </c>
      <c r="T12" s="53">
        <f t="shared" si="1"/>
        <v>16750</v>
      </c>
      <c r="U12" s="53">
        <f t="shared" si="2"/>
        <v>9375</v>
      </c>
      <c r="V12" s="54"/>
      <c r="W12" s="54"/>
    </row>
    <row r="13" spans="1:58">
      <c r="C13" s="60"/>
      <c r="E13" s="60"/>
      <c r="G13" s="60"/>
      <c r="I13" s="60"/>
      <c r="K13" s="60"/>
      <c r="M13" s="60"/>
      <c r="O13" s="60"/>
      <c r="P13" s="60"/>
      <c r="Q13" s="60"/>
      <c r="R13" s="60"/>
      <c r="S13" s="60"/>
      <c r="T13" s="60"/>
      <c r="U13" s="60"/>
      <c r="V13" s="61"/>
    </row>
  </sheetData>
  <mergeCells count="33"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C4:C5"/>
    <mergeCell ref="B4:B5"/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G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>
      <c r="A1" s="181" t="s">
        <v>102</v>
      </c>
      <c r="B1" s="182"/>
      <c r="C1" s="182"/>
      <c r="D1" s="182"/>
      <c r="E1" s="182"/>
      <c r="F1" s="183"/>
    </row>
    <row r="2" spans="1:7" ht="16.5" customHeight="1">
      <c r="A2" s="105"/>
      <c r="B2" s="106"/>
      <c r="C2" s="106"/>
      <c r="D2" s="106"/>
      <c r="E2" s="106"/>
      <c r="F2" s="107"/>
    </row>
    <row r="3" spans="1:7" ht="50.25" customHeight="1">
      <c r="A3" s="86" t="s">
        <v>77</v>
      </c>
      <c r="B3" s="10" t="s">
        <v>27</v>
      </c>
      <c r="C3" s="10" t="s">
        <v>28</v>
      </c>
      <c r="D3" s="10" t="s">
        <v>18</v>
      </c>
      <c r="E3" s="10" t="s">
        <v>53</v>
      </c>
      <c r="F3" s="39" t="s">
        <v>25</v>
      </c>
    </row>
    <row r="4" spans="1:7" ht="35.1" customHeight="1">
      <c r="A4" s="35" t="s">
        <v>20</v>
      </c>
      <c r="B4" s="4">
        <v>982556</v>
      </c>
      <c r="C4" s="4">
        <v>69811</v>
      </c>
      <c r="D4" s="4">
        <v>145010</v>
      </c>
      <c r="E4" s="99">
        <v>0</v>
      </c>
      <c r="F4" s="4">
        <v>1197377</v>
      </c>
      <c r="G4" s="9"/>
    </row>
    <row r="5" spans="1:7" ht="35.1" customHeight="1">
      <c r="A5" s="35" t="s">
        <v>21</v>
      </c>
      <c r="B5" s="4">
        <v>409859</v>
      </c>
      <c r="C5" s="4">
        <v>44620</v>
      </c>
      <c r="D5" s="4">
        <v>51825</v>
      </c>
      <c r="E5" s="99">
        <v>0</v>
      </c>
      <c r="F5" s="4">
        <v>506304</v>
      </c>
      <c r="G5" s="9"/>
    </row>
    <row r="6" spans="1:7" ht="35.1" customHeight="1">
      <c r="A6" s="35" t="s">
        <v>5</v>
      </c>
      <c r="B6" s="4">
        <v>604414</v>
      </c>
      <c r="C6" s="4">
        <v>43954</v>
      </c>
      <c r="D6" s="4">
        <v>117914</v>
      </c>
      <c r="E6" s="4">
        <v>8810</v>
      </c>
      <c r="F6" s="4">
        <v>775092</v>
      </c>
      <c r="G6" s="9"/>
    </row>
    <row r="7" spans="1:7" ht="35.1" customHeight="1">
      <c r="A7" s="35" t="s">
        <v>6</v>
      </c>
      <c r="B7" s="4">
        <v>784812</v>
      </c>
      <c r="C7" s="4">
        <v>48390</v>
      </c>
      <c r="D7" s="4">
        <v>214527</v>
      </c>
      <c r="E7" s="99">
        <v>0</v>
      </c>
      <c r="F7" s="4">
        <v>1047729</v>
      </c>
      <c r="G7" s="9"/>
    </row>
    <row r="8" spans="1:7" ht="35.1" customHeight="1">
      <c r="A8" s="42" t="s">
        <v>68</v>
      </c>
      <c r="B8" s="4">
        <v>343182</v>
      </c>
      <c r="C8" s="4">
        <v>24204</v>
      </c>
      <c r="D8" s="4">
        <v>42156</v>
      </c>
      <c r="E8" s="99">
        <v>0</v>
      </c>
      <c r="F8" s="4">
        <v>409542</v>
      </c>
      <c r="G8" s="9"/>
    </row>
    <row r="9" spans="1:7" ht="35.1" customHeight="1">
      <c r="A9" s="35" t="s">
        <v>47</v>
      </c>
      <c r="B9" s="4">
        <v>331187</v>
      </c>
      <c r="C9" s="4">
        <v>34043</v>
      </c>
      <c r="D9" s="4">
        <v>55689</v>
      </c>
      <c r="E9" s="99">
        <v>0</v>
      </c>
      <c r="F9" s="4">
        <v>420919</v>
      </c>
      <c r="G9" s="9"/>
    </row>
    <row r="10" spans="1:7" ht="35.1" customHeight="1">
      <c r="A10" s="36" t="s">
        <v>24</v>
      </c>
      <c r="B10" s="4">
        <v>204834</v>
      </c>
      <c r="C10" s="4">
        <v>16183</v>
      </c>
      <c r="D10" s="4">
        <v>3962</v>
      </c>
      <c r="E10" s="99">
        <v>0</v>
      </c>
      <c r="F10" s="4">
        <v>224979</v>
      </c>
      <c r="G10" s="9"/>
    </row>
    <row r="11" spans="1:7" ht="35.1" customHeight="1">
      <c r="A11" s="35" t="s">
        <v>8</v>
      </c>
      <c r="B11" s="4">
        <v>86859</v>
      </c>
      <c r="C11" s="4">
        <v>19331</v>
      </c>
      <c r="D11" s="4">
        <v>10836</v>
      </c>
      <c r="E11" s="99">
        <v>0</v>
      </c>
      <c r="F11" s="4">
        <v>117026</v>
      </c>
      <c r="G11" s="9"/>
    </row>
    <row r="12" spans="1:7" ht="35.1" customHeight="1">
      <c r="A12" s="35" t="s">
        <v>52</v>
      </c>
      <c r="B12" s="4">
        <v>77344</v>
      </c>
      <c r="C12" s="4">
        <v>9463</v>
      </c>
      <c r="D12" s="4">
        <v>460</v>
      </c>
      <c r="E12" s="99">
        <v>0</v>
      </c>
      <c r="F12" s="4">
        <v>87267</v>
      </c>
      <c r="G12" s="9"/>
    </row>
    <row r="13" spans="1:7" ht="35.1" customHeight="1">
      <c r="A13" s="3" t="s">
        <v>25</v>
      </c>
      <c r="B13" s="4">
        <v>3825047</v>
      </c>
      <c r="C13" s="4">
        <v>309999</v>
      </c>
      <c r="D13" s="4">
        <v>642379</v>
      </c>
      <c r="E13" s="4">
        <v>8810</v>
      </c>
      <c r="F13" s="4">
        <v>4786235</v>
      </c>
      <c r="G13" s="9"/>
    </row>
    <row r="15" spans="1:7">
      <c r="B15" s="9"/>
      <c r="C15" s="9"/>
      <c r="D15" s="9"/>
      <c r="E15" s="9"/>
      <c r="F15" s="9"/>
    </row>
  </sheetData>
  <mergeCells count="1">
    <mergeCell ref="A1:F1"/>
  </mergeCells>
  <phoneticPr fontId="21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Q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2" customWidth="1"/>
    <col min="2" max="5" width="12.7109375" style="22" customWidth="1"/>
    <col min="6" max="6" width="12" style="22" bestFit="1" customWidth="1"/>
    <col min="7" max="7" width="9.42578125" style="22" bestFit="1" customWidth="1"/>
    <col min="8" max="16384" width="9.140625" style="22"/>
  </cols>
  <sheetData>
    <row r="1" spans="1:43" ht="52.5" customHeight="1">
      <c r="A1" s="187" t="s">
        <v>103</v>
      </c>
      <c r="B1" s="188"/>
      <c r="C1" s="188"/>
      <c r="D1" s="188"/>
      <c r="E1" s="189"/>
      <c r="F1" s="190"/>
    </row>
    <row r="2" spans="1:43">
      <c r="A2" s="184" t="s">
        <v>26</v>
      </c>
      <c r="B2" s="185"/>
      <c r="C2" s="185"/>
      <c r="D2" s="185"/>
      <c r="E2" s="185"/>
      <c r="F2" s="186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</row>
    <row r="3" spans="1:43" ht="51" customHeight="1">
      <c r="A3" s="86" t="s">
        <v>73</v>
      </c>
      <c r="B3" s="87" t="s">
        <v>27</v>
      </c>
      <c r="C3" s="2" t="s">
        <v>28</v>
      </c>
      <c r="D3" s="2" t="s">
        <v>18</v>
      </c>
      <c r="E3" s="2" t="s">
        <v>53</v>
      </c>
      <c r="F3" s="24" t="s">
        <v>25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</row>
    <row r="4" spans="1:43" ht="30" customHeight="1">
      <c r="A4" s="25" t="s">
        <v>20</v>
      </c>
      <c r="B4" s="26">
        <v>25.69</v>
      </c>
      <c r="C4" s="26">
        <v>22.52</v>
      </c>
      <c r="D4" s="26">
        <v>22.57</v>
      </c>
      <c r="E4" s="99">
        <v>0</v>
      </c>
      <c r="F4" s="19">
        <v>25.02</v>
      </c>
      <c r="G4" s="27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</row>
    <row r="5" spans="1:43" ht="30" customHeight="1">
      <c r="A5" s="25" t="s">
        <v>21</v>
      </c>
      <c r="B5" s="26">
        <v>10.72</v>
      </c>
      <c r="C5" s="26">
        <v>14.39</v>
      </c>
      <c r="D5" s="26">
        <v>8.07</v>
      </c>
      <c r="E5" s="99">
        <v>0</v>
      </c>
      <c r="F5" s="19">
        <v>10.58</v>
      </c>
      <c r="G5" s="27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</row>
    <row r="6" spans="1:43" ht="30" customHeight="1">
      <c r="A6" s="25" t="s">
        <v>5</v>
      </c>
      <c r="B6" s="26">
        <v>15.8</v>
      </c>
      <c r="C6" s="26">
        <v>14.18</v>
      </c>
      <c r="D6" s="26">
        <v>18.350000000000001</v>
      </c>
      <c r="E6" s="26">
        <v>100</v>
      </c>
      <c r="F6" s="19">
        <v>16.190000000000001</v>
      </c>
      <c r="G6" s="27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</row>
    <row r="7" spans="1:43" ht="30" customHeight="1">
      <c r="A7" s="25" t="s">
        <v>6</v>
      </c>
      <c r="B7" s="26">
        <v>20.52</v>
      </c>
      <c r="C7" s="26">
        <v>15.61</v>
      </c>
      <c r="D7" s="26">
        <v>33.4</v>
      </c>
      <c r="E7" s="99">
        <v>0</v>
      </c>
      <c r="F7" s="19">
        <v>21.89</v>
      </c>
      <c r="G7" s="27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</row>
    <row r="8" spans="1:43" ht="30" customHeight="1">
      <c r="A8" s="25" t="s">
        <v>68</v>
      </c>
      <c r="B8" s="26">
        <v>8.9700000000000006</v>
      </c>
      <c r="C8" s="26">
        <v>7.81</v>
      </c>
      <c r="D8" s="26">
        <v>6.56</v>
      </c>
      <c r="E8" s="99">
        <v>0</v>
      </c>
      <c r="F8" s="19">
        <v>8.56</v>
      </c>
      <c r="G8" s="27"/>
    </row>
    <row r="9" spans="1:43" ht="30" customHeight="1">
      <c r="A9" s="25" t="s">
        <v>23</v>
      </c>
      <c r="B9" s="26">
        <v>8.66</v>
      </c>
      <c r="C9" s="26">
        <v>10.98</v>
      </c>
      <c r="D9" s="26">
        <v>8.67</v>
      </c>
      <c r="E9" s="99">
        <v>0</v>
      </c>
      <c r="F9" s="19">
        <v>8.7899999999999991</v>
      </c>
      <c r="G9" s="27"/>
    </row>
    <row r="10" spans="1:43" ht="30" customHeight="1">
      <c r="A10" s="6" t="s">
        <v>24</v>
      </c>
      <c r="B10" s="26">
        <v>5.35</v>
      </c>
      <c r="C10" s="26">
        <v>5.22</v>
      </c>
      <c r="D10" s="26">
        <v>0.62</v>
      </c>
      <c r="E10" s="99">
        <v>0</v>
      </c>
      <c r="F10" s="19">
        <v>4.7</v>
      </c>
      <c r="G10" s="27"/>
    </row>
    <row r="11" spans="1:43" ht="30" customHeight="1">
      <c r="A11" s="3" t="s">
        <v>8</v>
      </c>
      <c r="B11" s="26">
        <v>2.27</v>
      </c>
      <c r="C11" s="26">
        <v>6.24</v>
      </c>
      <c r="D11" s="26">
        <v>1.69</v>
      </c>
      <c r="E11" s="99">
        <v>0</v>
      </c>
      <c r="F11" s="19">
        <v>2.4500000000000002</v>
      </c>
      <c r="G11" s="27"/>
    </row>
    <row r="12" spans="1:43" ht="30" customHeight="1">
      <c r="A12" s="35" t="s">
        <v>52</v>
      </c>
      <c r="B12" s="26">
        <v>2.02</v>
      </c>
      <c r="C12" s="26">
        <v>3.05</v>
      </c>
      <c r="D12" s="26">
        <v>7.0000000000000007E-2</v>
      </c>
      <c r="E12" s="99">
        <v>0</v>
      </c>
      <c r="F12" s="19">
        <v>1.82</v>
      </c>
      <c r="G12" s="27"/>
    </row>
    <row r="13" spans="1:43" ht="30" customHeight="1">
      <c r="A13" s="41" t="s">
        <v>29</v>
      </c>
      <c r="B13" s="26">
        <v>99.999999999999986</v>
      </c>
      <c r="C13" s="26">
        <v>99.999999999999986</v>
      </c>
      <c r="D13" s="26">
        <v>100</v>
      </c>
      <c r="E13" s="26">
        <v>100</v>
      </c>
      <c r="F13" s="19">
        <v>100</v>
      </c>
      <c r="G13" s="27"/>
    </row>
    <row r="14" spans="1:43" ht="39" customHeight="1">
      <c r="A14" s="8" t="s">
        <v>30</v>
      </c>
      <c r="B14" s="26">
        <v>79.92</v>
      </c>
      <c r="C14" s="26">
        <v>6.48</v>
      </c>
      <c r="D14" s="26">
        <v>13.42</v>
      </c>
      <c r="E14" s="26">
        <v>0.18</v>
      </c>
      <c r="F14" s="26">
        <v>100.00000000000001</v>
      </c>
      <c r="G14" s="27"/>
    </row>
    <row r="15" spans="1:43">
      <c r="A15" s="28"/>
      <c r="B15" s="29"/>
      <c r="C15" s="29"/>
      <c r="D15" s="29"/>
      <c r="E15" s="29"/>
      <c r="F15" s="11"/>
      <c r="G15" s="27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K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1" ht="40.5" customHeight="1">
      <c r="A1" s="181" t="s">
        <v>106</v>
      </c>
      <c r="B1" s="182"/>
      <c r="C1" s="182"/>
      <c r="D1" s="182"/>
      <c r="E1" s="182"/>
      <c r="F1" s="183"/>
    </row>
    <row r="2" spans="1:11" ht="12.75" customHeight="1">
      <c r="A2" s="105"/>
      <c r="B2" s="106"/>
      <c r="C2" s="106"/>
      <c r="D2" s="106"/>
      <c r="E2" s="106"/>
      <c r="F2" s="107"/>
    </row>
    <row r="3" spans="1:11" ht="50.25" customHeight="1">
      <c r="A3" s="86" t="s">
        <v>77</v>
      </c>
      <c r="B3" s="1" t="s">
        <v>27</v>
      </c>
      <c r="C3" s="1" t="s">
        <v>28</v>
      </c>
      <c r="D3" s="1" t="s">
        <v>18</v>
      </c>
      <c r="E3" s="1" t="s">
        <v>53</v>
      </c>
      <c r="F3" s="21" t="s">
        <v>25</v>
      </c>
    </row>
    <row r="4" spans="1:11" ht="35.1" customHeight="1">
      <c r="A4" s="3" t="s">
        <v>20</v>
      </c>
      <c r="B4" s="5">
        <v>3931</v>
      </c>
      <c r="C4" s="5">
        <v>486</v>
      </c>
      <c r="D4" s="5">
        <v>1090</v>
      </c>
      <c r="E4" s="99">
        <v>0</v>
      </c>
      <c r="F4" s="5">
        <v>5507</v>
      </c>
      <c r="H4" s="9"/>
      <c r="I4" s="9"/>
      <c r="J4" s="9"/>
      <c r="K4" s="9"/>
    </row>
    <row r="5" spans="1:11" ht="35.1" customHeight="1">
      <c r="A5" s="3" t="s">
        <v>21</v>
      </c>
      <c r="B5" s="5">
        <v>3899</v>
      </c>
      <c r="C5" s="5">
        <v>618</v>
      </c>
      <c r="D5" s="5">
        <v>421</v>
      </c>
      <c r="E5" s="99">
        <v>0</v>
      </c>
      <c r="F5" s="5">
        <v>4938</v>
      </c>
      <c r="H5" s="9"/>
      <c r="I5" s="9"/>
      <c r="J5" s="9"/>
      <c r="K5" s="9"/>
    </row>
    <row r="6" spans="1:11" ht="35.1" customHeight="1">
      <c r="A6" s="3" t="s">
        <v>5</v>
      </c>
      <c r="B6" s="5">
        <v>3270</v>
      </c>
      <c r="C6" s="5">
        <v>272</v>
      </c>
      <c r="D6" s="5">
        <v>3485</v>
      </c>
      <c r="E6" s="91">
        <v>193</v>
      </c>
      <c r="F6" s="5">
        <v>7220</v>
      </c>
      <c r="H6" s="9"/>
      <c r="I6" s="9"/>
      <c r="J6" s="9"/>
      <c r="K6" s="9"/>
    </row>
    <row r="7" spans="1:11" ht="35.1" customHeight="1">
      <c r="A7" s="3" t="s">
        <v>6</v>
      </c>
      <c r="B7" s="5">
        <v>3768</v>
      </c>
      <c r="C7" s="5">
        <v>269</v>
      </c>
      <c r="D7" s="5">
        <v>884</v>
      </c>
      <c r="E7" s="99">
        <v>0</v>
      </c>
      <c r="F7" s="5">
        <v>4921</v>
      </c>
      <c r="H7" s="9"/>
      <c r="I7" s="9"/>
      <c r="J7" s="9"/>
      <c r="K7" s="9"/>
    </row>
    <row r="8" spans="1:11" ht="35.1" customHeight="1">
      <c r="A8" s="43" t="s">
        <v>68</v>
      </c>
      <c r="B8" s="5">
        <v>3504</v>
      </c>
      <c r="C8" s="5">
        <v>306</v>
      </c>
      <c r="D8" s="5">
        <v>371</v>
      </c>
      <c r="E8" s="99">
        <v>0</v>
      </c>
      <c r="F8" s="5">
        <v>4181</v>
      </c>
      <c r="H8" s="9"/>
      <c r="I8" s="9"/>
      <c r="J8" s="9"/>
      <c r="K8" s="9"/>
    </row>
    <row r="9" spans="1:11" ht="35.1" customHeight="1">
      <c r="A9" s="3" t="s">
        <v>47</v>
      </c>
      <c r="B9" s="5">
        <v>3600</v>
      </c>
      <c r="C9" s="5">
        <v>382</v>
      </c>
      <c r="D9" s="5">
        <v>444</v>
      </c>
      <c r="E9" s="99">
        <v>0</v>
      </c>
      <c r="F9" s="5">
        <v>4426</v>
      </c>
      <c r="H9" s="9"/>
      <c r="I9" s="9"/>
      <c r="J9" s="9"/>
      <c r="K9" s="9"/>
    </row>
    <row r="10" spans="1:11" ht="35.1" customHeight="1">
      <c r="A10" s="6" t="s">
        <v>24</v>
      </c>
      <c r="B10" s="5">
        <v>1334</v>
      </c>
      <c r="C10" s="5">
        <v>204</v>
      </c>
      <c r="D10" s="66">
        <v>1</v>
      </c>
      <c r="E10" s="99">
        <v>0</v>
      </c>
      <c r="F10" s="5">
        <v>1539</v>
      </c>
      <c r="H10" s="9"/>
      <c r="I10" s="9"/>
      <c r="J10" s="9"/>
      <c r="K10" s="9"/>
    </row>
    <row r="11" spans="1:11" ht="35.1" customHeight="1">
      <c r="A11" s="3" t="s">
        <v>8</v>
      </c>
      <c r="B11" s="5">
        <v>3210</v>
      </c>
      <c r="C11" s="5">
        <v>462</v>
      </c>
      <c r="D11" s="5">
        <v>39</v>
      </c>
      <c r="E11" s="99">
        <v>0</v>
      </c>
      <c r="F11" s="5">
        <v>3711</v>
      </c>
      <c r="H11" s="9"/>
      <c r="I11" s="9"/>
      <c r="J11" s="9"/>
      <c r="K11" s="9"/>
    </row>
    <row r="12" spans="1:11" ht="35.1" customHeight="1">
      <c r="A12" s="35" t="s">
        <v>52</v>
      </c>
      <c r="B12" s="5">
        <v>1677</v>
      </c>
      <c r="C12" s="5">
        <v>174</v>
      </c>
      <c r="D12" s="5">
        <v>1</v>
      </c>
      <c r="E12" s="99">
        <v>0</v>
      </c>
      <c r="F12" s="5">
        <v>1852</v>
      </c>
      <c r="H12" s="9"/>
      <c r="I12" s="9"/>
      <c r="J12" s="9"/>
      <c r="K12" s="9"/>
    </row>
    <row r="13" spans="1:11" ht="35.1" customHeight="1">
      <c r="A13" s="3" t="s">
        <v>25</v>
      </c>
      <c r="B13" s="5">
        <v>28193</v>
      </c>
      <c r="C13" s="5">
        <v>3173</v>
      </c>
      <c r="D13" s="5">
        <v>6736</v>
      </c>
      <c r="E13" s="91">
        <v>193</v>
      </c>
      <c r="F13" s="5">
        <v>38295</v>
      </c>
    </row>
    <row r="15" spans="1:11">
      <c r="B15" s="9"/>
      <c r="C15" s="9"/>
      <c r="D15" s="9"/>
      <c r="E15" s="9"/>
      <c r="F15" s="9"/>
    </row>
  </sheetData>
  <mergeCells count="1">
    <mergeCell ref="A1:F1"/>
  </mergeCells>
  <phoneticPr fontId="21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E25"/>
  <sheetViews>
    <sheetView showGridLines="0" zoomScale="90" zoomScaleNormal="90" workbookViewId="0">
      <selection sqref="A1:E1"/>
    </sheetView>
  </sheetViews>
  <sheetFormatPr defaultRowHeight="12.75"/>
  <cols>
    <col min="1" max="1" width="51.5703125" customWidth="1"/>
    <col min="2" max="4" width="12.140625" customWidth="1"/>
    <col min="5" max="5" width="11.140625" customWidth="1"/>
  </cols>
  <sheetData>
    <row r="1" spans="1:5" ht="38.25" customHeight="1">
      <c r="A1" s="196" t="s">
        <v>48</v>
      </c>
      <c r="B1" s="196"/>
      <c r="C1" s="196"/>
      <c r="D1" s="196"/>
      <c r="E1" s="196"/>
    </row>
    <row r="2" spans="1:5" ht="16.5" customHeight="1">
      <c r="B2" s="115"/>
      <c r="C2" s="116"/>
      <c r="D2" s="116"/>
      <c r="E2" s="108" t="s">
        <v>14</v>
      </c>
    </row>
    <row r="3" spans="1:5" ht="30" customHeight="1">
      <c r="A3" s="191" t="s">
        <v>87</v>
      </c>
      <c r="B3" s="2">
        <v>2019</v>
      </c>
      <c r="C3" s="193">
        <v>2020</v>
      </c>
      <c r="D3" s="194"/>
      <c r="E3" s="195"/>
    </row>
    <row r="4" spans="1:5" ht="30" customHeight="1">
      <c r="A4" s="192"/>
      <c r="B4" s="125">
        <v>12</v>
      </c>
      <c r="C4" s="117">
        <v>1</v>
      </c>
      <c r="D4" s="117">
        <v>2</v>
      </c>
      <c r="E4" s="125">
        <v>3</v>
      </c>
    </row>
    <row r="5" spans="1:5" ht="30" customHeight="1">
      <c r="A5" s="3" t="s">
        <v>20</v>
      </c>
      <c r="B5" s="100">
        <v>3833523</v>
      </c>
      <c r="C5" s="37">
        <v>3858813</v>
      </c>
      <c r="D5" s="37">
        <v>3858204</v>
      </c>
      <c r="E5" s="100">
        <v>3695762</v>
      </c>
    </row>
    <row r="6" spans="1:5" ht="30" customHeight="1">
      <c r="A6" s="3" t="s">
        <v>21</v>
      </c>
      <c r="B6" s="100">
        <v>1743210</v>
      </c>
      <c r="C6" s="37">
        <v>1773255</v>
      </c>
      <c r="D6" s="37">
        <v>1755349</v>
      </c>
      <c r="E6" s="100">
        <v>1679544</v>
      </c>
    </row>
    <row r="7" spans="1:5" ht="30" customHeight="1">
      <c r="A7" s="3" t="s">
        <v>5</v>
      </c>
      <c r="B7" s="100">
        <v>2577694</v>
      </c>
      <c r="C7" s="37">
        <v>2607703</v>
      </c>
      <c r="D7" s="37">
        <v>2633701</v>
      </c>
      <c r="E7" s="100">
        <v>2524927</v>
      </c>
    </row>
    <row r="8" spans="1:5" ht="30" customHeight="1">
      <c r="A8" s="3" t="s">
        <v>6</v>
      </c>
      <c r="B8" s="100">
        <v>3569494</v>
      </c>
      <c r="C8" s="37">
        <v>3596963</v>
      </c>
      <c r="D8" s="37">
        <v>3556614</v>
      </c>
      <c r="E8" s="100">
        <v>3332872</v>
      </c>
    </row>
    <row r="9" spans="1:5" ht="30" customHeight="1">
      <c r="A9" s="43" t="s">
        <v>68</v>
      </c>
      <c r="B9" s="100">
        <v>1669815</v>
      </c>
      <c r="C9" s="37">
        <v>1684023</v>
      </c>
      <c r="D9" s="37">
        <v>1678490</v>
      </c>
      <c r="E9" s="100">
        <v>1577388</v>
      </c>
    </row>
    <row r="10" spans="1:5" ht="30" customHeight="1">
      <c r="A10" s="3" t="s">
        <v>49</v>
      </c>
      <c r="B10" s="100">
        <v>1460132</v>
      </c>
      <c r="C10" s="37">
        <v>1471842</v>
      </c>
      <c r="D10" s="37">
        <v>1469773</v>
      </c>
      <c r="E10" s="100">
        <v>1436326</v>
      </c>
    </row>
    <row r="11" spans="1:5" ht="30" customHeight="1">
      <c r="A11" s="6" t="s">
        <v>24</v>
      </c>
      <c r="B11" s="100">
        <v>366638</v>
      </c>
      <c r="C11" s="37">
        <v>365770</v>
      </c>
      <c r="D11" s="37">
        <v>363791</v>
      </c>
      <c r="E11" s="100">
        <v>360519</v>
      </c>
    </row>
    <row r="12" spans="1:5" ht="30" customHeight="1">
      <c r="A12" s="3" t="s">
        <v>8</v>
      </c>
      <c r="B12" s="100">
        <v>232755</v>
      </c>
      <c r="C12" s="37">
        <v>233749</v>
      </c>
      <c r="D12" s="37">
        <v>235563</v>
      </c>
      <c r="E12" s="100">
        <v>229949</v>
      </c>
    </row>
    <row r="13" spans="1:5" ht="30" customHeight="1">
      <c r="A13" s="35" t="s">
        <v>52</v>
      </c>
      <c r="B13" s="100">
        <v>173610</v>
      </c>
      <c r="C13" s="37">
        <v>175696</v>
      </c>
      <c r="D13" s="37">
        <v>171273</v>
      </c>
      <c r="E13" s="100">
        <v>163901</v>
      </c>
    </row>
    <row r="14" spans="1:5" ht="30" customHeight="1">
      <c r="A14" s="8" t="s">
        <v>25</v>
      </c>
      <c r="B14" s="100">
        <v>15626871</v>
      </c>
      <c r="C14" s="37">
        <v>15767814</v>
      </c>
      <c r="D14" s="37">
        <v>15722758</v>
      </c>
      <c r="E14" s="100">
        <v>15001188</v>
      </c>
    </row>
    <row r="15" spans="1:5" ht="30" customHeight="1">
      <c r="A15" s="31"/>
      <c r="B15" s="30"/>
    </row>
    <row r="17" spans="2:4">
      <c r="B17" s="9"/>
      <c r="C17" s="9"/>
      <c r="D17" s="9"/>
    </row>
    <row r="18" spans="2:4">
      <c r="B18" s="9"/>
      <c r="C18" s="9"/>
      <c r="D18" s="9"/>
    </row>
    <row r="19" spans="2:4">
      <c r="B19" s="9"/>
      <c r="C19" s="9"/>
      <c r="D19" s="9"/>
    </row>
    <row r="20" spans="2:4">
      <c r="B20" s="9"/>
      <c r="C20" s="9"/>
      <c r="D20" s="9"/>
    </row>
    <row r="21" spans="2:4">
      <c r="B21" s="9"/>
      <c r="C21" s="9"/>
      <c r="D21" s="9"/>
    </row>
    <row r="22" spans="2:4">
      <c r="B22" s="9"/>
      <c r="C22" s="9"/>
      <c r="D22" s="9"/>
    </row>
    <row r="23" spans="2:4">
      <c r="B23" s="9"/>
      <c r="C23" s="9"/>
      <c r="D23" s="9"/>
    </row>
    <row r="24" spans="2:4">
      <c r="B24" s="9"/>
      <c r="C24" s="9"/>
      <c r="D24" s="9"/>
    </row>
    <row r="25" spans="2:4">
      <c r="B25" s="9"/>
      <c r="C25" s="9"/>
      <c r="D25" s="9"/>
    </row>
  </sheetData>
  <mergeCells count="3">
    <mergeCell ref="A3:A4"/>
    <mergeCell ref="C3:E3"/>
    <mergeCell ref="A1:E1"/>
  </mergeCells>
  <phoneticPr fontId="21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E14"/>
  <sheetViews>
    <sheetView showGridLines="0" zoomScale="90" zoomScaleNormal="90" workbookViewId="0">
      <selection sqref="A1:E1"/>
    </sheetView>
  </sheetViews>
  <sheetFormatPr defaultRowHeight="12.75"/>
  <cols>
    <col min="1" max="1" width="55.85546875" customWidth="1"/>
    <col min="2" max="2" width="10.7109375" customWidth="1"/>
  </cols>
  <sheetData>
    <row r="1" spans="1:5" ht="62.25" customHeight="1">
      <c r="A1" s="197" t="s">
        <v>80</v>
      </c>
      <c r="B1" s="197"/>
      <c r="C1" s="197"/>
      <c r="D1" s="197"/>
      <c r="E1" s="197"/>
    </row>
    <row r="2" spans="1:5" ht="19.5" customHeight="1">
      <c r="B2" s="119"/>
      <c r="C2" s="120"/>
      <c r="D2" s="120"/>
      <c r="E2" s="109" t="s">
        <v>26</v>
      </c>
    </row>
    <row r="3" spans="1:5" ht="30" customHeight="1">
      <c r="A3" s="191" t="s">
        <v>88</v>
      </c>
      <c r="B3" s="2">
        <v>2019</v>
      </c>
      <c r="C3" s="193">
        <v>2020</v>
      </c>
      <c r="D3" s="194"/>
      <c r="E3" s="195"/>
    </row>
    <row r="4" spans="1:5" ht="30" customHeight="1">
      <c r="A4" s="192"/>
      <c r="B4" s="1">
        <v>12</v>
      </c>
      <c r="C4" s="121">
        <v>1</v>
      </c>
      <c r="D4" s="121">
        <v>2</v>
      </c>
      <c r="E4" s="126">
        <v>3</v>
      </c>
    </row>
    <row r="5" spans="1:5" ht="30" customHeight="1">
      <c r="A5" s="6" t="s">
        <v>20</v>
      </c>
      <c r="B5" s="19">
        <v>24.53</v>
      </c>
      <c r="C5" s="19">
        <v>24.47</v>
      </c>
      <c r="D5" s="19">
        <v>24.54</v>
      </c>
      <c r="E5" s="85">
        <v>24.64</v>
      </c>
    </row>
    <row r="6" spans="1:5" ht="30" customHeight="1">
      <c r="A6" s="6" t="s">
        <v>21</v>
      </c>
      <c r="B6" s="19">
        <v>11.15</v>
      </c>
      <c r="C6" s="19">
        <v>11.25</v>
      </c>
      <c r="D6" s="19">
        <v>11.16</v>
      </c>
      <c r="E6" s="85">
        <v>11.2</v>
      </c>
    </row>
    <row r="7" spans="1:5" ht="30" customHeight="1">
      <c r="A7" s="6" t="s">
        <v>5</v>
      </c>
      <c r="B7" s="19">
        <v>16.5</v>
      </c>
      <c r="C7" s="19">
        <v>16.54</v>
      </c>
      <c r="D7" s="19">
        <v>16.75</v>
      </c>
      <c r="E7" s="85">
        <v>16.829999999999998</v>
      </c>
    </row>
    <row r="8" spans="1:5" ht="30" customHeight="1">
      <c r="A8" s="6" t="s">
        <v>50</v>
      </c>
      <c r="B8" s="19">
        <v>22.84</v>
      </c>
      <c r="C8" s="19">
        <v>22.81</v>
      </c>
      <c r="D8" s="19">
        <v>22.62</v>
      </c>
      <c r="E8" s="85">
        <v>22.22</v>
      </c>
    </row>
    <row r="9" spans="1:5" ht="30" customHeight="1">
      <c r="A9" s="92" t="s">
        <v>68</v>
      </c>
      <c r="B9" s="19">
        <v>10.69</v>
      </c>
      <c r="C9" s="19">
        <v>10.68</v>
      </c>
      <c r="D9" s="19">
        <v>10.68</v>
      </c>
      <c r="E9" s="85">
        <v>10.52</v>
      </c>
    </row>
    <row r="10" spans="1:5" ht="30" customHeight="1">
      <c r="A10" s="6" t="s">
        <v>23</v>
      </c>
      <c r="B10" s="19">
        <v>9.34</v>
      </c>
      <c r="C10" s="19">
        <v>9.34</v>
      </c>
      <c r="D10" s="19">
        <v>9.35</v>
      </c>
      <c r="E10" s="85">
        <v>9.57</v>
      </c>
    </row>
    <row r="11" spans="1:5" ht="30" customHeight="1">
      <c r="A11" s="6" t="s">
        <v>24</v>
      </c>
      <c r="B11" s="19">
        <v>2.35</v>
      </c>
      <c r="C11" s="19">
        <v>2.3199999999999998</v>
      </c>
      <c r="D11" s="19">
        <v>2.31</v>
      </c>
      <c r="E11" s="85">
        <v>2.4</v>
      </c>
    </row>
    <row r="12" spans="1:5" ht="30" customHeight="1">
      <c r="A12" s="3" t="s">
        <v>8</v>
      </c>
      <c r="B12" s="19">
        <v>1.49</v>
      </c>
      <c r="C12" s="19">
        <v>1.48</v>
      </c>
      <c r="D12" s="19">
        <v>1.5</v>
      </c>
      <c r="E12" s="85">
        <v>1.53</v>
      </c>
    </row>
    <row r="13" spans="1:5" ht="30" customHeight="1">
      <c r="A13" s="35" t="s">
        <v>52</v>
      </c>
      <c r="B13" s="19">
        <v>1.1100000000000001</v>
      </c>
      <c r="C13" s="19">
        <v>1.1100000000000001</v>
      </c>
      <c r="D13" s="19">
        <v>1.0900000000000001</v>
      </c>
      <c r="E13" s="85">
        <v>1.0900000000000001</v>
      </c>
    </row>
    <row r="14" spans="1:5" ht="30" customHeight="1">
      <c r="A14" s="32" t="s">
        <v>25</v>
      </c>
      <c r="B14" s="7">
        <v>100</v>
      </c>
      <c r="C14" s="7">
        <v>100.00000000000001</v>
      </c>
      <c r="D14" s="7">
        <v>100.00000000000001</v>
      </c>
      <c r="E14" s="127">
        <v>99.999999999999986</v>
      </c>
    </row>
  </sheetData>
  <mergeCells count="3">
    <mergeCell ref="A3:A4"/>
    <mergeCell ref="A1:E1"/>
    <mergeCell ref="C3:E3"/>
  </mergeCells>
  <phoneticPr fontId="21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197" t="s">
        <v>104</v>
      </c>
      <c r="B1" s="198"/>
      <c r="C1" s="198"/>
      <c r="D1" s="198"/>
      <c r="E1" s="198"/>
      <c r="F1" s="199"/>
    </row>
    <row r="2" spans="1:6" ht="13.5">
      <c r="A2" s="200" t="s">
        <v>14</v>
      </c>
      <c r="B2" s="201"/>
      <c r="C2" s="201"/>
      <c r="D2" s="201"/>
      <c r="E2" s="201"/>
      <c r="F2" s="202"/>
    </row>
    <row r="3" spans="1:6" ht="51" customHeight="1">
      <c r="A3" s="88" t="s">
        <v>81</v>
      </c>
      <c r="B3" s="2" t="s">
        <v>27</v>
      </c>
      <c r="C3" s="2" t="s">
        <v>28</v>
      </c>
      <c r="D3" s="2" t="s">
        <v>18</v>
      </c>
      <c r="E3" s="2" t="s">
        <v>53</v>
      </c>
      <c r="F3" s="10" t="s">
        <v>25</v>
      </c>
    </row>
    <row r="4" spans="1:6" ht="30" customHeight="1">
      <c r="A4" s="6" t="s">
        <v>20</v>
      </c>
      <c r="B4" s="128">
        <v>3279994</v>
      </c>
      <c r="C4" s="128">
        <v>264956</v>
      </c>
      <c r="D4" s="128">
        <v>150812</v>
      </c>
      <c r="E4" s="99">
        <v>0</v>
      </c>
      <c r="F4" s="128">
        <f>SUM(B4:E4)</f>
        <v>3695762</v>
      </c>
    </row>
    <row r="5" spans="1:6" ht="30" customHeight="1">
      <c r="A5" s="6" t="s">
        <v>21</v>
      </c>
      <c r="B5" s="128">
        <v>1398922</v>
      </c>
      <c r="C5" s="128">
        <v>193165</v>
      </c>
      <c r="D5" s="128">
        <v>87457</v>
      </c>
      <c r="E5" s="99">
        <v>0</v>
      </c>
      <c r="F5" s="128">
        <f t="shared" ref="F5:F13" si="0">SUM(B5:E5)</f>
        <v>1679544</v>
      </c>
    </row>
    <row r="6" spans="1:6" ht="30" customHeight="1">
      <c r="A6" s="6" t="s">
        <v>5</v>
      </c>
      <c r="B6" s="128">
        <v>2209918</v>
      </c>
      <c r="C6" s="128">
        <v>184332</v>
      </c>
      <c r="D6" s="128">
        <v>114865</v>
      </c>
      <c r="E6" s="128">
        <v>15812</v>
      </c>
      <c r="F6" s="128">
        <f t="shared" si="0"/>
        <v>2524927</v>
      </c>
    </row>
    <row r="7" spans="1:6" ht="30" customHeight="1">
      <c r="A7" s="6" t="s">
        <v>6</v>
      </c>
      <c r="B7" s="128">
        <v>2641031</v>
      </c>
      <c r="C7" s="128">
        <v>196232</v>
      </c>
      <c r="D7" s="128">
        <v>495609</v>
      </c>
      <c r="E7" s="99">
        <v>0</v>
      </c>
      <c r="F7" s="128">
        <f t="shared" si="0"/>
        <v>3332872</v>
      </c>
    </row>
    <row r="8" spans="1:6" ht="30" customHeight="1">
      <c r="A8" s="92" t="s">
        <v>68</v>
      </c>
      <c r="B8" s="128">
        <v>1345040</v>
      </c>
      <c r="C8" s="128">
        <v>82779</v>
      </c>
      <c r="D8" s="128">
        <v>149569</v>
      </c>
      <c r="E8" s="99">
        <v>0</v>
      </c>
      <c r="F8" s="128">
        <f t="shared" si="0"/>
        <v>1577388</v>
      </c>
    </row>
    <row r="9" spans="1:6" ht="30" customHeight="1">
      <c r="A9" s="6" t="s">
        <v>23</v>
      </c>
      <c r="B9" s="128">
        <v>1217635</v>
      </c>
      <c r="C9" s="128">
        <v>129795</v>
      </c>
      <c r="D9" s="128">
        <v>88896</v>
      </c>
      <c r="E9" s="99">
        <v>0</v>
      </c>
      <c r="F9" s="128">
        <f t="shared" si="0"/>
        <v>1436326</v>
      </c>
    </row>
    <row r="10" spans="1:6" ht="30" customHeight="1">
      <c r="A10" s="6" t="s">
        <v>24</v>
      </c>
      <c r="B10" s="128">
        <v>329545</v>
      </c>
      <c r="C10" s="128">
        <v>28327</v>
      </c>
      <c r="D10" s="128">
        <v>2647</v>
      </c>
      <c r="E10" s="99">
        <v>0</v>
      </c>
      <c r="F10" s="128">
        <f t="shared" si="0"/>
        <v>360519</v>
      </c>
    </row>
    <row r="11" spans="1:6" ht="30" customHeight="1">
      <c r="A11" s="3" t="s">
        <v>8</v>
      </c>
      <c r="B11" s="128">
        <v>165166</v>
      </c>
      <c r="C11" s="128">
        <v>53528</v>
      </c>
      <c r="D11" s="128">
        <v>11255</v>
      </c>
      <c r="E11" s="99">
        <v>0</v>
      </c>
      <c r="F11" s="128">
        <f t="shared" si="0"/>
        <v>229949</v>
      </c>
    </row>
    <row r="12" spans="1:6" ht="30" customHeight="1">
      <c r="A12" s="35" t="s">
        <v>52</v>
      </c>
      <c r="B12" s="128">
        <v>142971</v>
      </c>
      <c r="C12" s="128">
        <v>20084</v>
      </c>
      <c r="D12" s="128">
        <v>846</v>
      </c>
      <c r="E12" s="99">
        <v>0</v>
      </c>
      <c r="F12" s="128">
        <f t="shared" si="0"/>
        <v>163901</v>
      </c>
    </row>
    <row r="13" spans="1:6" ht="30" customHeight="1">
      <c r="A13" s="32" t="s">
        <v>25</v>
      </c>
      <c r="B13" s="128">
        <v>12730222</v>
      </c>
      <c r="C13" s="128">
        <v>1153198</v>
      </c>
      <c r="D13" s="128">
        <v>1101956</v>
      </c>
      <c r="E13" s="128">
        <v>15812</v>
      </c>
      <c r="F13" s="128">
        <f t="shared" si="0"/>
        <v>15001188</v>
      </c>
    </row>
    <row r="15" spans="1:6">
      <c r="B15" s="9"/>
      <c r="C15" s="9"/>
      <c r="D15" s="9"/>
      <c r="E15" s="9"/>
      <c r="F15" s="9"/>
    </row>
  </sheetData>
  <mergeCells count="2">
    <mergeCell ref="A1:F1"/>
    <mergeCell ref="A2:F2"/>
  </mergeCells>
  <phoneticPr fontId="21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14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5" bestFit="1" customWidth="1"/>
    <col min="2" max="2" width="10.42578125" style="11" customWidth="1"/>
    <col min="3" max="6" width="10.7109375" style="11" customWidth="1"/>
    <col min="7" max="16384" width="9.140625" style="11"/>
  </cols>
  <sheetData>
    <row r="1" spans="1:7" ht="37.5" customHeight="1">
      <c r="A1" s="197" t="s">
        <v>105</v>
      </c>
      <c r="B1" s="203"/>
      <c r="C1" s="203"/>
      <c r="D1" s="203"/>
      <c r="E1" s="203"/>
      <c r="F1" s="204"/>
    </row>
    <row r="2" spans="1:7" ht="14.25" customHeight="1">
      <c r="A2" s="205" t="s">
        <v>26</v>
      </c>
      <c r="B2" s="201"/>
      <c r="C2" s="201"/>
      <c r="D2" s="201"/>
      <c r="E2" s="201"/>
      <c r="F2" s="202"/>
    </row>
    <row r="3" spans="1:7" ht="57" customHeight="1">
      <c r="A3" s="95" t="s">
        <v>89</v>
      </c>
      <c r="B3" s="2" t="s">
        <v>27</v>
      </c>
      <c r="C3" s="2" t="s">
        <v>28</v>
      </c>
      <c r="D3" s="2" t="s">
        <v>18</v>
      </c>
      <c r="E3" s="2" t="s">
        <v>53</v>
      </c>
      <c r="F3" s="24" t="s">
        <v>25</v>
      </c>
    </row>
    <row r="4" spans="1:7" ht="30" customHeight="1">
      <c r="A4" s="3" t="s">
        <v>20</v>
      </c>
      <c r="B4" s="129">
        <v>25.76</v>
      </c>
      <c r="C4" s="129">
        <v>22.98</v>
      </c>
      <c r="D4" s="129">
        <v>13.69</v>
      </c>
      <c r="E4" s="99">
        <v>0</v>
      </c>
      <c r="F4" s="129">
        <v>24.64</v>
      </c>
      <c r="G4" s="33"/>
    </row>
    <row r="5" spans="1:7" ht="30" customHeight="1">
      <c r="A5" s="3" t="s">
        <v>21</v>
      </c>
      <c r="B5" s="129">
        <v>10.99</v>
      </c>
      <c r="C5" s="129">
        <v>16.75</v>
      </c>
      <c r="D5" s="129">
        <v>7.94</v>
      </c>
      <c r="E5" s="99">
        <v>0</v>
      </c>
      <c r="F5" s="129">
        <v>11.2</v>
      </c>
      <c r="G5" s="33"/>
    </row>
    <row r="6" spans="1:7" ht="30" customHeight="1">
      <c r="A6" s="3" t="s">
        <v>5</v>
      </c>
      <c r="B6" s="129">
        <v>17.36</v>
      </c>
      <c r="C6" s="129">
        <v>15.98</v>
      </c>
      <c r="D6" s="129">
        <v>10.42</v>
      </c>
      <c r="E6" s="129">
        <v>100</v>
      </c>
      <c r="F6" s="129">
        <v>16.829999999999998</v>
      </c>
      <c r="G6" s="33"/>
    </row>
    <row r="7" spans="1:7" ht="30" customHeight="1">
      <c r="A7" s="3" t="s">
        <v>51</v>
      </c>
      <c r="B7" s="129">
        <v>20.75</v>
      </c>
      <c r="C7" s="129">
        <v>17.02</v>
      </c>
      <c r="D7" s="129">
        <v>44.97</v>
      </c>
      <c r="E7" s="99">
        <v>0</v>
      </c>
      <c r="F7" s="129">
        <v>22.22</v>
      </c>
      <c r="G7" s="33"/>
    </row>
    <row r="8" spans="1:7" ht="30" customHeight="1">
      <c r="A8" s="43" t="s">
        <v>68</v>
      </c>
      <c r="B8" s="129">
        <v>10.57</v>
      </c>
      <c r="C8" s="129">
        <v>7.18</v>
      </c>
      <c r="D8" s="129">
        <v>13.57</v>
      </c>
      <c r="E8" s="99">
        <v>0</v>
      </c>
      <c r="F8" s="129">
        <v>10.52</v>
      </c>
      <c r="G8" s="33"/>
    </row>
    <row r="9" spans="1:7" ht="30" customHeight="1">
      <c r="A9" s="3" t="s">
        <v>49</v>
      </c>
      <c r="B9" s="129">
        <v>9.56</v>
      </c>
      <c r="C9" s="129">
        <v>11.25</v>
      </c>
      <c r="D9" s="129">
        <v>8.07</v>
      </c>
      <c r="E9" s="99">
        <v>0</v>
      </c>
      <c r="F9" s="129">
        <v>9.57</v>
      </c>
      <c r="G9" s="33"/>
    </row>
    <row r="10" spans="1:7" ht="30" customHeight="1">
      <c r="A10" s="6" t="s">
        <v>24</v>
      </c>
      <c r="B10" s="129">
        <v>2.59</v>
      </c>
      <c r="C10" s="129">
        <v>2.46</v>
      </c>
      <c r="D10" s="129">
        <v>0.24</v>
      </c>
      <c r="E10" s="99">
        <v>0</v>
      </c>
      <c r="F10" s="129">
        <v>2.4</v>
      </c>
      <c r="G10" s="34"/>
    </row>
    <row r="11" spans="1:7" ht="30" customHeight="1">
      <c r="A11" s="3" t="s">
        <v>8</v>
      </c>
      <c r="B11" s="129">
        <v>1.3</v>
      </c>
      <c r="C11" s="129">
        <v>4.6399999999999997</v>
      </c>
      <c r="D11" s="129">
        <v>1.02</v>
      </c>
      <c r="E11" s="99">
        <v>0</v>
      </c>
      <c r="F11" s="129">
        <v>1.53</v>
      </c>
      <c r="G11" s="34"/>
    </row>
    <row r="12" spans="1:7" ht="30" customHeight="1">
      <c r="A12" s="35" t="s">
        <v>52</v>
      </c>
      <c r="B12" s="129">
        <v>1.1200000000000001</v>
      </c>
      <c r="C12" s="129">
        <v>1.74</v>
      </c>
      <c r="D12" s="129">
        <v>0.08</v>
      </c>
      <c r="E12" s="99">
        <v>0</v>
      </c>
      <c r="F12" s="129">
        <v>1.0900000000000001</v>
      </c>
      <c r="G12" s="34"/>
    </row>
    <row r="13" spans="1:7" ht="30" customHeight="1">
      <c r="A13" s="8" t="s">
        <v>25</v>
      </c>
      <c r="B13" s="129">
        <v>100.00000000000001</v>
      </c>
      <c r="C13" s="129">
        <v>99.999999999999986</v>
      </c>
      <c r="D13" s="129">
        <v>99.999999999999986</v>
      </c>
      <c r="E13" s="129">
        <f t="shared" ref="E13" si="0">SUM(E4:E12)</f>
        <v>100</v>
      </c>
      <c r="F13" s="129">
        <v>99.999999999999986</v>
      </c>
      <c r="G13" s="33"/>
    </row>
    <row r="14" spans="1:7" ht="36.75" customHeight="1">
      <c r="A14" s="8" t="s">
        <v>30</v>
      </c>
      <c r="B14" s="129">
        <v>84.86</v>
      </c>
      <c r="C14" s="129">
        <v>7.69</v>
      </c>
      <c r="D14" s="129">
        <v>7.35</v>
      </c>
      <c r="E14" s="129">
        <v>0.1</v>
      </c>
      <c r="F14" s="129">
        <f>SUM(B14:E14)</f>
        <v>99.999999999999986</v>
      </c>
      <c r="G14" s="33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4"/>
  <sheetViews>
    <sheetView showGridLines="0" zoomScale="90" zoomScaleNormal="90" workbookViewId="0">
      <selection sqref="A1:M1"/>
    </sheetView>
  </sheetViews>
  <sheetFormatPr defaultRowHeight="12.75"/>
  <cols>
    <col min="1" max="1" width="53" style="62" customWidth="1"/>
    <col min="2" max="2" width="13.42578125" style="62" bestFit="1" customWidth="1"/>
    <col min="3" max="3" width="13.42578125" style="62" customWidth="1"/>
    <col min="4" max="6" width="13.42578125" style="62" bestFit="1" customWidth="1"/>
    <col min="7" max="7" width="13.42578125" style="62" customWidth="1"/>
    <col min="8" max="9" width="13.42578125" style="62" bestFit="1" customWidth="1"/>
    <col min="10" max="13" width="13.42578125" style="62" customWidth="1"/>
    <col min="14" max="14" width="10.28515625" style="62" customWidth="1"/>
    <col min="15" max="16384" width="9.140625" style="62"/>
  </cols>
  <sheetData>
    <row r="1" spans="1:14" ht="40.5" customHeight="1">
      <c r="A1" s="146" t="s">
        <v>13</v>
      </c>
      <c r="B1" s="146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8"/>
    </row>
    <row r="2" spans="1:14" ht="22.5" customHeight="1">
      <c r="A2" s="134" t="s">
        <v>14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4" ht="33" customHeight="1">
      <c r="A3" s="144" t="s">
        <v>78</v>
      </c>
      <c r="B3" s="136" t="s">
        <v>15</v>
      </c>
      <c r="C3" s="136"/>
      <c r="D3" s="136" t="s">
        <v>16</v>
      </c>
      <c r="E3" s="136"/>
      <c r="F3" s="136" t="s">
        <v>17</v>
      </c>
      <c r="G3" s="136"/>
      <c r="H3" s="136" t="s">
        <v>18</v>
      </c>
      <c r="I3" s="136"/>
      <c r="J3" s="138" t="s">
        <v>53</v>
      </c>
      <c r="K3" s="139"/>
      <c r="L3" s="136" t="s">
        <v>19</v>
      </c>
      <c r="M3" s="136"/>
    </row>
    <row r="4" spans="1:14" ht="29.25" customHeight="1">
      <c r="A4" s="150"/>
      <c r="B4" s="97" t="s">
        <v>93</v>
      </c>
      <c r="C4" s="97" t="s">
        <v>96</v>
      </c>
      <c r="D4" s="122" t="str">
        <f>B4</f>
        <v>31.12.2019</v>
      </c>
      <c r="E4" s="122" t="str">
        <f>C4</f>
        <v>31.03.2020</v>
      </c>
      <c r="F4" s="122" t="str">
        <f t="shared" ref="F4:M4" si="0">D4</f>
        <v>31.12.2019</v>
      </c>
      <c r="G4" s="122" t="str">
        <f t="shared" si="0"/>
        <v>31.03.2020</v>
      </c>
      <c r="H4" s="122" t="str">
        <f t="shared" si="0"/>
        <v>31.12.2019</v>
      </c>
      <c r="I4" s="122" t="str">
        <f t="shared" si="0"/>
        <v>31.03.2020</v>
      </c>
      <c r="J4" s="122" t="str">
        <f t="shared" si="0"/>
        <v>31.12.2019</v>
      </c>
      <c r="K4" s="122" t="str">
        <f t="shared" si="0"/>
        <v>31.03.2020</v>
      </c>
      <c r="L4" s="122" t="str">
        <f t="shared" si="0"/>
        <v>31.12.2019</v>
      </c>
      <c r="M4" s="122" t="str">
        <f t="shared" si="0"/>
        <v>31.03.2020</v>
      </c>
    </row>
    <row r="5" spans="1:14" ht="35.1" customHeight="1">
      <c r="A5" s="63" t="s">
        <v>20</v>
      </c>
      <c r="B5" s="132">
        <v>99757</v>
      </c>
      <c r="C5" s="132">
        <v>104728</v>
      </c>
      <c r="D5" s="132">
        <v>3413521</v>
      </c>
      <c r="E5" s="132">
        <v>3323021</v>
      </c>
      <c r="F5" s="132">
        <v>279162</v>
      </c>
      <c r="G5" s="132">
        <v>268385</v>
      </c>
      <c r="H5" s="132">
        <v>158550</v>
      </c>
      <c r="I5" s="132">
        <v>151785</v>
      </c>
      <c r="J5" s="132">
        <v>0</v>
      </c>
      <c r="K5" s="132">
        <v>0</v>
      </c>
      <c r="L5" s="132">
        <v>3851233</v>
      </c>
      <c r="M5" s="132">
        <v>3743191</v>
      </c>
      <c r="N5" s="64"/>
    </row>
    <row r="6" spans="1:14" ht="35.1" customHeight="1">
      <c r="A6" s="63" t="s">
        <v>21</v>
      </c>
      <c r="B6" s="132">
        <v>82751</v>
      </c>
      <c r="C6" s="132">
        <v>81188</v>
      </c>
      <c r="D6" s="132">
        <v>1491477</v>
      </c>
      <c r="E6" s="132">
        <v>1429598</v>
      </c>
      <c r="F6" s="132">
        <v>201181</v>
      </c>
      <c r="G6" s="132">
        <v>194536</v>
      </c>
      <c r="H6" s="132">
        <v>91145</v>
      </c>
      <c r="I6" s="132">
        <v>87485</v>
      </c>
      <c r="J6" s="132">
        <v>0</v>
      </c>
      <c r="K6" s="132">
        <v>0</v>
      </c>
      <c r="L6" s="132">
        <v>1783803</v>
      </c>
      <c r="M6" s="132">
        <v>1711619</v>
      </c>
      <c r="N6" s="64"/>
    </row>
    <row r="7" spans="1:14" ht="35.1" customHeight="1">
      <c r="A7" s="63" t="s">
        <v>22</v>
      </c>
      <c r="B7" s="132">
        <v>105014</v>
      </c>
      <c r="C7" s="132">
        <v>108674</v>
      </c>
      <c r="D7" s="132">
        <v>2253869</v>
      </c>
      <c r="E7" s="132">
        <v>2224640</v>
      </c>
      <c r="F7" s="132">
        <v>190593</v>
      </c>
      <c r="G7" s="132">
        <v>185590</v>
      </c>
      <c r="H7" s="132">
        <v>124935</v>
      </c>
      <c r="I7" s="132">
        <v>114941</v>
      </c>
      <c r="J7" s="132">
        <v>16583</v>
      </c>
      <c r="K7" s="132">
        <v>15833</v>
      </c>
      <c r="L7" s="132">
        <v>2585980</v>
      </c>
      <c r="M7" s="132">
        <v>2541004</v>
      </c>
      <c r="N7" s="64"/>
    </row>
    <row r="8" spans="1:14" ht="35.1" customHeight="1">
      <c r="A8" s="63" t="s">
        <v>6</v>
      </c>
      <c r="B8" s="132">
        <v>69238</v>
      </c>
      <c r="C8" s="132">
        <v>73468</v>
      </c>
      <c r="D8" s="132">
        <v>2819875</v>
      </c>
      <c r="E8" s="132">
        <v>2667790</v>
      </c>
      <c r="F8" s="132">
        <v>214411</v>
      </c>
      <c r="G8" s="132">
        <v>198512</v>
      </c>
      <c r="H8" s="132">
        <v>548717</v>
      </c>
      <c r="I8" s="132">
        <v>497307</v>
      </c>
      <c r="J8" s="132">
        <v>0</v>
      </c>
      <c r="K8" s="132">
        <v>0</v>
      </c>
      <c r="L8" s="132">
        <v>3583003</v>
      </c>
      <c r="M8" s="132">
        <v>3363609</v>
      </c>
      <c r="N8" s="64"/>
    </row>
    <row r="9" spans="1:14" ht="35.1" customHeight="1">
      <c r="A9" s="63" t="s">
        <v>70</v>
      </c>
      <c r="B9" s="132">
        <v>32919</v>
      </c>
      <c r="C9" s="132">
        <v>33980</v>
      </c>
      <c r="D9" s="132">
        <v>1423207</v>
      </c>
      <c r="E9" s="132">
        <v>1354805</v>
      </c>
      <c r="F9" s="132">
        <v>89219</v>
      </c>
      <c r="G9" s="132">
        <v>83642</v>
      </c>
      <c r="H9" s="132">
        <v>162647</v>
      </c>
      <c r="I9" s="132">
        <v>149922</v>
      </c>
      <c r="J9" s="132">
        <v>0</v>
      </c>
      <c r="K9" s="132">
        <v>0</v>
      </c>
      <c r="L9" s="132">
        <v>1675073</v>
      </c>
      <c r="M9" s="132">
        <v>1588369</v>
      </c>
      <c r="N9" s="64"/>
    </row>
    <row r="10" spans="1:14" ht="35.1" customHeight="1">
      <c r="A10" s="63" t="s">
        <v>23</v>
      </c>
      <c r="B10" s="132">
        <v>62520</v>
      </c>
      <c r="C10" s="132">
        <v>57974</v>
      </c>
      <c r="D10" s="132">
        <v>1252861</v>
      </c>
      <c r="E10" s="132">
        <v>1239560</v>
      </c>
      <c r="F10" s="132">
        <v>131534</v>
      </c>
      <c r="G10" s="132">
        <v>130577</v>
      </c>
      <c r="H10" s="132">
        <v>94136</v>
      </c>
      <c r="I10" s="132">
        <v>88967</v>
      </c>
      <c r="J10" s="132">
        <v>0</v>
      </c>
      <c r="K10" s="132">
        <v>0</v>
      </c>
      <c r="L10" s="132">
        <v>1478531</v>
      </c>
      <c r="M10" s="132">
        <v>1459104</v>
      </c>
      <c r="N10" s="64"/>
    </row>
    <row r="11" spans="1:14" ht="35.1" customHeight="1">
      <c r="A11" s="65" t="s">
        <v>24</v>
      </c>
      <c r="B11" s="132">
        <v>12042</v>
      </c>
      <c r="C11" s="132">
        <v>12735</v>
      </c>
      <c r="D11" s="132">
        <v>336849</v>
      </c>
      <c r="E11" s="132">
        <v>330801</v>
      </c>
      <c r="F11" s="132">
        <v>28742</v>
      </c>
      <c r="G11" s="132">
        <v>28476</v>
      </c>
      <c r="H11" s="132">
        <v>2848</v>
      </c>
      <c r="I11" s="132">
        <v>2729</v>
      </c>
      <c r="J11" s="132">
        <v>0</v>
      </c>
      <c r="K11" s="132">
        <v>0</v>
      </c>
      <c r="L11" s="132">
        <v>368439</v>
      </c>
      <c r="M11" s="132">
        <v>362006</v>
      </c>
      <c r="N11" s="64"/>
    </row>
    <row r="12" spans="1:14" ht="35.1" customHeight="1">
      <c r="A12" s="63" t="s">
        <v>8</v>
      </c>
      <c r="B12" s="132">
        <v>5720</v>
      </c>
      <c r="C12" s="132">
        <v>5649</v>
      </c>
      <c r="D12" s="132">
        <v>167782</v>
      </c>
      <c r="E12" s="132">
        <v>166437</v>
      </c>
      <c r="F12" s="132">
        <v>54504</v>
      </c>
      <c r="G12" s="132">
        <v>54102</v>
      </c>
      <c r="H12" s="132">
        <v>11606</v>
      </c>
      <c r="I12" s="132">
        <v>11266</v>
      </c>
      <c r="J12" s="132">
        <v>0</v>
      </c>
      <c r="K12" s="132">
        <v>0</v>
      </c>
      <c r="L12" s="132">
        <v>233892</v>
      </c>
      <c r="M12" s="132">
        <v>231805</v>
      </c>
      <c r="N12" s="64"/>
    </row>
    <row r="13" spans="1:14" ht="35.1" customHeight="1">
      <c r="A13" s="63" t="s">
        <v>52</v>
      </c>
      <c r="B13" s="132">
        <v>5486</v>
      </c>
      <c r="C13" s="132">
        <v>5676</v>
      </c>
      <c r="D13" s="132">
        <v>151921</v>
      </c>
      <c r="E13" s="132">
        <v>143825</v>
      </c>
      <c r="F13" s="132">
        <v>21411</v>
      </c>
      <c r="G13" s="132">
        <v>20245</v>
      </c>
      <c r="H13" s="132">
        <v>1007</v>
      </c>
      <c r="I13" s="132">
        <v>846</v>
      </c>
      <c r="J13" s="132">
        <v>0</v>
      </c>
      <c r="K13" s="132">
        <v>0</v>
      </c>
      <c r="L13" s="132">
        <v>174339</v>
      </c>
      <c r="M13" s="132">
        <v>164916</v>
      </c>
      <c r="N13" s="64"/>
    </row>
    <row r="14" spans="1:14" ht="35.1" customHeight="1">
      <c r="A14" s="63" t="s">
        <v>25</v>
      </c>
      <c r="B14" s="132">
        <v>475447</v>
      </c>
      <c r="C14" s="132">
        <v>484072</v>
      </c>
      <c r="D14" s="132">
        <v>13311362</v>
      </c>
      <c r="E14" s="132">
        <v>12880477</v>
      </c>
      <c r="F14" s="132">
        <v>1210757</v>
      </c>
      <c r="G14" s="132">
        <v>1164065</v>
      </c>
      <c r="H14" s="132">
        <v>1195591</v>
      </c>
      <c r="I14" s="132">
        <v>1105248</v>
      </c>
      <c r="J14" s="132">
        <v>16583</v>
      </c>
      <c r="K14" s="132">
        <v>15833</v>
      </c>
      <c r="L14" s="132">
        <v>15734293</v>
      </c>
      <c r="M14" s="132">
        <v>15165623</v>
      </c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G40"/>
  <sheetViews>
    <sheetView showGridLines="0" zoomScale="90" zoomScaleNormal="90" workbookViewId="0">
      <selection sqref="A1:F2"/>
    </sheetView>
  </sheetViews>
  <sheetFormatPr defaultRowHeight="12.75"/>
  <cols>
    <col min="1" max="1" width="54.85546875" style="67" customWidth="1"/>
    <col min="2" max="6" width="12.7109375" style="62" customWidth="1"/>
    <col min="7" max="16384" width="9.140625" style="67"/>
  </cols>
  <sheetData>
    <row r="1" spans="1:7">
      <c r="A1" s="151" t="s">
        <v>97</v>
      </c>
      <c r="B1" s="152"/>
      <c r="C1" s="152"/>
      <c r="D1" s="152"/>
      <c r="E1" s="152"/>
      <c r="F1" s="153"/>
    </row>
    <row r="2" spans="1:7" ht="30.75" customHeight="1">
      <c r="A2" s="154"/>
      <c r="B2" s="154"/>
      <c r="C2" s="154"/>
      <c r="D2" s="154"/>
      <c r="E2" s="154"/>
      <c r="F2" s="153"/>
    </row>
    <row r="3" spans="1:7">
      <c r="A3" s="155" t="s">
        <v>26</v>
      </c>
      <c r="B3" s="156"/>
      <c r="C3" s="156"/>
      <c r="D3" s="156"/>
      <c r="E3" s="156"/>
      <c r="F3" s="156"/>
    </row>
    <row r="4" spans="1:7" ht="49.5" customHeight="1">
      <c r="A4" s="96" t="s">
        <v>82</v>
      </c>
      <c r="B4" s="68" t="s">
        <v>27</v>
      </c>
      <c r="C4" s="68" t="s">
        <v>28</v>
      </c>
      <c r="D4" s="68" t="s">
        <v>18</v>
      </c>
      <c r="E4" s="68" t="s">
        <v>53</v>
      </c>
      <c r="F4" s="68" t="s">
        <v>25</v>
      </c>
    </row>
    <row r="5" spans="1:7" ht="35.1" customHeight="1">
      <c r="A5" s="69" t="s">
        <v>20</v>
      </c>
      <c r="B5" s="99">
        <v>25.8</v>
      </c>
      <c r="C5" s="99">
        <v>23.06</v>
      </c>
      <c r="D5" s="98">
        <v>13.73</v>
      </c>
      <c r="E5" s="99">
        <v>0</v>
      </c>
      <c r="F5" s="99">
        <v>24.68</v>
      </c>
    </row>
    <row r="6" spans="1:7" ht="35.1" customHeight="1">
      <c r="A6" s="69" t="s">
        <v>21</v>
      </c>
      <c r="B6" s="99">
        <v>11.1</v>
      </c>
      <c r="C6" s="99">
        <v>16.71</v>
      </c>
      <c r="D6" s="98">
        <v>7.92</v>
      </c>
      <c r="E6" s="99">
        <v>0</v>
      </c>
      <c r="F6" s="99">
        <v>11.29</v>
      </c>
    </row>
    <row r="7" spans="1:7" ht="35.1" customHeight="1">
      <c r="A7" s="69" t="s">
        <v>22</v>
      </c>
      <c r="B7" s="99">
        <v>17.27</v>
      </c>
      <c r="C7" s="99">
        <v>15.94</v>
      </c>
      <c r="D7" s="98">
        <v>10.4</v>
      </c>
      <c r="E7" s="99">
        <v>100</v>
      </c>
      <c r="F7" s="99">
        <v>16.75</v>
      </c>
    </row>
    <row r="8" spans="1:7" ht="35.1" customHeight="1">
      <c r="A8" s="69" t="s">
        <v>6</v>
      </c>
      <c r="B8" s="99">
        <v>20.71</v>
      </c>
      <c r="C8" s="99">
        <v>17.05</v>
      </c>
      <c r="D8" s="98">
        <v>44.99</v>
      </c>
      <c r="E8" s="99">
        <v>0</v>
      </c>
      <c r="F8" s="99">
        <v>22.18</v>
      </c>
    </row>
    <row r="9" spans="1:7" ht="35.1" customHeight="1">
      <c r="A9" s="69" t="s">
        <v>70</v>
      </c>
      <c r="B9" s="99">
        <v>10.52</v>
      </c>
      <c r="C9" s="99">
        <v>7.18</v>
      </c>
      <c r="D9" s="98">
        <v>13.56</v>
      </c>
      <c r="E9" s="99">
        <v>0</v>
      </c>
      <c r="F9" s="99">
        <v>10.47</v>
      </c>
    </row>
    <row r="10" spans="1:7" ht="35.1" customHeight="1">
      <c r="A10" s="69" t="s">
        <v>23</v>
      </c>
      <c r="B10" s="99">
        <v>9.6199999999999992</v>
      </c>
      <c r="C10" s="99">
        <v>11.22</v>
      </c>
      <c r="D10" s="98">
        <v>8.0500000000000007</v>
      </c>
      <c r="E10" s="99">
        <v>0</v>
      </c>
      <c r="F10" s="99">
        <v>9.6199999999999992</v>
      </c>
    </row>
    <row r="11" spans="1:7" ht="35.1" customHeight="1">
      <c r="A11" s="70" t="s">
        <v>24</v>
      </c>
      <c r="B11" s="99">
        <v>2.57</v>
      </c>
      <c r="C11" s="99">
        <v>2.4500000000000002</v>
      </c>
      <c r="D11" s="98">
        <v>0.25</v>
      </c>
      <c r="E11" s="99">
        <v>0</v>
      </c>
      <c r="F11" s="99">
        <v>2.39</v>
      </c>
    </row>
    <row r="12" spans="1:7" ht="35.1" customHeight="1">
      <c r="A12" s="69" t="s">
        <v>8</v>
      </c>
      <c r="B12" s="99">
        <v>1.29</v>
      </c>
      <c r="C12" s="99">
        <v>4.6500000000000004</v>
      </c>
      <c r="D12" s="98">
        <v>1.02</v>
      </c>
      <c r="E12" s="99">
        <v>0</v>
      </c>
      <c r="F12" s="99">
        <v>1.53</v>
      </c>
    </row>
    <row r="13" spans="1:7" ht="35.1" customHeight="1">
      <c r="A13" s="63" t="s">
        <v>52</v>
      </c>
      <c r="B13" s="99">
        <v>1.1200000000000001</v>
      </c>
      <c r="C13" s="99">
        <v>1.74</v>
      </c>
      <c r="D13" s="98">
        <v>0.08</v>
      </c>
      <c r="E13" s="99">
        <v>0</v>
      </c>
      <c r="F13" s="99">
        <v>1.0900000000000001</v>
      </c>
    </row>
    <row r="14" spans="1:7" ht="35.1" customHeight="1">
      <c r="A14" s="71" t="s">
        <v>29</v>
      </c>
      <c r="B14" s="99">
        <v>100</v>
      </c>
      <c r="C14" s="99">
        <v>100</v>
      </c>
      <c r="D14" s="99">
        <v>99.999999999999986</v>
      </c>
      <c r="E14" s="99">
        <v>100</v>
      </c>
      <c r="F14" s="99">
        <v>100.00000000000001</v>
      </c>
    </row>
    <row r="15" spans="1:7" ht="35.1" customHeight="1">
      <c r="A15" s="72" t="s">
        <v>30</v>
      </c>
      <c r="B15" s="99">
        <v>84.93</v>
      </c>
      <c r="C15" s="99">
        <v>7.68</v>
      </c>
      <c r="D15" s="99">
        <v>7.29</v>
      </c>
      <c r="E15" s="99">
        <v>0.1</v>
      </c>
      <c r="F15" s="102">
        <f>SUM(B15:E15)</f>
        <v>100.00000000000001</v>
      </c>
      <c r="G15" s="73"/>
    </row>
    <row r="17" spans="2:7">
      <c r="B17" s="74"/>
      <c r="C17" s="74"/>
      <c r="D17" s="74"/>
      <c r="E17" s="74"/>
      <c r="G17" s="74"/>
    </row>
    <row r="18" spans="2:7">
      <c r="B18" s="103"/>
      <c r="C18" s="103"/>
      <c r="D18" s="103"/>
      <c r="E18" s="103"/>
      <c r="G18" s="103"/>
    </row>
    <row r="19" spans="2:7">
      <c r="F19" s="110"/>
    </row>
    <row r="20" spans="2:7">
      <c r="F20" s="110"/>
    </row>
    <row r="21" spans="2:7">
      <c r="F21" s="110"/>
    </row>
    <row r="22" spans="2:7">
      <c r="F22" s="110"/>
    </row>
    <row r="23" spans="2:7">
      <c r="F23" s="110"/>
    </row>
    <row r="24" spans="2:7">
      <c r="F24" s="110"/>
    </row>
    <row r="25" spans="2:7">
      <c r="F25" s="110"/>
    </row>
    <row r="26" spans="2:7">
      <c r="F26" s="110"/>
    </row>
    <row r="27" spans="2:7">
      <c r="F27" s="110"/>
    </row>
    <row r="32" spans="2:7">
      <c r="F32" s="110"/>
    </row>
    <row r="40" spans="2:6">
      <c r="B40" s="111"/>
      <c r="C40" s="111"/>
      <c r="D40" s="111"/>
      <c r="E40" s="111"/>
      <c r="F40" s="111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14"/>
  <sheetViews>
    <sheetView showGridLines="0" zoomScale="90" zoomScaleNormal="90" workbookViewId="0">
      <selection sqref="A1:I1"/>
    </sheetView>
  </sheetViews>
  <sheetFormatPr defaultRowHeight="12.75"/>
  <cols>
    <col min="1" max="1" width="56.140625" style="62" bestFit="1" customWidth="1"/>
    <col min="2" max="9" width="14.28515625" style="62" customWidth="1"/>
    <col min="10" max="16384" width="9.140625" style="62"/>
  </cols>
  <sheetData>
    <row r="1" spans="1:9" ht="52.5" customHeight="1">
      <c r="A1" s="146" t="s">
        <v>31</v>
      </c>
      <c r="B1" s="146"/>
      <c r="C1" s="146"/>
      <c r="D1" s="147"/>
      <c r="E1" s="147"/>
      <c r="F1" s="147"/>
      <c r="G1" s="147"/>
      <c r="H1" s="147"/>
      <c r="I1" s="147"/>
    </row>
    <row r="2" spans="1:9" ht="15.75" customHeight="1">
      <c r="A2" s="134" t="s">
        <v>14</v>
      </c>
      <c r="B2" s="149"/>
      <c r="C2" s="149"/>
      <c r="D2" s="149"/>
      <c r="E2" s="149"/>
      <c r="F2" s="149"/>
      <c r="G2" s="149"/>
      <c r="H2" s="149"/>
      <c r="I2" s="149"/>
    </row>
    <row r="3" spans="1:9" ht="30" customHeight="1">
      <c r="A3" s="144" t="s">
        <v>83</v>
      </c>
      <c r="B3" s="136" t="s">
        <v>16</v>
      </c>
      <c r="C3" s="136"/>
      <c r="D3" s="136" t="s">
        <v>17</v>
      </c>
      <c r="E3" s="136"/>
      <c r="F3" s="136" t="s">
        <v>32</v>
      </c>
      <c r="G3" s="136"/>
      <c r="H3" s="136" t="s">
        <v>53</v>
      </c>
      <c r="I3" s="136"/>
    </row>
    <row r="4" spans="1:9" ht="50.25" customHeight="1">
      <c r="A4" s="150"/>
      <c r="B4" s="131" t="s">
        <v>99</v>
      </c>
      <c r="C4" s="104" t="s">
        <v>98</v>
      </c>
      <c r="D4" s="124" t="str">
        <f>B4</f>
        <v>I тримесечие на 2019</v>
      </c>
      <c r="E4" s="131" t="str">
        <f t="shared" ref="E4:I4" si="0">C4</f>
        <v>I тримесечие на 2020</v>
      </c>
      <c r="F4" s="131" t="str">
        <f t="shared" si="0"/>
        <v>I тримесечие на 2019</v>
      </c>
      <c r="G4" s="131" t="str">
        <f t="shared" si="0"/>
        <v>I тримесечие на 2020</v>
      </c>
      <c r="H4" s="131" t="str">
        <f t="shared" si="0"/>
        <v>I тримесечие на 2019</v>
      </c>
      <c r="I4" s="131" t="str">
        <f t="shared" si="0"/>
        <v>I тримесечие на 2020</v>
      </c>
    </row>
    <row r="5" spans="1:9" ht="24.95" customHeight="1">
      <c r="A5" s="63" t="s">
        <v>20</v>
      </c>
      <c r="B5" s="84">
        <v>8709</v>
      </c>
      <c r="C5" s="84">
        <v>9838</v>
      </c>
      <c r="D5" s="84">
        <v>677</v>
      </c>
      <c r="E5" s="84">
        <v>742</v>
      </c>
      <c r="F5" s="84">
        <v>402</v>
      </c>
      <c r="G5" s="84">
        <v>68</v>
      </c>
      <c r="H5" s="99">
        <v>0</v>
      </c>
      <c r="I5" s="99">
        <v>0</v>
      </c>
    </row>
    <row r="6" spans="1:9" ht="24.95" customHeight="1">
      <c r="A6" s="63" t="s">
        <v>21</v>
      </c>
      <c r="B6" s="84">
        <v>3724</v>
      </c>
      <c r="C6" s="84">
        <v>4252</v>
      </c>
      <c r="D6" s="84">
        <v>516</v>
      </c>
      <c r="E6" s="84">
        <v>550</v>
      </c>
      <c r="F6" s="84">
        <v>64</v>
      </c>
      <c r="G6" s="84">
        <v>24</v>
      </c>
      <c r="H6" s="99">
        <v>0</v>
      </c>
      <c r="I6" s="99">
        <v>0</v>
      </c>
    </row>
    <row r="7" spans="1:9" ht="24.95" customHeight="1">
      <c r="A7" s="63" t="s">
        <v>5</v>
      </c>
      <c r="B7" s="84">
        <v>5464</v>
      </c>
      <c r="C7" s="84">
        <v>6684</v>
      </c>
      <c r="D7" s="84">
        <v>458</v>
      </c>
      <c r="E7" s="84">
        <v>529</v>
      </c>
      <c r="F7" s="84">
        <v>466</v>
      </c>
      <c r="G7" s="84">
        <v>227</v>
      </c>
      <c r="H7" s="84">
        <v>85</v>
      </c>
      <c r="I7" s="84">
        <v>19</v>
      </c>
    </row>
    <row r="8" spans="1:9" ht="24.95" customHeight="1">
      <c r="A8" s="63" t="s">
        <v>6</v>
      </c>
      <c r="B8" s="84">
        <v>7259</v>
      </c>
      <c r="C8" s="84">
        <v>8298</v>
      </c>
      <c r="D8" s="84">
        <v>523</v>
      </c>
      <c r="E8" s="84">
        <v>571</v>
      </c>
      <c r="F8" s="84">
        <v>2416</v>
      </c>
      <c r="G8" s="84">
        <v>338</v>
      </c>
      <c r="H8" s="99">
        <v>0</v>
      </c>
      <c r="I8" s="99">
        <v>0</v>
      </c>
    </row>
    <row r="9" spans="1:9" ht="24.95" customHeight="1">
      <c r="A9" s="63" t="s">
        <v>70</v>
      </c>
      <c r="B9" s="84">
        <v>3500</v>
      </c>
      <c r="C9" s="84">
        <v>4169</v>
      </c>
      <c r="D9" s="84">
        <v>231</v>
      </c>
      <c r="E9" s="84">
        <v>257</v>
      </c>
      <c r="F9" s="84">
        <v>716</v>
      </c>
      <c r="G9" s="84">
        <v>107</v>
      </c>
      <c r="H9" s="99">
        <v>0</v>
      </c>
      <c r="I9" s="99">
        <v>0</v>
      </c>
    </row>
    <row r="10" spans="1:9" ht="24.95" customHeight="1">
      <c r="A10" s="63" t="s">
        <v>23</v>
      </c>
      <c r="B10" s="84">
        <v>3217</v>
      </c>
      <c r="C10" s="84">
        <v>3646</v>
      </c>
      <c r="D10" s="84">
        <v>351</v>
      </c>
      <c r="E10" s="84">
        <v>378</v>
      </c>
      <c r="F10" s="84">
        <v>158</v>
      </c>
      <c r="G10" s="84">
        <v>44</v>
      </c>
      <c r="H10" s="99">
        <v>0</v>
      </c>
      <c r="I10" s="99">
        <v>0</v>
      </c>
    </row>
    <row r="11" spans="1:9" ht="24.95" customHeight="1">
      <c r="A11" s="65" t="s">
        <v>24</v>
      </c>
      <c r="B11" s="84">
        <v>1097</v>
      </c>
      <c r="C11" s="84">
        <v>1221</v>
      </c>
      <c r="D11" s="84">
        <v>94</v>
      </c>
      <c r="E11" s="84">
        <v>107</v>
      </c>
      <c r="F11" s="84">
        <v>1</v>
      </c>
      <c r="G11" s="84">
        <v>0</v>
      </c>
      <c r="H11" s="99">
        <v>0</v>
      </c>
      <c r="I11" s="99">
        <v>0</v>
      </c>
    </row>
    <row r="12" spans="1:9" ht="24.75" customHeight="1">
      <c r="A12" s="63" t="s">
        <v>8</v>
      </c>
      <c r="B12" s="84">
        <v>478</v>
      </c>
      <c r="C12" s="84">
        <v>575</v>
      </c>
      <c r="D12" s="84">
        <v>152</v>
      </c>
      <c r="E12" s="84">
        <v>172</v>
      </c>
      <c r="F12" s="84">
        <v>20</v>
      </c>
      <c r="G12" s="84">
        <v>9</v>
      </c>
      <c r="H12" s="99">
        <v>0</v>
      </c>
      <c r="I12" s="99">
        <v>0</v>
      </c>
    </row>
    <row r="13" spans="1:9" ht="24.95" customHeight="1">
      <c r="A13" s="63" t="s">
        <v>52</v>
      </c>
      <c r="B13" s="84">
        <v>489</v>
      </c>
      <c r="C13" s="84">
        <v>525</v>
      </c>
      <c r="D13" s="84">
        <v>69</v>
      </c>
      <c r="E13" s="84">
        <v>72</v>
      </c>
      <c r="F13" s="84">
        <v>2</v>
      </c>
      <c r="G13" s="84">
        <v>2</v>
      </c>
      <c r="H13" s="99">
        <v>0</v>
      </c>
      <c r="I13" s="99">
        <v>0</v>
      </c>
    </row>
    <row r="14" spans="1:9" ht="24.95" customHeight="1">
      <c r="A14" s="63" t="s">
        <v>25</v>
      </c>
      <c r="B14" s="84">
        <v>33937</v>
      </c>
      <c r="C14" s="84">
        <v>39208</v>
      </c>
      <c r="D14" s="84">
        <v>3071</v>
      </c>
      <c r="E14" s="84">
        <v>3378</v>
      </c>
      <c r="F14" s="84">
        <v>4245</v>
      </c>
      <c r="G14" s="84">
        <v>819</v>
      </c>
      <c r="H14" s="84">
        <v>85</v>
      </c>
      <c r="I14" s="84">
        <v>19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14"/>
  <sheetViews>
    <sheetView showGridLines="0" zoomScale="90" zoomScaleNormal="90" workbookViewId="0">
      <selection sqref="A1:I1"/>
    </sheetView>
  </sheetViews>
  <sheetFormatPr defaultRowHeight="12.75"/>
  <cols>
    <col min="1" max="1" width="55.7109375" style="62" customWidth="1"/>
    <col min="2" max="9" width="14" style="62" customWidth="1"/>
    <col min="10" max="16384" width="9.140625" style="62"/>
  </cols>
  <sheetData>
    <row r="1" spans="1:9" ht="47.25" customHeight="1">
      <c r="A1" s="146" t="s">
        <v>33</v>
      </c>
      <c r="B1" s="146"/>
      <c r="C1" s="146"/>
      <c r="D1" s="147"/>
      <c r="E1" s="147"/>
      <c r="F1" s="147"/>
      <c r="G1" s="147"/>
      <c r="H1" s="147"/>
      <c r="I1" s="147"/>
    </row>
    <row r="2" spans="1:9" ht="13.5">
      <c r="A2" s="134" t="s">
        <v>26</v>
      </c>
      <c r="B2" s="149"/>
      <c r="C2" s="149"/>
      <c r="D2" s="149"/>
      <c r="E2" s="149"/>
      <c r="F2" s="149"/>
      <c r="G2" s="149"/>
      <c r="H2" s="149"/>
      <c r="I2" s="149"/>
    </row>
    <row r="3" spans="1:9" ht="30" customHeight="1">
      <c r="A3" s="144" t="s">
        <v>84</v>
      </c>
      <c r="B3" s="138" t="s">
        <v>16</v>
      </c>
      <c r="C3" s="157"/>
      <c r="D3" s="138" t="s">
        <v>17</v>
      </c>
      <c r="E3" s="157"/>
      <c r="F3" s="138" t="s">
        <v>32</v>
      </c>
      <c r="G3" s="139"/>
      <c r="H3" s="138" t="s">
        <v>54</v>
      </c>
      <c r="I3" s="139"/>
    </row>
    <row r="4" spans="1:9" ht="41.25" customHeight="1">
      <c r="A4" s="145"/>
      <c r="B4" s="75" t="str">
        <f>'Таблица № 2.2-ПОД'!B4:B4</f>
        <v>I тримесечие на 2019</v>
      </c>
      <c r="C4" s="75" t="str">
        <f>'Таблица № 2.2-ПОД'!C4:C4</f>
        <v>I тримесечие на 2020</v>
      </c>
      <c r="D4" s="75" t="str">
        <f>'Таблица № 2.2-ПОД'!D4:D4</f>
        <v>I тримесечие на 2019</v>
      </c>
      <c r="E4" s="75" t="str">
        <f>'Таблица № 2.2-ПОД'!E4:E4</f>
        <v>I тримесечие на 2020</v>
      </c>
      <c r="F4" s="75" t="str">
        <f>'Таблица № 2.2-ПОД'!F4:F4</f>
        <v>I тримесечие на 2019</v>
      </c>
      <c r="G4" s="75" t="str">
        <f>'Таблица № 2.2-ПОД'!G4:G4</f>
        <v>I тримесечие на 2020</v>
      </c>
      <c r="H4" s="75" t="str">
        <f>'Таблица № 2.2-ПОД'!H4:H4</f>
        <v>I тримесечие на 2019</v>
      </c>
      <c r="I4" s="75" t="str">
        <f>'Таблица № 2.2-ПОД'!I4:I4</f>
        <v>I тримесечие на 2020</v>
      </c>
    </row>
    <row r="5" spans="1:9" ht="24.95" customHeight="1">
      <c r="A5" s="63" t="s">
        <v>20</v>
      </c>
      <c r="B5" s="101">
        <v>25.66</v>
      </c>
      <c r="C5" s="101">
        <v>25.09</v>
      </c>
      <c r="D5" s="101">
        <v>22.04</v>
      </c>
      <c r="E5" s="101">
        <v>21.97</v>
      </c>
      <c r="F5" s="101">
        <v>9.4700000000000006</v>
      </c>
      <c r="G5" s="76">
        <v>8.3000000000000007</v>
      </c>
      <c r="H5" s="99">
        <v>0</v>
      </c>
      <c r="I5" s="99">
        <v>0</v>
      </c>
    </row>
    <row r="6" spans="1:9" ht="24.95" customHeight="1">
      <c r="A6" s="63" t="s">
        <v>21</v>
      </c>
      <c r="B6" s="101">
        <v>10.98</v>
      </c>
      <c r="C6" s="101">
        <v>10.85</v>
      </c>
      <c r="D6" s="101">
        <v>16.8</v>
      </c>
      <c r="E6" s="101">
        <v>16.28</v>
      </c>
      <c r="F6" s="101">
        <v>1.51</v>
      </c>
      <c r="G6" s="76">
        <v>2.93</v>
      </c>
      <c r="H6" s="99">
        <v>0</v>
      </c>
      <c r="I6" s="99">
        <v>0</v>
      </c>
    </row>
    <row r="7" spans="1:9" ht="24.95" customHeight="1">
      <c r="A7" s="63" t="s">
        <v>5</v>
      </c>
      <c r="B7" s="101">
        <v>16.100000000000001</v>
      </c>
      <c r="C7" s="101">
        <v>17.05</v>
      </c>
      <c r="D7" s="101">
        <v>14.92</v>
      </c>
      <c r="E7" s="101">
        <v>15.66</v>
      </c>
      <c r="F7" s="101">
        <v>10.98</v>
      </c>
      <c r="G7" s="76">
        <v>27.72</v>
      </c>
      <c r="H7" s="76">
        <v>100</v>
      </c>
      <c r="I7" s="76">
        <v>100</v>
      </c>
    </row>
    <row r="8" spans="1:9" ht="24.95" customHeight="1">
      <c r="A8" s="63" t="s">
        <v>6</v>
      </c>
      <c r="B8" s="101">
        <v>21.39</v>
      </c>
      <c r="C8" s="101">
        <v>21.16</v>
      </c>
      <c r="D8" s="101">
        <v>17.03</v>
      </c>
      <c r="E8" s="101">
        <v>16.899999999999999</v>
      </c>
      <c r="F8" s="101">
        <v>56.91</v>
      </c>
      <c r="G8" s="76">
        <v>41.27</v>
      </c>
      <c r="H8" s="99">
        <v>0</v>
      </c>
      <c r="I8" s="99">
        <v>0</v>
      </c>
    </row>
    <row r="9" spans="1:9" ht="24.95" customHeight="1">
      <c r="A9" s="63" t="s">
        <v>70</v>
      </c>
      <c r="B9" s="89">
        <v>10.31</v>
      </c>
      <c r="C9" s="101">
        <v>10.63</v>
      </c>
      <c r="D9" s="101">
        <v>7.52</v>
      </c>
      <c r="E9" s="101">
        <v>7.61</v>
      </c>
      <c r="F9" s="101">
        <v>16.87</v>
      </c>
      <c r="G9" s="76">
        <v>13.07</v>
      </c>
      <c r="H9" s="99">
        <v>0</v>
      </c>
      <c r="I9" s="99">
        <v>0</v>
      </c>
    </row>
    <row r="10" spans="1:9" ht="24.95" customHeight="1">
      <c r="A10" s="63" t="s">
        <v>23</v>
      </c>
      <c r="B10" s="101">
        <v>9.48</v>
      </c>
      <c r="C10" s="101">
        <v>9.3000000000000007</v>
      </c>
      <c r="D10" s="101">
        <v>11.43</v>
      </c>
      <c r="E10" s="101">
        <v>11.19</v>
      </c>
      <c r="F10" s="101">
        <v>3.72</v>
      </c>
      <c r="G10" s="76">
        <v>5.37</v>
      </c>
      <c r="H10" s="99">
        <v>0</v>
      </c>
      <c r="I10" s="99">
        <v>0</v>
      </c>
    </row>
    <row r="11" spans="1:9" ht="24.95" customHeight="1">
      <c r="A11" s="65" t="s">
        <v>24</v>
      </c>
      <c r="B11" s="101">
        <v>3.23</v>
      </c>
      <c r="C11" s="101">
        <v>3.11</v>
      </c>
      <c r="D11" s="101">
        <v>3.06</v>
      </c>
      <c r="E11" s="101">
        <v>3.17</v>
      </c>
      <c r="F11" s="101">
        <v>0.02</v>
      </c>
      <c r="G11" s="76">
        <v>0</v>
      </c>
      <c r="H11" s="99">
        <v>0</v>
      </c>
      <c r="I11" s="99">
        <v>0</v>
      </c>
    </row>
    <row r="12" spans="1:9" ht="24.95" customHeight="1">
      <c r="A12" s="63" t="s">
        <v>8</v>
      </c>
      <c r="B12" s="101">
        <v>1.41</v>
      </c>
      <c r="C12" s="101">
        <v>1.47</v>
      </c>
      <c r="D12" s="101">
        <v>4.95</v>
      </c>
      <c r="E12" s="101">
        <v>5.09</v>
      </c>
      <c r="F12" s="101">
        <v>0.47</v>
      </c>
      <c r="G12" s="76">
        <v>1.1000000000000001</v>
      </c>
      <c r="H12" s="99">
        <v>0</v>
      </c>
      <c r="I12" s="99">
        <v>0</v>
      </c>
    </row>
    <row r="13" spans="1:9" ht="24.95" customHeight="1">
      <c r="A13" s="63" t="s">
        <v>52</v>
      </c>
      <c r="B13" s="101">
        <v>1.44</v>
      </c>
      <c r="C13" s="101">
        <v>1.34</v>
      </c>
      <c r="D13" s="101">
        <v>2.25</v>
      </c>
      <c r="E13" s="101">
        <v>2.13</v>
      </c>
      <c r="F13" s="101">
        <v>0.05</v>
      </c>
      <c r="G13" s="76">
        <v>0.24</v>
      </c>
      <c r="H13" s="99">
        <v>0</v>
      </c>
      <c r="I13" s="99">
        <v>0</v>
      </c>
    </row>
    <row r="14" spans="1:9" ht="24.95" customHeight="1">
      <c r="A14" s="63" t="s">
        <v>25</v>
      </c>
      <c r="B14" s="101">
        <v>100</v>
      </c>
      <c r="C14" s="101">
        <v>99.999999999999986</v>
      </c>
      <c r="D14" s="101">
        <v>100.00000000000001</v>
      </c>
      <c r="E14" s="101">
        <v>100</v>
      </c>
      <c r="F14" s="101">
        <v>100</v>
      </c>
      <c r="G14" s="101">
        <v>99.999999999999986</v>
      </c>
      <c r="H14" s="101">
        <v>100</v>
      </c>
      <c r="I14" s="101">
        <v>100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K9"/>
  <sheetViews>
    <sheetView showGridLines="0" zoomScale="80" zoomScaleNormal="80" workbookViewId="0">
      <selection sqref="A1:AG1"/>
    </sheetView>
  </sheetViews>
  <sheetFormatPr defaultRowHeight="15"/>
  <cols>
    <col min="1" max="1" width="48.140625" style="77" customWidth="1"/>
    <col min="2" max="2" width="8" style="77" customWidth="1"/>
    <col min="3" max="4" width="6.7109375" style="77" customWidth="1"/>
    <col min="5" max="5" width="7.85546875" style="77" customWidth="1"/>
    <col min="6" max="7" width="6.7109375" style="77" customWidth="1"/>
    <col min="8" max="8" width="7.85546875" style="77" customWidth="1"/>
    <col min="9" max="10" width="6.7109375" style="77" customWidth="1"/>
    <col min="11" max="11" width="9.5703125" style="77" bestFit="1" customWidth="1"/>
    <col min="12" max="12" width="8.28515625" style="77" bestFit="1" customWidth="1"/>
    <col min="13" max="14" width="6.7109375" style="77" customWidth="1"/>
    <col min="15" max="15" width="7.7109375" style="77" customWidth="1"/>
    <col min="16" max="17" width="6.7109375" style="77" customWidth="1"/>
    <col min="18" max="18" width="8.42578125" style="77" customWidth="1"/>
    <col min="19" max="28" width="6.7109375" style="77" customWidth="1"/>
    <col min="29" max="29" width="8.28515625" style="77" bestFit="1" customWidth="1"/>
    <col min="30" max="30" width="9.42578125" style="77" bestFit="1" customWidth="1"/>
    <col min="31" max="32" width="8.140625" style="77" customWidth="1"/>
    <col min="33" max="33" width="9.42578125" style="77" customWidth="1"/>
    <col min="34" max="16384" width="9.140625" style="77"/>
  </cols>
  <sheetData>
    <row r="1" spans="1:245" ht="23.25" customHeight="1">
      <c r="A1" s="133" t="s">
        <v>100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</row>
    <row r="2" spans="1:245" ht="15" customHeight="1">
      <c r="A2" s="134" t="s">
        <v>14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</row>
    <row r="3" spans="1:245" s="78" customFormat="1" ht="59.25" customHeight="1">
      <c r="A3" s="158" t="s">
        <v>90</v>
      </c>
      <c r="B3" s="138" t="s">
        <v>3</v>
      </c>
      <c r="C3" s="160"/>
      <c r="D3" s="161"/>
      <c r="E3" s="138" t="s">
        <v>34</v>
      </c>
      <c r="F3" s="157"/>
      <c r="G3" s="162"/>
      <c r="H3" s="138" t="s">
        <v>35</v>
      </c>
      <c r="I3" s="157"/>
      <c r="J3" s="157"/>
      <c r="K3" s="139"/>
      <c r="L3" s="138" t="s">
        <v>6</v>
      </c>
      <c r="M3" s="157"/>
      <c r="N3" s="163"/>
      <c r="O3" s="138" t="s">
        <v>70</v>
      </c>
      <c r="P3" s="157"/>
      <c r="Q3" s="164"/>
      <c r="R3" s="138" t="s">
        <v>36</v>
      </c>
      <c r="S3" s="157"/>
      <c r="T3" s="163"/>
      <c r="U3" s="138" t="s">
        <v>24</v>
      </c>
      <c r="V3" s="157"/>
      <c r="W3" s="165"/>
      <c r="X3" s="138" t="s">
        <v>8</v>
      </c>
      <c r="Y3" s="157"/>
      <c r="Z3" s="139"/>
      <c r="AA3" s="138" t="s">
        <v>71</v>
      </c>
      <c r="AB3" s="157"/>
      <c r="AC3" s="139"/>
      <c r="AD3" s="138" t="s">
        <v>29</v>
      </c>
      <c r="AE3" s="157"/>
      <c r="AF3" s="157"/>
      <c r="AG3" s="139"/>
    </row>
    <row r="4" spans="1:245" ht="15.75">
      <c r="A4" s="159"/>
      <c r="B4" s="79" t="s">
        <v>27</v>
      </c>
      <c r="C4" s="79" t="s">
        <v>28</v>
      </c>
      <c r="D4" s="79" t="s">
        <v>18</v>
      </c>
      <c r="E4" s="79" t="s">
        <v>27</v>
      </c>
      <c r="F4" s="79" t="s">
        <v>28</v>
      </c>
      <c r="G4" s="79" t="s">
        <v>18</v>
      </c>
      <c r="H4" s="79" t="s">
        <v>27</v>
      </c>
      <c r="I4" s="79" t="s">
        <v>28</v>
      </c>
      <c r="J4" s="79" t="s">
        <v>18</v>
      </c>
      <c r="K4" s="79" t="s">
        <v>53</v>
      </c>
      <c r="L4" s="79" t="s">
        <v>27</v>
      </c>
      <c r="M4" s="79" t="s">
        <v>28</v>
      </c>
      <c r="N4" s="79" t="s">
        <v>18</v>
      </c>
      <c r="O4" s="79" t="s">
        <v>27</v>
      </c>
      <c r="P4" s="79" t="s">
        <v>28</v>
      </c>
      <c r="Q4" s="79" t="s">
        <v>18</v>
      </c>
      <c r="R4" s="79" t="s">
        <v>27</v>
      </c>
      <c r="S4" s="79" t="s">
        <v>28</v>
      </c>
      <c r="T4" s="79" t="s">
        <v>18</v>
      </c>
      <c r="U4" s="79" t="s">
        <v>27</v>
      </c>
      <c r="V4" s="79" t="s">
        <v>28</v>
      </c>
      <c r="W4" s="79" t="s">
        <v>18</v>
      </c>
      <c r="X4" s="79" t="s">
        <v>27</v>
      </c>
      <c r="Y4" s="79" t="s">
        <v>28</v>
      </c>
      <c r="Z4" s="79" t="s">
        <v>18</v>
      </c>
      <c r="AA4" s="79" t="s">
        <v>27</v>
      </c>
      <c r="AB4" s="79" t="s">
        <v>28</v>
      </c>
      <c r="AC4" s="79" t="s">
        <v>18</v>
      </c>
      <c r="AD4" s="79" t="s">
        <v>27</v>
      </c>
      <c r="AE4" s="79" t="s">
        <v>28</v>
      </c>
      <c r="AF4" s="79" t="s">
        <v>18</v>
      </c>
      <c r="AG4" s="79" t="s">
        <v>53</v>
      </c>
    </row>
    <row r="5" spans="1:245" s="81" customFormat="1" ht="39.75" customHeight="1">
      <c r="A5" s="80" t="s">
        <v>37</v>
      </c>
      <c r="B5" s="123">
        <v>3516</v>
      </c>
      <c r="C5" s="123">
        <v>229</v>
      </c>
      <c r="D5" s="123">
        <v>61</v>
      </c>
      <c r="E5" s="123">
        <v>1538</v>
      </c>
      <c r="F5" s="123">
        <v>180</v>
      </c>
      <c r="G5" s="123">
        <v>21</v>
      </c>
      <c r="H5" s="123">
        <v>2460</v>
      </c>
      <c r="I5" s="123">
        <v>174</v>
      </c>
      <c r="J5" s="123">
        <v>179</v>
      </c>
      <c r="K5" s="123">
        <v>17</v>
      </c>
      <c r="L5" s="123">
        <v>3100</v>
      </c>
      <c r="M5" s="123">
        <v>180</v>
      </c>
      <c r="N5" s="123">
        <v>318</v>
      </c>
      <c r="O5" s="123">
        <v>1531</v>
      </c>
      <c r="P5" s="123">
        <v>93</v>
      </c>
      <c r="Q5" s="123">
        <v>104</v>
      </c>
      <c r="R5" s="123">
        <v>1342</v>
      </c>
      <c r="S5" s="123">
        <v>134</v>
      </c>
      <c r="T5" s="123">
        <v>39</v>
      </c>
      <c r="U5" s="123">
        <v>604</v>
      </c>
      <c r="V5" s="123">
        <v>54</v>
      </c>
      <c r="W5" s="123">
        <v>0</v>
      </c>
      <c r="X5" s="123">
        <v>263</v>
      </c>
      <c r="Y5" s="123">
        <v>71</v>
      </c>
      <c r="Z5" s="123">
        <v>9</v>
      </c>
      <c r="AA5" s="123">
        <v>245</v>
      </c>
      <c r="AB5" s="123">
        <v>33</v>
      </c>
      <c r="AC5" s="123">
        <v>1</v>
      </c>
      <c r="AD5" s="123">
        <f>B5+E5+H5+L5+O5+R5+U5+X5+AA5</f>
        <v>14599</v>
      </c>
      <c r="AE5" s="123">
        <f t="shared" ref="AE5:AF5" si="0">C5+F5+I5+M5+P5+S5+V5+Y5+AB5</f>
        <v>1148</v>
      </c>
      <c r="AF5" s="123">
        <f t="shared" si="0"/>
        <v>732</v>
      </c>
      <c r="AG5" s="123">
        <f>K5</f>
        <v>17</v>
      </c>
      <c r="AH5" s="77"/>
      <c r="AI5" s="77"/>
      <c r="AJ5" s="77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5"/>
      <c r="DH5" s="55"/>
      <c r="DI5" s="55"/>
      <c r="DJ5" s="55"/>
      <c r="DK5" s="55"/>
      <c r="DL5" s="55"/>
      <c r="DM5" s="55"/>
      <c r="DN5" s="55"/>
      <c r="DO5" s="55"/>
      <c r="DP5" s="55"/>
      <c r="DQ5" s="55"/>
      <c r="DR5" s="55"/>
      <c r="DS5" s="55"/>
      <c r="DT5" s="55"/>
      <c r="DU5" s="55"/>
      <c r="DV5" s="55"/>
      <c r="DW5" s="55"/>
      <c r="DX5" s="55"/>
      <c r="DY5" s="55"/>
      <c r="DZ5" s="55"/>
      <c r="EA5" s="55"/>
      <c r="EB5" s="55"/>
      <c r="EC5" s="55"/>
      <c r="ED5" s="55"/>
      <c r="EE5" s="55"/>
      <c r="EF5" s="55"/>
      <c r="EG5" s="55"/>
      <c r="EH5" s="55"/>
      <c r="EI5" s="55"/>
      <c r="EJ5" s="55"/>
      <c r="EK5" s="55"/>
      <c r="EL5" s="55"/>
      <c r="EM5" s="55"/>
      <c r="EN5" s="55"/>
      <c r="EO5" s="55"/>
      <c r="EP5" s="55"/>
      <c r="EQ5" s="55"/>
      <c r="ER5" s="55"/>
      <c r="ES5" s="55"/>
      <c r="ET5" s="55"/>
      <c r="EU5" s="55"/>
      <c r="EV5" s="55"/>
      <c r="EW5" s="55"/>
      <c r="EX5" s="55"/>
      <c r="EY5" s="55"/>
      <c r="EZ5" s="55"/>
      <c r="FA5" s="55"/>
      <c r="FB5" s="55"/>
      <c r="FC5" s="55"/>
      <c r="FD5" s="55"/>
      <c r="FE5" s="55"/>
      <c r="FF5" s="55"/>
      <c r="FG5" s="55"/>
      <c r="FH5" s="55"/>
      <c r="FI5" s="55"/>
      <c r="FJ5" s="55"/>
      <c r="FK5" s="55"/>
      <c r="FL5" s="55"/>
      <c r="FM5" s="55"/>
      <c r="FN5" s="55"/>
      <c r="FO5" s="55"/>
      <c r="FP5" s="55"/>
      <c r="FQ5" s="55"/>
      <c r="FR5" s="55"/>
      <c r="FS5" s="55"/>
      <c r="FT5" s="55"/>
      <c r="FU5" s="55"/>
      <c r="FV5" s="55"/>
      <c r="FW5" s="55"/>
      <c r="FX5" s="55"/>
      <c r="FY5" s="55"/>
      <c r="FZ5" s="55"/>
      <c r="GA5" s="55"/>
      <c r="GB5" s="55"/>
      <c r="GC5" s="55"/>
      <c r="GD5" s="55"/>
      <c r="GE5" s="55"/>
      <c r="GF5" s="55"/>
      <c r="GG5" s="55"/>
      <c r="GH5" s="55"/>
      <c r="GI5" s="55"/>
      <c r="GJ5" s="55"/>
      <c r="GK5" s="55"/>
      <c r="GL5" s="55"/>
      <c r="GM5" s="55"/>
      <c r="GN5" s="55"/>
      <c r="GO5" s="55"/>
      <c r="GP5" s="55"/>
      <c r="GQ5" s="55"/>
      <c r="GR5" s="55"/>
      <c r="GS5" s="55"/>
      <c r="GT5" s="55"/>
      <c r="GU5" s="55"/>
      <c r="GV5" s="55"/>
      <c r="GW5" s="55"/>
      <c r="GX5" s="55"/>
      <c r="GY5" s="55"/>
      <c r="GZ5" s="55"/>
      <c r="HA5" s="55"/>
      <c r="HB5" s="55"/>
      <c r="HC5" s="55"/>
      <c r="HD5" s="55"/>
      <c r="HE5" s="55"/>
      <c r="HF5" s="55"/>
      <c r="HG5" s="55"/>
      <c r="HH5" s="55"/>
      <c r="HI5" s="55"/>
      <c r="HJ5" s="55"/>
      <c r="HK5" s="55"/>
      <c r="HL5" s="55"/>
      <c r="HM5" s="55"/>
      <c r="HN5" s="55"/>
      <c r="HO5" s="55"/>
      <c r="HP5" s="55"/>
      <c r="HQ5" s="55"/>
      <c r="HR5" s="55"/>
      <c r="HS5" s="55"/>
      <c r="HT5" s="55"/>
      <c r="HU5" s="55"/>
      <c r="HV5" s="55"/>
      <c r="HW5" s="55"/>
      <c r="HX5" s="55"/>
      <c r="HY5" s="55"/>
      <c r="HZ5" s="55"/>
      <c r="IA5" s="55"/>
      <c r="IB5" s="55"/>
      <c r="IC5" s="55"/>
      <c r="ID5" s="55"/>
      <c r="IE5" s="55"/>
      <c r="IF5" s="55"/>
      <c r="IG5" s="55"/>
      <c r="IH5" s="55"/>
      <c r="II5" s="55"/>
      <c r="IJ5" s="55"/>
      <c r="IK5" s="55"/>
    </row>
    <row r="6" spans="1:245" s="81" customFormat="1" ht="39.75" customHeight="1">
      <c r="A6" s="80" t="s">
        <v>38</v>
      </c>
      <c r="B6" s="123">
        <v>6322</v>
      </c>
      <c r="C6" s="123">
        <v>513</v>
      </c>
      <c r="D6" s="123">
        <v>0</v>
      </c>
      <c r="E6" s="123">
        <v>2714</v>
      </c>
      <c r="F6" s="123">
        <v>370</v>
      </c>
      <c r="G6" s="123">
        <v>0</v>
      </c>
      <c r="H6" s="123">
        <v>4224</v>
      </c>
      <c r="I6" s="123">
        <v>355</v>
      </c>
      <c r="J6" s="123">
        <v>0</v>
      </c>
      <c r="K6" s="123">
        <v>0</v>
      </c>
      <c r="L6" s="123">
        <v>5198</v>
      </c>
      <c r="M6" s="123">
        <v>391</v>
      </c>
      <c r="N6" s="123">
        <v>0</v>
      </c>
      <c r="O6" s="123">
        <v>2638</v>
      </c>
      <c r="P6" s="123">
        <v>164</v>
      </c>
      <c r="Q6" s="123">
        <v>0</v>
      </c>
      <c r="R6" s="123">
        <v>2304</v>
      </c>
      <c r="S6" s="123">
        <v>244</v>
      </c>
      <c r="T6" s="123">
        <v>0</v>
      </c>
      <c r="U6" s="123">
        <v>617</v>
      </c>
      <c r="V6" s="123">
        <v>53</v>
      </c>
      <c r="W6" s="123">
        <v>0</v>
      </c>
      <c r="X6" s="123">
        <v>312</v>
      </c>
      <c r="Y6" s="123">
        <v>101</v>
      </c>
      <c r="Z6" s="123">
        <v>0</v>
      </c>
      <c r="AA6" s="123">
        <v>280</v>
      </c>
      <c r="AB6" s="123">
        <v>39</v>
      </c>
      <c r="AC6" s="123">
        <v>0</v>
      </c>
      <c r="AD6" s="123">
        <f t="shared" ref="AD6:AD8" si="1">B6+E6+H6+L6+O6+R6+U6+X6+AA6</f>
        <v>24609</v>
      </c>
      <c r="AE6" s="123">
        <f t="shared" ref="AE6:AE8" si="2">C6+F6+I6+M6+P6+S6+V6+Y6+AB6</f>
        <v>2230</v>
      </c>
      <c r="AF6" s="123">
        <f t="shared" ref="AF6:AF8" si="3">D6+G6+J6+N6+Q6+T6+W6+Z6+AC6</f>
        <v>0</v>
      </c>
      <c r="AG6" s="123">
        <f t="shared" ref="AG6:AG8" si="4">K6</f>
        <v>0</v>
      </c>
      <c r="AH6" s="77"/>
      <c r="AI6" s="77"/>
      <c r="AJ6" s="77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/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U6" s="55"/>
      <c r="EV6" s="55"/>
      <c r="EW6" s="55"/>
      <c r="EX6" s="55"/>
      <c r="EY6" s="55"/>
      <c r="EZ6" s="55"/>
      <c r="FA6" s="55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55"/>
      <c r="FM6" s="55"/>
      <c r="FN6" s="55"/>
      <c r="FO6" s="55"/>
      <c r="FP6" s="55"/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55"/>
      <c r="GB6" s="55"/>
      <c r="GC6" s="55"/>
      <c r="GD6" s="55"/>
      <c r="GE6" s="55"/>
      <c r="GF6" s="55"/>
      <c r="GG6" s="55"/>
      <c r="GH6" s="55"/>
      <c r="GI6" s="55"/>
      <c r="GJ6" s="55"/>
      <c r="GK6" s="55"/>
      <c r="GL6" s="55"/>
      <c r="GM6" s="55"/>
      <c r="GN6" s="55"/>
      <c r="GO6" s="55"/>
      <c r="GP6" s="55"/>
      <c r="GQ6" s="55"/>
      <c r="GR6" s="55"/>
      <c r="GS6" s="55"/>
      <c r="GT6" s="55"/>
      <c r="GU6" s="55"/>
      <c r="GV6" s="55"/>
      <c r="GW6" s="55"/>
      <c r="GX6" s="55"/>
      <c r="GY6" s="55"/>
      <c r="GZ6" s="55"/>
      <c r="HA6" s="55"/>
      <c r="HB6" s="55"/>
      <c r="HC6" s="55"/>
      <c r="HD6" s="55"/>
      <c r="HE6" s="55"/>
      <c r="HF6" s="55"/>
      <c r="HG6" s="55"/>
      <c r="HH6" s="55"/>
      <c r="HI6" s="55"/>
      <c r="HJ6" s="55"/>
      <c r="HK6" s="55"/>
      <c r="HL6" s="55"/>
      <c r="HM6" s="55"/>
      <c r="HN6" s="55"/>
      <c r="HO6" s="55"/>
      <c r="HP6" s="55"/>
      <c r="HQ6" s="55"/>
      <c r="HR6" s="55"/>
      <c r="HS6" s="55"/>
      <c r="HT6" s="55"/>
      <c r="HU6" s="55"/>
      <c r="HV6" s="55"/>
      <c r="HW6" s="55"/>
      <c r="HX6" s="55"/>
      <c r="HY6" s="55"/>
      <c r="HZ6" s="55"/>
      <c r="IA6" s="55"/>
      <c r="IB6" s="55"/>
      <c r="IC6" s="55"/>
      <c r="ID6" s="55"/>
      <c r="IE6" s="55"/>
      <c r="IF6" s="55"/>
      <c r="IG6" s="55"/>
      <c r="IH6" s="55"/>
      <c r="II6" s="55"/>
      <c r="IJ6" s="55"/>
      <c r="IK6" s="55"/>
    </row>
    <row r="7" spans="1:245" ht="37.5" customHeight="1">
      <c r="A7" s="80" t="s">
        <v>72</v>
      </c>
      <c r="B7" s="123">
        <v>0</v>
      </c>
      <c r="C7" s="123">
        <v>0</v>
      </c>
      <c r="D7" s="123">
        <v>7</v>
      </c>
      <c r="E7" s="123">
        <v>0</v>
      </c>
      <c r="F7" s="123">
        <v>0</v>
      </c>
      <c r="G7" s="123">
        <v>3</v>
      </c>
      <c r="H7" s="123">
        <v>0</v>
      </c>
      <c r="I7" s="123">
        <v>0</v>
      </c>
      <c r="J7" s="123">
        <v>48</v>
      </c>
      <c r="K7" s="123">
        <v>2</v>
      </c>
      <c r="L7" s="123">
        <v>0</v>
      </c>
      <c r="M7" s="123">
        <v>0</v>
      </c>
      <c r="N7" s="123">
        <v>20</v>
      </c>
      <c r="O7" s="123">
        <v>0</v>
      </c>
      <c r="P7" s="123">
        <v>0</v>
      </c>
      <c r="Q7" s="123">
        <v>3</v>
      </c>
      <c r="R7" s="123">
        <v>0</v>
      </c>
      <c r="S7" s="123">
        <v>0</v>
      </c>
      <c r="T7" s="123">
        <v>5</v>
      </c>
      <c r="U7" s="123">
        <v>0</v>
      </c>
      <c r="V7" s="123">
        <v>0</v>
      </c>
      <c r="W7" s="123">
        <v>0</v>
      </c>
      <c r="X7" s="123">
        <v>0</v>
      </c>
      <c r="Y7" s="123">
        <v>0</v>
      </c>
      <c r="Z7" s="123">
        <v>0</v>
      </c>
      <c r="AA7" s="123">
        <v>0</v>
      </c>
      <c r="AB7" s="123">
        <v>0</v>
      </c>
      <c r="AC7" s="123">
        <v>1</v>
      </c>
      <c r="AD7" s="123">
        <f t="shared" si="1"/>
        <v>0</v>
      </c>
      <c r="AE7" s="123">
        <f t="shared" si="2"/>
        <v>0</v>
      </c>
      <c r="AF7" s="123">
        <f t="shared" si="3"/>
        <v>87</v>
      </c>
      <c r="AG7" s="123">
        <f t="shared" si="4"/>
        <v>2</v>
      </c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  <c r="IB7" s="82"/>
      <c r="IC7" s="82"/>
      <c r="ID7" s="82"/>
      <c r="IE7" s="82"/>
      <c r="IF7" s="82"/>
      <c r="IG7" s="82"/>
      <c r="IH7" s="82"/>
      <c r="II7" s="82"/>
      <c r="IJ7" s="82"/>
      <c r="IK7" s="82"/>
    </row>
    <row r="8" spans="1:245" s="81" customFormat="1" ht="43.5" customHeight="1">
      <c r="A8" s="80" t="s">
        <v>40</v>
      </c>
      <c r="B8" s="123">
        <v>9838</v>
      </c>
      <c r="C8" s="123">
        <v>742</v>
      </c>
      <c r="D8" s="123">
        <v>68</v>
      </c>
      <c r="E8" s="123">
        <v>4252</v>
      </c>
      <c r="F8" s="123">
        <v>550</v>
      </c>
      <c r="G8" s="123">
        <v>24</v>
      </c>
      <c r="H8" s="123">
        <v>6684</v>
      </c>
      <c r="I8" s="123">
        <v>529</v>
      </c>
      <c r="J8" s="123">
        <v>227</v>
      </c>
      <c r="K8" s="123">
        <v>19</v>
      </c>
      <c r="L8" s="123">
        <v>8298</v>
      </c>
      <c r="M8" s="123">
        <v>571</v>
      </c>
      <c r="N8" s="123">
        <v>338</v>
      </c>
      <c r="O8" s="123">
        <v>4169</v>
      </c>
      <c r="P8" s="123">
        <v>257</v>
      </c>
      <c r="Q8" s="123">
        <v>107</v>
      </c>
      <c r="R8" s="123">
        <v>3646</v>
      </c>
      <c r="S8" s="123">
        <v>378</v>
      </c>
      <c r="T8" s="123">
        <v>44</v>
      </c>
      <c r="U8" s="123">
        <v>1221</v>
      </c>
      <c r="V8" s="123">
        <v>107</v>
      </c>
      <c r="W8" s="123">
        <v>0</v>
      </c>
      <c r="X8" s="123">
        <v>575</v>
      </c>
      <c r="Y8" s="123">
        <v>172</v>
      </c>
      <c r="Z8" s="123">
        <v>9</v>
      </c>
      <c r="AA8" s="123">
        <v>525</v>
      </c>
      <c r="AB8" s="123">
        <v>72</v>
      </c>
      <c r="AC8" s="123">
        <v>2</v>
      </c>
      <c r="AD8" s="123">
        <f t="shared" si="1"/>
        <v>39208</v>
      </c>
      <c r="AE8" s="123">
        <f t="shared" si="2"/>
        <v>3378</v>
      </c>
      <c r="AF8" s="123">
        <f t="shared" si="3"/>
        <v>819</v>
      </c>
      <c r="AG8" s="123">
        <f t="shared" si="4"/>
        <v>19</v>
      </c>
      <c r="AH8" s="77"/>
      <c r="AI8" s="77"/>
      <c r="AJ8" s="77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55"/>
      <c r="FM8" s="55"/>
      <c r="FN8" s="55"/>
      <c r="FO8" s="55"/>
      <c r="FP8" s="55"/>
      <c r="FQ8" s="55"/>
      <c r="FR8" s="55"/>
      <c r="FS8" s="55"/>
      <c r="FT8" s="55"/>
      <c r="FU8" s="55"/>
      <c r="FV8" s="55"/>
      <c r="FW8" s="55"/>
      <c r="FX8" s="55"/>
      <c r="FY8" s="55"/>
      <c r="FZ8" s="55"/>
      <c r="GA8" s="55"/>
      <c r="GB8" s="55"/>
      <c r="GC8" s="55"/>
      <c r="GD8" s="55"/>
      <c r="GE8" s="55"/>
      <c r="GF8" s="55"/>
      <c r="GG8" s="55"/>
      <c r="GH8" s="55"/>
      <c r="GI8" s="55"/>
      <c r="GJ8" s="55"/>
      <c r="GK8" s="55"/>
      <c r="GL8" s="55"/>
      <c r="GM8" s="55"/>
      <c r="GN8" s="55"/>
      <c r="GO8" s="55"/>
      <c r="GP8" s="55"/>
      <c r="GQ8" s="55"/>
      <c r="GR8" s="55"/>
      <c r="GS8" s="55"/>
      <c r="GT8" s="55"/>
      <c r="GU8" s="55"/>
      <c r="GV8" s="55"/>
      <c r="GW8" s="55"/>
      <c r="GX8" s="55"/>
      <c r="GY8" s="55"/>
      <c r="GZ8" s="55"/>
      <c r="HA8" s="55"/>
      <c r="HB8" s="55"/>
      <c r="HC8" s="55"/>
      <c r="HD8" s="55"/>
      <c r="HE8" s="55"/>
      <c r="HF8" s="55"/>
      <c r="HG8" s="55"/>
      <c r="HH8" s="55"/>
      <c r="HI8" s="55"/>
      <c r="HJ8" s="55"/>
      <c r="HK8" s="55"/>
      <c r="HL8" s="55"/>
      <c r="HM8" s="55"/>
      <c r="HN8" s="55"/>
      <c r="HO8" s="55"/>
      <c r="HP8" s="55"/>
      <c r="HQ8" s="55"/>
      <c r="HR8" s="55"/>
      <c r="HS8" s="55"/>
      <c r="HT8" s="55"/>
      <c r="HU8" s="55"/>
      <c r="HV8" s="55"/>
      <c r="HW8" s="55"/>
      <c r="HX8" s="55"/>
      <c r="HY8" s="55"/>
      <c r="HZ8" s="55"/>
      <c r="IA8" s="55"/>
      <c r="IB8" s="55"/>
      <c r="IC8" s="55"/>
      <c r="ID8" s="55"/>
      <c r="IE8" s="55"/>
      <c r="IF8" s="55"/>
      <c r="IG8" s="55"/>
      <c r="IH8" s="55"/>
      <c r="II8" s="55"/>
      <c r="IJ8" s="55"/>
      <c r="IK8" s="55"/>
    </row>
    <row r="9" spans="1:245" s="83" customFormat="1" ht="15" customHeight="1"/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G9"/>
  <sheetViews>
    <sheetView showGridLines="0" zoomScale="80" zoomScaleNormal="80" workbookViewId="0">
      <selection sqref="A1:AG1"/>
    </sheetView>
  </sheetViews>
  <sheetFormatPr defaultRowHeight="15"/>
  <cols>
    <col min="1" max="1" width="47.140625" style="77" customWidth="1"/>
    <col min="2" max="10" width="8" style="77" customWidth="1"/>
    <col min="11" max="11" width="9.5703125" style="77" bestFit="1" customWidth="1"/>
    <col min="12" max="22" width="8" style="77" customWidth="1"/>
    <col min="23" max="23" width="8.5703125" style="77" customWidth="1"/>
    <col min="24" max="32" width="8" style="77" customWidth="1"/>
    <col min="33" max="33" width="9.5703125" style="77" bestFit="1" customWidth="1"/>
    <col min="34" max="16384" width="9.140625" style="77"/>
  </cols>
  <sheetData>
    <row r="1" spans="1:33" ht="23.25" customHeight="1">
      <c r="A1" s="133" t="s">
        <v>101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</row>
    <row r="2" spans="1:33" ht="15" customHeight="1">
      <c r="A2" s="166" t="s">
        <v>26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</row>
    <row r="3" spans="1:33" s="78" customFormat="1" ht="51" customHeight="1">
      <c r="A3" s="158" t="s">
        <v>85</v>
      </c>
      <c r="B3" s="136" t="s">
        <v>3</v>
      </c>
      <c r="C3" s="136"/>
      <c r="D3" s="167"/>
      <c r="E3" s="136" t="s">
        <v>41</v>
      </c>
      <c r="F3" s="136"/>
      <c r="G3" s="167"/>
      <c r="H3" s="138" t="s">
        <v>42</v>
      </c>
      <c r="I3" s="157"/>
      <c r="J3" s="157"/>
      <c r="K3" s="139"/>
      <c r="L3" s="136" t="s">
        <v>6</v>
      </c>
      <c r="M3" s="136"/>
      <c r="N3" s="168"/>
      <c r="O3" s="138" t="s">
        <v>70</v>
      </c>
      <c r="P3" s="157"/>
      <c r="Q3" s="164"/>
      <c r="R3" s="136" t="s">
        <v>43</v>
      </c>
      <c r="S3" s="136"/>
      <c r="T3" s="168"/>
      <c r="U3" s="136" t="s">
        <v>24</v>
      </c>
      <c r="V3" s="136"/>
      <c r="W3" s="168"/>
      <c r="X3" s="138" t="s">
        <v>8</v>
      </c>
      <c r="Y3" s="157"/>
      <c r="Z3" s="139"/>
      <c r="AA3" s="138" t="s">
        <v>71</v>
      </c>
      <c r="AB3" s="157"/>
      <c r="AC3" s="139"/>
      <c r="AD3" s="138" t="s">
        <v>29</v>
      </c>
      <c r="AE3" s="157"/>
      <c r="AF3" s="157"/>
      <c r="AG3" s="139"/>
    </row>
    <row r="4" spans="1:33" ht="30.95" customHeight="1">
      <c r="A4" s="159"/>
      <c r="B4" s="79" t="s">
        <v>27</v>
      </c>
      <c r="C4" s="79" t="s">
        <v>28</v>
      </c>
      <c r="D4" s="79" t="s">
        <v>18</v>
      </c>
      <c r="E4" s="79" t="s">
        <v>27</v>
      </c>
      <c r="F4" s="79" t="s">
        <v>28</v>
      </c>
      <c r="G4" s="79" t="s">
        <v>18</v>
      </c>
      <c r="H4" s="79" t="s">
        <v>27</v>
      </c>
      <c r="I4" s="79" t="s">
        <v>28</v>
      </c>
      <c r="J4" s="79" t="s">
        <v>18</v>
      </c>
      <c r="K4" s="79" t="s">
        <v>53</v>
      </c>
      <c r="L4" s="79" t="s">
        <v>27</v>
      </c>
      <c r="M4" s="79" t="s">
        <v>28</v>
      </c>
      <c r="N4" s="79" t="s">
        <v>18</v>
      </c>
      <c r="O4" s="79" t="s">
        <v>27</v>
      </c>
      <c r="P4" s="79" t="s">
        <v>28</v>
      </c>
      <c r="Q4" s="79" t="s">
        <v>18</v>
      </c>
      <c r="R4" s="79" t="s">
        <v>27</v>
      </c>
      <c r="S4" s="79" t="s">
        <v>28</v>
      </c>
      <c r="T4" s="79" t="s">
        <v>18</v>
      </c>
      <c r="U4" s="79" t="s">
        <v>27</v>
      </c>
      <c r="V4" s="79" t="s">
        <v>28</v>
      </c>
      <c r="W4" s="79" t="s">
        <v>18</v>
      </c>
      <c r="X4" s="79" t="s">
        <v>27</v>
      </c>
      <c r="Y4" s="79" t="s">
        <v>28</v>
      </c>
      <c r="Z4" s="79" t="s">
        <v>18</v>
      </c>
      <c r="AA4" s="79" t="s">
        <v>27</v>
      </c>
      <c r="AB4" s="79" t="s">
        <v>28</v>
      </c>
      <c r="AC4" s="79" t="s">
        <v>18</v>
      </c>
      <c r="AD4" s="79" t="s">
        <v>27</v>
      </c>
      <c r="AE4" s="79" t="s">
        <v>28</v>
      </c>
      <c r="AF4" s="79" t="s">
        <v>18</v>
      </c>
      <c r="AG4" s="79" t="s">
        <v>53</v>
      </c>
    </row>
    <row r="5" spans="1:33" s="55" customFormat="1" ht="39.950000000000003" customHeight="1">
      <c r="A5" s="80" t="s">
        <v>37</v>
      </c>
      <c r="B5" s="76">
        <v>35.74</v>
      </c>
      <c r="C5" s="76">
        <v>30.86</v>
      </c>
      <c r="D5" s="76">
        <v>89.71</v>
      </c>
      <c r="E5" s="76">
        <v>36.17</v>
      </c>
      <c r="F5" s="76">
        <v>32.729999999999997</v>
      </c>
      <c r="G5" s="76">
        <v>87.5</v>
      </c>
      <c r="H5" s="76">
        <v>36.799999999999997</v>
      </c>
      <c r="I5" s="76">
        <v>32.89</v>
      </c>
      <c r="J5" s="76">
        <v>78.849999999999994</v>
      </c>
      <c r="K5" s="76">
        <v>89.47</v>
      </c>
      <c r="L5" s="76">
        <v>37.36</v>
      </c>
      <c r="M5" s="76">
        <v>31.52</v>
      </c>
      <c r="N5" s="76">
        <v>94.08</v>
      </c>
      <c r="O5" s="76">
        <v>36.72</v>
      </c>
      <c r="P5" s="76">
        <v>36.19</v>
      </c>
      <c r="Q5" s="76">
        <v>97.2</v>
      </c>
      <c r="R5" s="76">
        <v>36.81</v>
      </c>
      <c r="S5" s="76">
        <v>35.450000000000003</v>
      </c>
      <c r="T5" s="76">
        <v>88.64</v>
      </c>
      <c r="U5" s="76">
        <v>49.47</v>
      </c>
      <c r="V5" s="76">
        <v>50.47</v>
      </c>
      <c r="W5" s="76">
        <v>0</v>
      </c>
      <c r="X5" s="76">
        <v>45.74</v>
      </c>
      <c r="Y5" s="76">
        <v>41.28</v>
      </c>
      <c r="Z5" s="76">
        <v>100</v>
      </c>
      <c r="AA5" s="76">
        <v>46.67</v>
      </c>
      <c r="AB5" s="76">
        <v>45.83</v>
      </c>
      <c r="AC5" s="76">
        <v>50</v>
      </c>
      <c r="AD5" s="76">
        <v>37.229999999999997</v>
      </c>
      <c r="AE5" s="76">
        <v>33.979999999999997</v>
      </c>
      <c r="AF5" s="76">
        <v>89.38</v>
      </c>
      <c r="AG5" s="76">
        <v>89.47</v>
      </c>
    </row>
    <row r="6" spans="1:33" s="55" customFormat="1" ht="39" customHeight="1">
      <c r="A6" s="80" t="s">
        <v>38</v>
      </c>
      <c r="B6" s="76">
        <v>64.260000000000005</v>
      </c>
      <c r="C6" s="76">
        <v>69.14</v>
      </c>
      <c r="D6" s="76">
        <v>0</v>
      </c>
      <c r="E6" s="76">
        <v>63.83</v>
      </c>
      <c r="F6" s="76">
        <v>67.27</v>
      </c>
      <c r="G6" s="76">
        <v>0</v>
      </c>
      <c r="H6" s="76">
        <v>63.2</v>
      </c>
      <c r="I6" s="76">
        <v>67.11</v>
      </c>
      <c r="J6" s="76">
        <v>0</v>
      </c>
      <c r="K6" s="76">
        <v>0</v>
      </c>
      <c r="L6" s="76">
        <v>62.64</v>
      </c>
      <c r="M6" s="76">
        <v>68.48</v>
      </c>
      <c r="N6" s="76">
        <v>0</v>
      </c>
      <c r="O6" s="76">
        <v>63.28</v>
      </c>
      <c r="P6" s="76">
        <v>63.81</v>
      </c>
      <c r="Q6" s="76">
        <v>0</v>
      </c>
      <c r="R6" s="76">
        <v>63.19</v>
      </c>
      <c r="S6" s="76">
        <v>64.55</v>
      </c>
      <c r="T6" s="76">
        <v>0</v>
      </c>
      <c r="U6" s="76">
        <v>50.53</v>
      </c>
      <c r="V6" s="76">
        <v>49.53</v>
      </c>
      <c r="W6" s="76">
        <v>0</v>
      </c>
      <c r="X6" s="76">
        <v>54.26</v>
      </c>
      <c r="Y6" s="76">
        <v>58.72</v>
      </c>
      <c r="Z6" s="76">
        <v>0</v>
      </c>
      <c r="AA6" s="76">
        <v>53.33</v>
      </c>
      <c r="AB6" s="76">
        <v>54.17</v>
      </c>
      <c r="AC6" s="76">
        <v>0</v>
      </c>
      <c r="AD6" s="76">
        <v>62.77</v>
      </c>
      <c r="AE6" s="76">
        <v>66.02</v>
      </c>
      <c r="AF6" s="89">
        <v>0</v>
      </c>
      <c r="AG6" s="76">
        <v>0</v>
      </c>
    </row>
    <row r="7" spans="1:33" ht="39.950000000000003" customHeight="1">
      <c r="A7" s="80" t="s">
        <v>39</v>
      </c>
      <c r="B7" s="76">
        <v>0</v>
      </c>
      <c r="C7" s="76">
        <v>0</v>
      </c>
      <c r="D7" s="76">
        <v>10.29</v>
      </c>
      <c r="E7" s="76">
        <v>0</v>
      </c>
      <c r="F7" s="76">
        <v>0</v>
      </c>
      <c r="G7" s="76">
        <v>12.5</v>
      </c>
      <c r="H7" s="76">
        <v>0</v>
      </c>
      <c r="I7" s="76">
        <v>0</v>
      </c>
      <c r="J7" s="76">
        <v>21.15</v>
      </c>
      <c r="K7" s="76">
        <v>10.53</v>
      </c>
      <c r="L7" s="76">
        <v>0</v>
      </c>
      <c r="M7" s="76">
        <v>0</v>
      </c>
      <c r="N7" s="76">
        <v>5.92</v>
      </c>
      <c r="O7" s="76">
        <v>0</v>
      </c>
      <c r="P7" s="76">
        <v>0</v>
      </c>
      <c r="Q7" s="76">
        <v>2.8</v>
      </c>
      <c r="R7" s="76">
        <v>0</v>
      </c>
      <c r="S7" s="76">
        <v>0</v>
      </c>
      <c r="T7" s="76">
        <v>11.36</v>
      </c>
      <c r="U7" s="76">
        <v>0</v>
      </c>
      <c r="V7" s="76">
        <v>0</v>
      </c>
      <c r="W7" s="76">
        <v>0</v>
      </c>
      <c r="X7" s="76">
        <v>0</v>
      </c>
      <c r="Y7" s="76">
        <v>0</v>
      </c>
      <c r="Z7" s="76">
        <v>0</v>
      </c>
      <c r="AA7" s="76">
        <v>0</v>
      </c>
      <c r="AB7" s="76">
        <v>0</v>
      </c>
      <c r="AC7" s="76">
        <v>50</v>
      </c>
      <c r="AD7" s="76">
        <v>0</v>
      </c>
      <c r="AE7" s="76">
        <v>0</v>
      </c>
      <c r="AF7" s="89">
        <v>10.62</v>
      </c>
      <c r="AG7" s="76">
        <v>10.53</v>
      </c>
    </row>
    <row r="8" spans="1:33" s="55" customFormat="1" ht="39.950000000000003" customHeight="1">
      <c r="A8" s="80" t="s">
        <v>40</v>
      </c>
      <c r="B8" s="76">
        <f>SUM(B5:B7)</f>
        <v>100</v>
      </c>
      <c r="C8" s="101">
        <f t="shared" ref="C8:AG8" si="0">SUM(C5:C7)</f>
        <v>100</v>
      </c>
      <c r="D8" s="101">
        <f t="shared" si="0"/>
        <v>100</v>
      </c>
      <c r="E8" s="101">
        <f t="shared" si="0"/>
        <v>100</v>
      </c>
      <c r="F8" s="101">
        <f t="shared" si="0"/>
        <v>100</v>
      </c>
      <c r="G8" s="101">
        <f t="shared" si="0"/>
        <v>100</v>
      </c>
      <c r="H8" s="101">
        <f t="shared" si="0"/>
        <v>100</v>
      </c>
      <c r="I8" s="101">
        <f t="shared" si="0"/>
        <v>100</v>
      </c>
      <c r="J8" s="101">
        <f t="shared" si="0"/>
        <v>100</v>
      </c>
      <c r="K8" s="101">
        <f t="shared" si="0"/>
        <v>100</v>
      </c>
      <c r="L8" s="101">
        <f t="shared" si="0"/>
        <v>100</v>
      </c>
      <c r="M8" s="101">
        <f t="shared" si="0"/>
        <v>100</v>
      </c>
      <c r="N8" s="101">
        <f t="shared" si="0"/>
        <v>100</v>
      </c>
      <c r="O8" s="101">
        <f t="shared" si="0"/>
        <v>100</v>
      </c>
      <c r="P8" s="101">
        <f t="shared" si="0"/>
        <v>100</v>
      </c>
      <c r="Q8" s="101">
        <f t="shared" si="0"/>
        <v>100</v>
      </c>
      <c r="R8" s="101">
        <f t="shared" si="0"/>
        <v>100</v>
      </c>
      <c r="S8" s="101">
        <f t="shared" si="0"/>
        <v>100</v>
      </c>
      <c r="T8" s="101">
        <f t="shared" si="0"/>
        <v>100</v>
      </c>
      <c r="U8" s="101">
        <f t="shared" si="0"/>
        <v>100</v>
      </c>
      <c r="V8" s="101">
        <f t="shared" si="0"/>
        <v>100</v>
      </c>
      <c r="W8" s="101">
        <f>SUM(W5:W7)+100</f>
        <v>100</v>
      </c>
      <c r="X8" s="101">
        <f t="shared" si="0"/>
        <v>100</v>
      </c>
      <c r="Y8" s="101">
        <f t="shared" si="0"/>
        <v>100</v>
      </c>
      <c r="Z8" s="101">
        <f t="shared" si="0"/>
        <v>100</v>
      </c>
      <c r="AA8" s="101">
        <f t="shared" si="0"/>
        <v>100</v>
      </c>
      <c r="AB8" s="101">
        <f t="shared" si="0"/>
        <v>100</v>
      </c>
      <c r="AC8" s="101">
        <f t="shared" si="0"/>
        <v>100</v>
      </c>
      <c r="AD8" s="101">
        <f t="shared" si="0"/>
        <v>100</v>
      </c>
      <c r="AE8" s="101">
        <f t="shared" si="0"/>
        <v>100</v>
      </c>
      <c r="AF8" s="101">
        <f t="shared" si="0"/>
        <v>100</v>
      </c>
      <c r="AG8" s="101">
        <f t="shared" si="0"/>
        <v>100</v>
      </c>
    </row>
    <row r="9" spans="1:33"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E19"/>
  <sheetViews>
    <sheetView showGridLines="0" zoomScale="90" zoomScaleNormal="90" workbookViewId="0">
      <selection sqref="A1:E1"/>
    </sheetView>
  </sheetViews>
  <sheetFormatPr defaultRowHeight="13.5" customHeight="1"/>
  <cols>
    <col min="1" max="1" width="59.42578125" style="15" customWidth="1"/>
    <col min="2" max="2" width="13" style="11" bestFit="1" customWidth="1"/>
    <col min="3" max="5" width="12.85546875" style="11" customWidth="1"/>
    <col min="6" max="16384" width="9.140625" style="11"/>
  </cols>
  <sheetData>
    <row r="1" spans="1:5" ht="57" customHeight="1">
      <c r="A1" s="169" t="s">
        <v>44</v>
      </c>
      <c r="B1" s="169"/>
      <c r="C1" s="169"/>
      <c r="D1" s="169"/>
      <c r="E1" s="169"/>
    </row>
    <row r="2" spans="1:5" ht="13.5" customHeight="1">
      <c r="A2" s="38"/>
      <c r="B2" s="16"/>
    </row>
    <row r="3" spans="1:5" ht="30.75" customHeight="1">
      <c r="A3" s="173" t="s">
        <v>79</v>
      </c>
      <c r="B3" s="93">
        <v>2019</v>
      </c>
      <c r="C3" s="175">
        <v>2020</v>
      </c>
      <c r="D3" s="176"/>
      <c r="E3" s="177"/>
    </row>
    <row r="4" spans="1:5" ht="32.25" customHeight="1">
      <c r="A4" s="174"/>
      <c r="B4" s="40">
        <v>12</v>
      </c>
      <c r="C4" s="40">
        <v>1</v>
      </c>
      <c r="D4" s="40">
        <v>2</v>
      </c>
      <c r="E4" s="40">
        <v>3</v>
      </c>
    </row>
    <row r="5" spans="1:5" ht="35.1" customHeight="1">
      <c r="A5" s="18" t="s">
        <v>20</v>
      </c>
      <c r="B5" s="100">
        <v>1199364</v>
      </c>
      <c r="C5" s="100">
        <v>1198996</v>
      </c>
      <c r="D5" s="100">
        <v>1198255</v>
      </c>
      <c r="E5" s="100">
        <v>1197377</v>
      </c>
    </row>
    <row r="6" spans="1:5" ht="35.1" customHeight="1">
      <c r="A6" s="18" t="s">
        <v>21</v>
      </c>
      <c r="B6" s="100">
        <v>506297</v>
      </c>
      <c r="C6" s="100">
        <v>506153</v>
      </c>
      <c r="D6" s="100">
        <v>506349</v>
      </c>
      <c r="E6" s="100">
        <v>506304</v>
      </c>
    </row>
    <row r="7" spans="1:5" ht="35.1" customHeight="1">
      <c r="A7" s="18" t="s">
        <v>5</v>
      </c>
      <c r="B7" s="100">
        <v>758875</v>
      </c>
      <c r="C7" s="100">
        <v>758757</v>
      </c>
      <c r="D7" s="100">
        <v>774829</v>
      </c>
      <c r="E7" s="100">
        <v>775092</v>
      </c>
    </row>
    <row r="8" spans="1:5" ht="35.1" customHeight="1">
      <c r="A8" s="18" t="s">
        <v>6</v>
      </c>
      <c r="B8" s="100">
        <v>1044771</v>
      </c>
      <c r="C8" s="100">
        <v>1043627</v>
      </c>
      <c r="D8" s="100">
        <v>1048398</v>
      </c>
      <c r="E8" s="100">
        <v>1047729</v>
      </c>
    </row>
    <row r="9" spans="1:5" ht="35.1" customHeight="1">
      <c r="A9" s="44" t="s">
        <v>68</v>
      </c>
      <c r="B9" s="100">
        <v>404878</v>
      </c>
      <c r="C9" s="100">
        <v>404556</v>
      </c>
      <c r="D9" s="100">
        <v>409653</v>
      </c>
      <c r="E9" s="100">
        <v>409542</v>
      </c>
    </row>
    <row r="10" spans="1:5" ht="34.5" customHeight="1">
      <c r="A10" s="18" t="s">
        <v>23</v>
      </c>
      <c r="B10" s="100">
        <v>420555</v>
      </c>
      <c r="C10" s="100">
        <v>420300</v>
      </c>
      <c r="D10" s="100">
        <v>421147</v>
      </c>
      <c r="E10" s="100">
        <v>420919</v>
      </c>
    </row>
    <row r="11" spans="1:5" ht="35.1" customHeight="1">
      <c r="A11" s="35" t="s">
        <v>24</v>
      </c>
      <c r="B11" s="100">
        <v>227036</v>
      </c>
      <c r="C11" s="100">
        <v>227010</v>
      </c>
      <c r="D11" s="100">
        <v>224920</v>
      </c>
      <c r="E11" s="100">
        <v>224979</v>
      </c>
    </row>
    <row r="12" spans="1:5" ht="35.1" customHeight="1">
      <c r="A12" s="35" t="s">
        <v>8</v>
      </c>
      <c r="B12" s="100">
        <v>113937</v>
      </c>
      <c r="C12" s="100">
        <v>113864</v>
      </c>
      <c r="D12" s="100">
        <v>117036</v>
      </c>
      <c r="E12" s="100">
        <v>117026</v>
      </c>
    </row>
    <row r="13" spans="1:5" ht="35.1" customHeight="1">
      <c r="A13" s="35" t="s">
        <v>52</v>
      </c>
      <c r="B13" s="100">
        <v>87230</v>
      </c>
      <c r="C13" s="100">
        <v>87211</v>
      </c>
      <c r="D13" s="100">
        <v>87268</v>
      </c>
      <c r="E13" s="100">
        <v>87267</v>
      </c>
    </row>
    <row r="14" spans="1:5" ht="35.1" customHeight="1">
      <c r="A14" s="41" t="s">
        <v>29</v>
      </c>
      <c r="B14" s="100">
        <v>4762943</v>
      </c>
      <c r="C14" s="100">
        <v>4760474</v>
      </c>
      <c r="D14" s="100">
        <v>4787855</v>
      </c>
      <c r="E14" s="100">
        <v>4786235</v>
      </c>
    </row>
    <row r="15" spans="1:5" ht="18.75" customHeight="1">
      <c r="A15" s="13"/>
      <c r="B15" s="14"/>
      <c r="C15" s="12"/>
      <c r="D15" s="12"/>
    </row>
    <row r="16" spans="1:5" ht="16.5" customHeight="1">
      <c r="A16" s="170" t="s">
        <v>45</v>
      </c>
      <c r="B16" s="171"/>
      <c r="C16" s="171"/>
      <c r="D16" s="171"/>
    </row>
    <row r="17" spans="1:4" ht="23.25" customHeight="1">
      <c r="A17" s="170" t="s">
        <v>67</v>
      </c>
      <c r="B17" s="172"/>
      <c r="C17" s="172"/>
      <c r="D17" s="172"/>
    </row>
    <row r="18" spans="1:4" ht="35.25" customHeight="1">
      <c r="A18" s="170" t="s">
        <v>46</v>
      </c>
      <c r="B18" s="170"/>
      <c r="C18" s="170"/>
      <c r="D18" s="170"/>
    </row>
    <row r="19" spans="1:4" ht="13.5" customHeight="1">
      <c r="B19" s="94"/>
      <c r="C19" s="94"/>
      <c r="D19" s="94"/>
    </row>
  </sheetData>
  <mergeCells count="6">
    <mergeCell ref="A1:E1"/>
    <mergeCell ref="A18:D18"/>
    <mergeCell ref="A16:D16"/>
    <mergeCell ref="A17:D17"/>
    <mergeCell ref="A3:A4"/>
    <mergeCell ref="C3:E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19"/>
  <sheetViews>
    <sheetView showGridLines="0" zoomScale="90" zoomScaleNormal="90" workbookViewId="0">
      <selection sqref="A1:E1"/>
    </sheetView>
  </sheetViews>
  <sheetFormatPr defaultRowHeight="13.5" customHeight="1"/>
  <cols>
    <col min="1" max="1" width="58.28515625" style="20" customWidth="1"/>
    <col min="2" max="2" width="9.7109375" style="16" customWidth="1"/>
    <col min="3" max="4" width="9.140625" style="16"/>
    <col min="5" max="5" width="10.7109375" style="16" customWidth="1"/>
    <col min="6" max="16384" width="9.140625" style="16"/>
  </cols>
  <sheetData>
    <row r="1" spans="1:5" ht="57" customHeight="1">
      <c r="A1" s="180" t="s">
        <v>91</v>
      </c>
      <c r="B1" s="180"/>
      <c r="C1" s="180"/>
      <c r="D1" s="180"/>
      <c r="E1" s="180"/>
    </row>
    <row r="2" spans="1:5" ht="18.75" customHeight="1">
      <c r="B2" s="112"/>
      <c r="C2" s="113"/>
      <c r="D2" s="113"/>
      <c r="E2" s="118" t="s">
        <v>26</v>
      </c>
    </row>
    <row r="3" spans="1:5" ht="33.75" customHeight="1">
      <c r="A3" s="178" t="s">
        <v>86</v>
      </c>
      <c r="B3" s="93">
        <v>2019</v>
      </c>
      <c r="C3" s="175">
        <v>2020</v>
      </c>
      <c r="D3" s="176"/>
      <c r="E3" s="177"/>
    </row>
    <row r="4" spans="1:5" ht="27.75" customHeight="1">
      <c r="A4" s="179"/>
      <c r="B4" s="17">
        <v>12</v>
      </c>
      <c r="C4" s="17">
        <v>1</v>
      </c>
      <c r="D4" s="17">
        <v>2</v>
      </c>
      <c r="E4" s="17">
        <v>3</v>
      </c>
    </row>
    <row r="5" spans="1:5" ht="35.1" customHeight="1">
      <c r="A5" s="18" t="s">
        <v>61</v>
      </c>
      <c r="B5" s="19">
        <v>25.18</v>
      </c>
      <c r="C5" s="85">
        <v>25.19</v>
      </c>
      <c r="D5" s="85">
        <v>25.03</v>
      </c>
      <c r="E5" s="19">
        <v>25.02</v>
      </c>
    </row>
    <row r="6" spans="1:5" ht="35.1" customHeight="1">
      <c r="A6" s="18" t="s">
        <v>62</v>
      </c>
      <c r="B6" s="19">
        <v>10.63</v>
      </c>
      <c r="C6" s="85">
        <v>10.63</v>
      </c>
      <c r="D6" s="85">
        <v>10.57</v>
      </c>
      <c r="E6" s="19">
        <v>10.58</v>
      </c>
    </row>
    <row r="7" spans="1:5" ht="35.1" customHeight="1">
      <c r="A7" s="18" t="s">
        <v>63</v>
      </c>
      <c r="B7" s="19">
        <v>15.93</v>
      </c>
      <c r="C7" s="85">
        <v>15.94</v>
      </c>
      <c r="D7" s="85">
        <v>16.18</v>
      </c>
      <c r="E7" s="19">
        <v>16.190000000000001</v>
      </c>
    </row>
    <row r="8" spans="1:5" ht="35.1" customHeight="1">
      <c r="A8" s="18" t="s">
        <v>59</v>
      </c>
      <c r="B8" s="19">
        <v>21.94</v>
      </c>
      <c r="C8" s="85">
        <v>21.92</v>
      </c>
      <c r="D8" s="85">
        <v>21.9</v>
      </c>
      <c r="E8" s="19">
        <v>21.89</v>
      </c>
    </row>
    <row r="9" spans="1:5" ht="35.1" customHeight="1">
      <c r="A9" s="18" t="s">
        <v>69</v>
      </c>
      <c r="B9" s="19">
        <v>8.5</v>
      </c>
      <c r="C9" s="85">
        <v>8.5</v>
      </c>
      <c r="D9" s="85">
        <v>8.56</v>
      </c>
      <c r="E9" s="19">
        <v>8.56</v>
      </c>
    </row>
    <row r="10" spans="1:5" ht="35.1" customHeight="1">
      <c r="A10" s="18" t="s">
        <v>60</v>
      </c>
      <c r="B10" s="19">
        <v>8.83</v>
      </c>
      <c r="C10" s="85">
        <v>8.83</v>
      </c>
      <c r="D10" s="85">
        <v>8.8000000000000007</v>
      </c>
      <c r="E10" s="19">
        <v>8.7899999999999991</v>
      </c>
    </row>
    <row r="11" spans="1:5" ht="35.1" customHeight="1">
      <c r="A11" s="6" t="s">
        <v>64</v>
      </c>
      <c r="B11" s="19">
        <v>4.7699999999999996</v>
      </c>
      <c r="C11" s="85">
        <v>4.7699999999999996</v>
      </c>
      <c r="D11" s="85">
        <v>4.7</v>
      </c>
      <c r="E11" s="19">
        <v>4.7</v>
      </c>
    </row>
    <row r="12" spans="1:5" ht="34.5" customHeight="1">
      <c r="A12" s="3" t="s">
        <v>65</v>
      </c>
      <c r="B12" s="19">
        <v>2.39</v>
      </c>
      <c r="C12" s="85">
        <v>2.39</v>
      </c>
      <c r="D12" s="85">
        <v>2.44</v>
      </c>
      <c r="E12" s="19">
        <v>2.4500000000000002</v>
      </c>
    </row>
    <row r="13" spans="1:5" ht="34.5" customHeight="1">
      <c r="A13" s="35" t="s">
        <v>66</v>
      </c>
      <c r="B13" s="19">
        <v>1.83</v>
      </c>
      <c r="C13" s="85">
        <v>1.83</v>
      </c>
      <c r="D13" s="85">
        <v>1.82</v>
      </c>
      <c r="E13" s="19">
        <v>1.82</v>
      </c>
    </row>
    <row r="14" spans="1:5" ht="35.1" customHeight="1">
      <c r="A14" s="41" t="s">
        <v>29</v>
      </c>
      <c r="B14" s="19">
        <v>99.999999999999986</v>
      </c>
      <c r="C14" s="19">
        <v>100</v>
      </c>
      <c r="D14" s="19">
        <v>99.999999999999986</v>
      </c>
      <c r="E14" s="19">
        <v>100</v>
      </c>
    </row>
    <row r="18" spans="2:4" ht="13.5" customHeight="1">
      <c r="B18" s="114"/>
      <c r="C18" s="114"/>
      <c r="D18" s="114"/>
    </row>
    <row r="19" spans="2:4" ht="13.5" customHeight="1">
      <c r="B19" s="114"/>
      <c r="C19" s="114"/>
      <c r="D19" s="114"/>
    </row>
  </sheetData>
  <mergeCells count="3">
    <mergeCell ref="A3:A4"/>
    <mergeCell ref="C3:E3"/>
    <mergeCell ref="A1:E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2020-02-21T09:58:37Z</cp:lastPrinted>
  <dcterms:created xsi:type="dcterms:W3CDTF">2008-05-09T10:07:54Z</dcterms:created>
  <dcterms:modified xsi:type="dcterms:W3CDTF">2020-05-21T10:53:57Z</dcterms:modified>
</cp:coreProperties>
</file>