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0" yWindow="0" windowWidth="15600" windowHeight="117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6" r:id="rId10"/>
    <sheet name="Таблица №6.1-П" sheetId="11" r:id="rId11"/>
    <sheet name="Графика №1-П" sheetId="12" r:id="rId12"/>
    <sheet name="Графика №2-П" sheetId="13" r:id="rId13"/>
    <sheet name="Графика №3-П" sheetId="14" r:id="rId14"/>
  </sheets>
  <definedNames>
    <definedName name="_xlnm.Print_Area" localSheetId="4">'Таблица № 3-П'!$A$1:$G$18</definedName>
    <definedName name="_xlnm.Print_Area" localSheetId="5">'Таблица №3.1-П'!$A$1:$H$19</definedName>
    <definedName name="_xlnm.Print_Area" localSheetId="10">'Таблица №6.1-П'!$A$1:$K$8</definedName>
    <definedName name="_xlnm.Print_Area" localSheetId="9">'Таблица №6-П'!$A$1:$K$6</definedName>
  </definedNames>
  <calcPr calcId="124519"/>
</workbook>
</file>

<file path=xl/calcChain.xml><?xml version="1.0" encoding="utf-8"?>
<calcChain xmlns="http://schemas.openxmlformats.org/spreadsheetml/2006/main">
  <c r="F9" i="8"/>
  <c r="F11"/>
  <c r="H17"/>
  <c r="H15"/>
  <c r="G16"/>
  <c r="E16"/>
  <c r="E17"/>
  <c r="E14"/>
  <c r="J15"/>
  <c r="J14" s="1"/>
  <c r="K15"/>
  <c r="K14" s="1"/>
  <c r="L15"/>
  <c r="L14" s="1"/>
  <c r="J16"/>
  <c r="K16"/>
  <c r="L16"/>
  <c r="J17"/>
  <c r="K17"/>
  <c r="L17"/>
  <c r="D15"/>
  <c r="D14" s="1"/>
  <c r="F15"/>
  <c r="F14" s="1"/>
  <c r="H14"/>
  <c r="I15"/>
  <c r="I14" s="1"/>
  <c r="D16"/>
  <c r="F16"/>
  <c r="I16"/>
  <c r="D17"/>
  <c r="F17"/>
  <c r="G17"/>
  <c r="I17"/>
  <c r="C14"/>
  <c r="C16"/>
  <c r="C17"/>
  <c r="C15"/>
  <c r="D4"/>
  <c r="E4"/>
  <c r="F4"/>
  <c r="G4"/>
  <c r="H4"/>
  <c r="I4"/>
  <c r="J4"/>
  <c r="K4"/>
  <c r="L4"/>
  <c r="C4"/>
  <c r="D5"/>
  <c r="E5"/>
  <c r="F5"/>
  <c r="G5"/>
  <c r="H5"/>
  <c r="I5"/>
  <c r="J5"/>
  <c r="K5"/>
  <c r="L5"/>
  <c r="D6"/>
  <c r="E6"/>
  <c r="F6"/>
  <c r="G6"/>
  <c r="H6"/>
  <c r="I6"/>
  <c r="J6"/>
  <c r="K6"/>
  <c r="L6"/>
  <c r="D7"/>
  <c r="E7"/>
  <c r="F7"/>
  <c r="G7"/>
  <c r="H7"/>
  <c r="I7"/>
  <c r="J7"/>
  <c r="K7"/>
  <c r="L7"/>
  <c r="D8"/>
  <c r="E8"/>
  <c r="F8"/>
  <c r="G8"/>
  <c r="H8"/>
  <c r="I8"/>
  <c r="J8"/>
  <c r="K8"/>
  <c r="D9"/>
  <c r="E9"/>
  <c r="G9"/>
  <c r="H9"/>
  <c r="I9"/>
  <c r="J9"/>
  <c r="K9"/>
  <c r="L9"/>
  <c r="D10"/>
  <c r="E10"/>
  <c r="G10"/>
  <c r="H10"/>
  <c r="I10"/>
  <c r="J10"/>
  <c r="K10"/>
  <c r="L10"/>
  <c r="D11"/>
  <c r="E11"/>
  <c r="G11"/>
  <c r="H11"/>
  <c r="I11"/>
  <c r="J11"/>
  <c r="K11"/>
  <c r="L11"/>
  <c r="D12"/>
  <c r="E12"/>
  <c r="F12"/>
  <c r="G12"/>
  <c r="H12"/>
  <c r="I12"/>
  <c r="J12"/>
  <c r="K12"/>
  <c r="L12"/>
  <c r="D13"/>
  <c r="E13"/>
  <c r="F13"/>
  <c r="G13"/>
  <c r="H13"/>
  <c r="I13"/>
  <c r="J13"/>
  <c r="K13"/>
  <c r="L13"/>
  <c r="C6"/>
  <c r="C7"/>
  <c r="C8"/>
  <c r="C9"/>
  <c r="C10"/>
  <c r="C11"/>
  <c r="C12"/>
  <c r="C13"/>
  <c r="C5"/>
  <c r="G14" l="1"/>
</calcChain>
</file>

<file path=xl/sharedStrings.xml><?xml version="1.0" encoding="utf-8"?>
<sst xmlns="http://schemas.openxmlformats.org/spreadsheetml/2006/main" count="230" uniqueCount="84">
  <si>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</si>
  <si>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</si>
  <si>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</si>
  <si>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</si>
  <si>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</si>
  <si>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</si>
  <si>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</si>
  <si>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</si>
  <si>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</si>
  <si>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</si>
  <si>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</si>
  <si>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</si>
  <si>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</si>
  <si>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</si>
  <si>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</si>
  <si>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</si>
  <si>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</si>
  <si>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</si>
  <si>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</si>
  <si>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</si>
  <si>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</si>
  <si>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</si>
  <si>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</si>
  <si>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</si>
  <si>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</si>
  <si>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</si>
  <si>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</si>
  <si>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</si>
  <si>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</si>
  <si>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</si>
  <si>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</si>
  <si>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</si>
  <si>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</si>
  <si>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</si>
  <si>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</si>
  <si>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</si>
  <si>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</si>
  <si>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</si>
  <si>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</si>
  <si>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</si>
  <si>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</si>
  <si>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</si>
  <si>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</si>
  <si>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</si>
  <si>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</si>
  <si>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</si>
  <si>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</si>
  <si>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</si>
  <si>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</si>
  <si>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</si>
  <si>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</si>
  <si>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</si>
  <si>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</si>
  <si>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</si>
  <si>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</si>
  <si>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</si>
  <si>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</si>
  <si>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</si>
  <si>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</si>
  <si>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</si>
  <si>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</si>
  <si>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</si>
  <si>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</si>
  <si>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</si>
  <si>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</si>
  <si>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</si>
  <si>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</si>
  <si>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</si>
  <si>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</si>
  <si>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</si>
  <si>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I трим.</t>
  </si>
  <si>
    <t>Динамика на нетните активи в ППФ през 2020 г. (по месеци)</t>
  </si>
  <si>
    <t>Инвестиционен портфейл и балансови активи на ППФ към 31.03.2020 г.</t>
  </si>
  <si>
    <t>Структура на инвестиционния портфейл и балансовите активи на ППФ към 31.03.2020 г.</t>
  </si>
  <si>
    <t>Начислени и изплатени суми от ППФ за периода 01.01.2020 г. - 31.03.2020 г.</t>
  </si>
  <si>
    <t>(брой лица)</t>
  </si>
  <si>
    <t>ППФ 
Показатели</t>
  </si>
  <si>
    <t>ППФ "ДОВЕРИЕ"</t>
  </si>
  <si>
    <t>"ЕН EН  ППФ"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</si>
  <si>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</si>
  <si>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</si>
  <si>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</si>
  <si>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Брой на пенсионерите в ППФ към 31.03.2020 г.</t>
  </si>
  <si>
    <t>Пенсии</t>
  </si>
</sst>
</file>

<file path=xl/styles.xml><?xml version="1.0" encoding="utf-8"?>
<styleSheet xmlns="http://schemas.openxmlformats.org/spreadsheetml/2006/main">
  <numFmts count="8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43" fontId="2" fillId="0" borderId="0" xfId="4" applyNumberFormat="1" applyFont="1" applyFill="1" applyBorder="1" applyAlignment="1">
      <alignment vertical="center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vertical="center"/>
    </xf>
    <xf numFmtId="0" fontId="4" fillId="0" borderId="0" xfId="2" applyFont="1" applyAlignment="1">
      <alignment horizontal="center" vertical="center" wrapText="1"/>
    </xf>
    <xf numFmtId="165" fontId="2" fillId="0" borderId="8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64" fontId="4" fillId="0" borderId="1" xfId="7" applyNumberFormat="1" applyFont="1" applyFill="1" applyBorder="1" applyAlignment="1">
      <alignment horizontal="right" wrapText="1"/>
    </xf>
    <xf numFmtId="10" fontId="2" fillId="0" borderId="0" xfId="2" applyNumberFormat="1" applyFont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10" fontId="4" fillId="0" borderId="0" xfId="10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3" xfId="0" applyBorder="1"/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6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  <xf numFmtId="170" fontId="2" fillId="0" borderId="0" xfId="4" applyNumberFormat="1" applyFont="1" applyFill="1" applyAlignment="1">
      <alignment vertical="center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.03.20</a:t>
            </a:r>
            <a:r>
              <a:rPr lang="en-US" sz="1200"/>
              <a:t>20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262"/>
          <c:y val="2.542372881355935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613236814891421"/>
          <c:y val="0.36779661016949267"/>
          <c:w val="0.60703205791106518"/>
          <c:h val="0.39491525423728963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64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36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298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56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№1.1-П'!$E$5:$E$13</c:f>
              <c:numCache>
                <c:formatCode>#,##0.00</c:formatCode>
                <c:ptCount val="9"/>
                <c:pt idx="0">
                  <c:v>22.52</c:v>
                </c:pt>
                <c:pt idx="1">
                  <c:v>14.39</c:v>
                </c:pt>
                <c:pt idx="2">
                  <c:v>14.18</c:v>
                </c:pt>
                <c:pt idx="3">
                  <c:v>15.61</c:v>
                </c:pt>
                <c:pt idx="4">
                  <c:v>7.81</c:v>
                </c:pt>
                <c:pt idx="5">
                  <c:v>10.98</c:v>
                </c:pt>
                <c:pt idx="6">
                  <c:v>5.22</c:v>
                </c:pt>
                <c:pt idx="7">
                  <c:v>6.24</c:v>
                </c:pt>
                <c:pt idx="8">
                  <c:v>3.05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003-4A64-A9BE-A8A5EF6099A7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.03.20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784"/>
          <c:y val="2.0339031225157782E-2"/>
        </c:manualLayout>
      </c:layout>
      <c:spPr>
        <a:noFill/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566"/>
          <c:w val="0.58738366080661319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301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11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499E-2"/>
                  <c:y val="7.391343031273685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337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589E-2"/>
                  <c:y val="-6.316473152720347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822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87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№2.1-П'!$E$5:$E$13</c:f>
              <c:numCache>
                <c:formatCode>#,##0.00</c:formatCode>
                <c:ptCount val="9"/>
                <c:pt idx="0">
                  <c:v>22.98</c:v>
                </c:pt>
                <c:pt idx="1">
                  <c:v>16.75</c:v>
                </c:pt>
                <c:pt idx="2">
                  <c:v>15.98</c:v>
                </c:pt>
                <c:pt idx="3">
                  <c:v>17.02</c:v>
                </c:pt>
                <c:pt idx="4">
                  <c:v>7.18</c:v>
                </c:pt>
                <c:pt idx="5">
                  <c:v>11.25</c:v>
                </c:pt>
                <c:pt idx="6">
                  <c:v>2.46</c:v>
                </c:pt>
                <c:pt idx="7">
                  <c:v>4.6399999999999997</c:v>
                </c:pt>
                <c:pt idx="8">
                  <c:v>1.74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103-4154-ABF5-575F447E8213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.03.20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6991"/>
          <c:y val="3.4463230167295092E-2"/>
        </c:manualLayout>
      </c:layout>
      <c:spPr>
        <a:noFill/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8407445708376421"/>
          <c:y val="0.38305084745762863"/>
          <c:w val="0.57497414684591519"/>
          <c:h val="0.3745762711864441"/>
        </c:manualLayout>
      </c:layout>
      <c:pie3DChart>
        <c:varyColors val="1"/>
        <c:ser>
          <c:idx val="0"/>
          <c:order val="0"/>
          <c:explosion val="20"/>
          <c:dPt>
            <c:idx val="2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spPr>
              <a:solidFill>
                <a:srgbClr val="92D05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4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2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838E-2"/>
                  <c:y val="-1.5701766092797776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54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5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31"/>
                  <c:y val="-9.402731438231275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#,##0.00\ _л_в_-;\-* #,##0.00\ _л_в_-;_-* "-"\ _л_в_-;_-@_-</c:formatCode>
                <c:ptCount val="6"/>
                <c:pt idx="0">
                  <c:v>55.37</c:v>
                </c:pt>
                <c:pt idx="1">
                  <c:v>12.8</c:v>
                </c:pt>
                <c:pt idx="2">
                  <c:v>0.08</c:v>
                </c:pt>
                <c:pt idx="3">
                  <c:v>28.57</c:v>
                </c:pt>
                <c:pt idx="4">
                  <c:v>0.71</c:v>
                </c:pt>
                <c:pt idx="5">
                  <c:v>2.4700000000000002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8F9A-4D15-BC9D-4128CA9C0CFE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E15"/>
  <sheetViews>
    <sheetView showGridLines="0" tabSelected="1" zoomScaleNormal="75" zoomScaleSheetLayoutView="100" workbookViewId="0">
      <selection sqref="A1:E1"/>
    </sheetView>
  </sheetViews>
  <sheetFormatPr defaultColWidth="9" defaultRowHeight="16.7" customHeight="1"/>
  <cols>
    <col min="1" max="1" width="32.77734375" style="4" customWidth="1"/>
    <col min="2" max="5" width="7.88671875" style="4" customWidth="1"/>
    <col min="6" max="16384" width="9" style="4"/>
  </cols>
  <sheetData>
    <row r="1" spans="1:5" ht="34.5" customHeight="1">
      <c r="A1" s="137" t="s">
        <v>57</v>
      </c>
      <c r="B1" s="137"/>
      <c r="C1" s="137"/>
      <c r="D1" s="137"/>
      <c r="E1" s="137"/>
    </row>
    <row r="2" spans="1:5" ht="16.7" customHeight="1">
      <c r="A2" s="26"/>
      <c r="B2" s="26"/>
      <c r="C2" s="27"/>
      <c r="D2" s="27"/>
    </row>
    <row r="3" spans="1:5" ht="16.7" customHeight="1">
      <c r="A3" s="42" t="s">
        <v>42</v>
      </c>
      <c r="B3" s="6">
        <v>2019</v>
      </c>
      <c r="C3" s="134">
        <v>2020</v>
      </c>
      <c r="D3" s="135"/>
      <c r="E3" s="136"/>
    </row>
    <row r="4" spans="1:5" ht="16.7" customHeight="1">
      <c r="A4" s="41" t="s">
        <v>45</v>
      </c>
      <c r="B4" s="7">
        <v>12</v>
      </c>
      <c r="C4" s="5">
        <v>1</v>
      </c>
      <c r="D4" s="5">
        <v>2</v>
      </c>
      <c r="E4" s="59">
        <v>3</v>
      </c>
    </row>
    <row r="5" spans="1:5" ht="16.7" customHeight="1">
      <c r="A5" s="46" t="s">
        <v>5</v>
      </c>
      <c r="B5" s="91">
        <v>69760</v>
      </c>
      <c r="C5" s="24">
        <v>69641</v>
      </c>
      <c r="D5" s="24">
        <v>69939</v>
      </c>
      <c r="E5" s="91">
        <v>69811</v>
      </c>
    </row>
    <row r="6" spans="1:5" ht="16.7" customHeight="1">
      <c r="A6" s="46" t="s">
        <v>6</v>
      </c>
      <c r="B6" s="91">
        <v>44594</v>
      </c>
      <c r="C6" s="24">
        <v>44545</v>
      </c>
      <c r="D6" s="24">
        <v>44634</v>
      </c>
      <c r="E6" s="91">
        <v>44620</v>
      </c>
    </row>
    <row r="7" spans="1:5" ht="16.7" customHeight="1">
      <c r="A7" s="46" t="s">
        <v>7</v>
      </c>
      <c r="B7" s="91">
        <v>43109</v>
      </c>
      <c r="C7" s="24">
        <v>43006</v>
      </c>
      <c r="D7" s="24">
        <v>43995</v>
      </c>
      <c r="E7" s="91">
        <v>43954</v>
      </c>
    </row>
    <row r="8" spans="1:5" ht="16.7" customHeight="1">
      <c r="A8" s="46" t="s">
        <v>8</v>
      </c>
      <c r="B8" s="91">
        <v>48181</v>
      </c>
      <c r="C8" s="24">
        <v>47998</v>
      </c>
      <c r="D8" s="24">
        <v>48463</v>
      </c>
      <c r="E8" s="91">
        <v>48390</v>
      </c>
    </row>
    <row r="9" spans="1:5" ht="16.7" customHeight="1">
      <c r="A9" s="46" t="s">
        <v>51</v>
      </c>
      <c r="B9" s="91">
        <v>24078</v>
      </c>
      <c r="C9" s="24">
        <v>23993</v>
      </c>
      <c r="D9" s="24">
        <v>24227</v>
      </c>
      <c r="E9" s="91">
        <v>24204</v>
      </c>
    </row>
    <row r="10" spans="1:5" ht="16.7" customHeight="1">
      <c r="A10" s="46" t="s">
        <v>9</v>
      </c>
      <c r="B10" s="91">
        <v>34129</v>
      </c>
      <c r="C10" s="24">
        <v>34070</v>
      </c>
      <c r="D10" s="24">
        <v>34070</v>
      </c>
      <c r="E10" s="91">
        <v>34043</v>
      </c>
    </row>
    <row r="11" spans="1:5" ht="16.7" customHeight="1">
      <c r="A11" s="46" t="s">
        <v>36</v>
      </c>
      <c r="B11" s="91">
        <v>16189</v>
      </c>
      <c r="C11" s="24">
        <v>16177</v>
      </c>
      <c r="D11" s="24">
        <v>16182</v>
      </c>
      <c r="E11" s="91">
        <v>16183</v>
      </c>
    </row>
    <row r="12" spans="1:5" ht="16.7" customHeight="1">
      <c r="A12" s="46" t="s">
        <v>30</v>
      </c>
      <c r="B12" s="91">
        <v>19135</v>
      </c>
      <c r="C12" s="24">
        <v>19097</v>
      </c>
      <c r="D12" s="24">
        <v>19341</v>
      </c>
      <c r="E12" s="91">
        <v>19331</v>
      </c>
    </row>
    <row r="13" spans="1:5" ht="30" customHeight="1">
      <c r="A13" s="46" t="s">
        <v>39</v>
      </c>
      <c r="B13" s="91">
        <v>9465</v>
      </c>
      <c r="C13" s="24">
        <v>9457</v>
      </c>
      <c r="D13" s="24">
        <v>9465</v>
      </c>
      <c r="E13" s="91">
        <v>9463</v>
      </c>
    </row>
    <row r="14" spans="1:5" ht="16.7" customHeight="1">
      <c r="A14" s="47" t="s">
        <v>10</v>
      </c>
      <c r="B14" s="91">
        <v>308640</v>
      </c>
      <c r="C14" s="24">
        <v>307984</v>
      </c>
      <c r="D14" s="24">
        <v>310316</v>
      </c>
      <c r="E14" s="91">
        <v>309999</v>
      </c>
    </row>
    <row r="15" spans="1:5" ht="16.7" customHeight="1">
      <c r="E15" s="96"/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2" customWidth="1"/>
    <col min="2" max="2" width="8.33203125" style="21" bestFit="1" customWidth="1"/>
    <col min="3" max="3" width="9.6640625" style="21" bestFit="1" customWidth="1"/>
    <col min="4" max="4" width="8.109375" style="21" bestFit="1" customWidth="1"/>
    <col min="5" max="5" width="9" style="21" bestFit="1" customWidth="1"/>
    <col min="6" max="6" width="9.77734375" style="21" bestFit="1" customWidth="1"/>
    <col min="7" max="7" width="9.44140625" style="21" customWidth="1"/>
    <col min="8" max="8" width="7.109375" style="21" bestFit="1" customWidth="1"/>
    <col min="9" max="9" width="9.109375" style="21" bestFit="1" customWidth="1"/>
    <col min="10" max="10" width="12.6640625" style="21" bestFit="1" customWidth="1"/>
    <col min="11" max="11" width="10.33203125" style="21" customWidth="1"/>
    <col min="12" max="12" width="8.88671875" style="21" customWidth="1"/>
    <col min="13" max="16384" width="8" style="21"/>
  </cols>
  <sheetData>
    <row r="1" spans="1:12">
      <c r="A1" s="165" t="s">
        <v>82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2" ht="6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3" spans="1:12">
      <c r="H3" s="166" t="s">
        <v>75</v>
      </c>
      <c r="I3" s="166"/>
      <c r="J3" s="166"/>
      <c r="K3" s="167"/>
    </row>
    <row r="4" spans="1:12" ht="54" customHeight="1">
      <c r="A4" s="114" t="s">
        <v>76</v>
      </c>
      <c r="B4" s="115" t="s">
        <v>77</v>
      </c>
      <c r="C4" s="115" t="s">
        <v>6</v>
      </c>
      <c r="D4" s="115" t="s">
        <v>7</v>
      </c>
      <c r="E4" s="115" t="s">
        <v>8</v>
      </c>
      <c r="F4" s="116" t="s">
        <v>78</v>
      </c>
      <c r="G4" s="115" t="s">
        <v>9</v>
      </c>
      <c r="H4" s="117" t="s">
        <v>36</v>
      </c>
      <c r="I4" s="117" t="s">
        <v>30</v>
      </c>
      <c r="J4" s="118" t="s">
        <v>79</v>
      </c>
      <c r="K4" s="119" t="s">
        <v>10</v>
      </c>
    </row>
    <row r="5" spans="1:12">
      <c r="A5" s="120" t="s">
        <v>80</v>
      </c>
      <c r="B5" s="121">
        <v>1</v>
      </c>
      <c r="C5" s="121">
        <v>0</v>
      </c>
      <c r="D5" s="121">
        <v>0</v>
      </c>
      <c r="E5" s="121">
        <v>1</v>
      </c>
      <c r="F5" s="121">
        <v>0</v>
      </c>
      <c r="G5" s="121">
        <v>2</v>
      </c>
      <c r="H5" s="121">
        <v>0</v>
      </c>
      <c r="I5" s="121">
        <v>0</v>
      </c>
      <c r="J5" s="121">
        <v>0</v>
      </c>
      <c r="K5" s="132">
        <v>4</v>
      </c>
      <c r="L5" s="122"/>
    </row>
    <row r="6" spans="1:12" s="113" customFormat="1" ht="31.5">
      <c r="A6" s="123" t="s">
        <v>81</v>
      </c>
      <c r="B6" s="121">
        <v>1</v>
      </c>
      <c r="C6" s="121">
        <v>0</v>
      </c>
      <c r="D6" s="121">
        <v>0</v>
      </c>
      <c r="E6" s="121">
        <v>1</v>
      </c>
      <c r="F6" s="121">
        <v>0</v>
      </c>
      <c r="G6" s="121">
        <v>2</v>
      </c>
      <c r="H6" s="121">
        <v>0</v>
      </c>
      <c r="I6" s="121">
        <v>0</v>
      </c>
      <c r="J6" s="121">
        <v>0</v>
      </c>
      <c r="K6" s="133">
        <v>4</v>
      </c>
      <c r="L6" s="124"/>
    </row>
    <row r="7" spans="1:12">
      <c r="A7" s="125"/>
      <c r="B7" s="126"/>
      <c r="C7" s="126"/>
      <c r="D7" s="126"/>
      <c r="E7" s="126"/>
    </row>
    <row r="8" spans="1:12">
      <c r="A8" s="125"/>
      <c r="B8" s="126"/>
      <c r="C8" s="126"/>
      <c r="D8" s="126"/>
      <c r="E8" s="126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K24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1" s="31" customFormat="1">
      <c r="A1" s="168" t="s">
        <v>74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>
      <c r="A2" s="22"/>
      <c r="B2" s="21"/>
      <c r="C2" s="21" t="s">
        <v>0</v>
      </c>
      <c r="D2" s="21"/>
      <c r="E2" s="21"/>
      <c r="F2" s="21"/>
      <c r="G2" s="21"/>
      <c r="H2" s="157" t="s">
        <v>23</v>
      </c>
      <c r="I2" s="157"/>
      <c r="J2" s="157"/>
      <c r="K2" s="157"/>
    </row>
    <row r="3" spans="1:11" ht="58.5" customHeight="1">
      <c r="A3" s="70" t="s">
        <v>47</v>
      </c>
      <c r="B3" s="73" t="s">
        <v>5</v>
      </c>
      <c r="C3" s="73" t="s">
        <v>6</v>
      </c>
      <c r="D3" s="73" t="s">
        <v>7</v>
      </c>
      <c r="E3" s="73" t="s">
        <v>8</v>
      </c>
      <c r="F3" s="74" t="s">
        <v>51</v>
      </c>
      <c r="G3" s="75" t="s">
        <v>9</v>
      </c>
      <c r="H3" s="76" t="s">
        <v>36</v>
      </c>
      <c r="I3" s="76" t="s">
        <v>30</v>
      </c>
      <c r="J3" s="64" t="s">
        <v>40</v>
      </c>
      <c r="K3" s="5" t="s">
        <v>10</v>
      </c>
    </row>
    <row r="4" spans="1:11" ht="15" customHeight="1">
      <c r="A4" s="71" t="s">
        <v>83</v>
      </c>
      <c r="B4" s="127">
        <v>2</v>
      </c>
      <c r="C4" s="128">
        <v>0</v>
      </c>
      <c r="D4" s="128">
        <v>0</v>
      </c>
      <c r="E4" s="127">
        <v>5</v>
      </c>
      <c r="F4" s="128">
        <v>0</v>
      </c>
      <c r="G4" s="131">
        <v>3</v>
      </c>
      <c r="H4" s="128">
        <v>0</v>
      </c>
      <c r="I4" s="128">
        <v>0</v>
      </c>
      <c r="J4" s="129">
        <v>0</v>
      </c>
      <c r="K4" s="130">
        <v>10</v>
      </c>
    </row>
    <row r="5" spans="1:11" ht="48.75" customHeight="1">
      <c r="A5" s="71" t="s">
        <v>58</v>
      </c>
      <c r="B5" s="89">
        <v>202</v>
      </c>
      <c r="C5" s="128">
        <v>0</v>
      </c>
      <c r="D5" s="128">
        <v>0</v>
      </c>
      <c r="E5" s="128">
        <v>0</v>
      </c>
      <c r="F5" s="128">
        <v>0</v>
      </c>
      <c r="G5" s="89">
        <v>146</v>
      </c>
      <c r="H5" s="128">
        <v>0</v>
      </c>
      <c r="I5" s="128">
        <v>0</v>
      </c>
      <c r="J5" s="129">
        <v>0</v>
      </c>
      <c r="K5" s="89">
        <v>348</v>
      </c>
    </row>
    <row r="6" spans="1:11" ht="33.75" customHeight="1">
      <c r="A6" s="71" t="s">
        <v>17</v>
      </c>
      <c r="B6" s="89">
        <v>38</v>
      </c>
      <c r="C6" s="89">
        <v>178</v>
      </c>
      <c r="D6" s="89">
        <v>75</v>
      </c>
      <c r="E6" s="89">
        <v>251</v>
      </c>
      <c r="F6" s="89">
        <v>38</v>
      </c>
      <c r="G6" s="89">
        <v>2</v>
      </c>
      <c r="H6" s="89">
        <v>15</v>
      </c>
      <c r="I6" s="89">
        <v>38</v>
      </c>
      <c r="J6" s="89">
        <v>5</v>
      </c>
      <c r="K6" s="89">
        <v>640</v>
      </c>
    </row>
    <row r="7" spans="1:11" ht="31.5" customHeight="1">
      <c r="A7" s="71" t="s">
        <v>18</v>
      </c>
      <c r="B7" s="89">
        <v>230</v>
      </c>
      <c r="C7" s="89">
        <v>221</v>
      </c>
      <c r="D7" s="89">
        <v>202</v>
      </c>
      <c r="E7" s="89">
        <v>250</v>
      </c>
      <c r="F7" s="89">
        <v>40</v>
      </c>
      <c r="G7" s="89">
        <v>102</v>
      </c>
      <c r="H7" s="89">
        <v>31</v>
      </c>
      <c r="I7" s="89">
        <v>25</v>
      </c>
      <c r="J7" s="89">
        <v>9</v>
      </c>
      <c r="K7" s="89">
        <v>1110</v>
      </c>
    </row>
    <row r="8" spans="1:11" ht="15" customHeight="1">
      <c r="A8" s="72" t="s">
        <v>10</v>
      </c>
      <c r="B8" s="89">
        <v>472</v>
      </c>
      <c r="C8" s="89">
        <v>399</v>
      </c>
      <c r="D8" s="89">
        <v>277</v>
      </c>
      <c r="E8" s="89">
        <v>506</v>
      </c>
      <c r="F8" s="89">
        <v>78</v>
      </c>
      <c r="G8" s="89">
        <v>253</v>
      </c>
      <c r="H8" s="89">
        <v>46</v>
      </c>
      <c r="I8" s="89">
        <v>63</v>
      </c>
      <c r="J8" s="89">
        <v>14</v>
      </c>
      <c r="K8" s="89">
        <v>2108</v>
      </c>
    </row>
    <row r="24" spans="3:3">
      <c r="C24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16"/>
  <sheetViews>
    <sheetView showGridLines="0" zoomScaleNormal="75" workbookViewId="0">
      <selection sqref="A1:E1"/>
    </sheetView>
  </sheetViews>
  <sheetFormatPr defaultColWidth="8.44140625" defaultRowHeight="15.75"/>
  <cols>
    <col min="1" max="1" width="32.77734375" style="1" customWidth="1"/>
    <col min="2" max="5" width="6.88671875" style="1" customWidth="1"/>
    <col min="6" max="16384" width="8.44140625" style="1"/>
  </cols>
  <sheetData>
    <row r="1" spans="1:5" ht="15.75" customHeight="1">
      <c r="A1" s="137" t="s">
        <v>24</v>
      </c>
      <c r="B1" s="137"/>
      <c r="C1" s="137"/>
      <c r="D1" s="137"/>
      <c r="E1" s="137"/>
    </row>
    <row r="2" spans="1:5" ht="15.75" customHeight="1">
      <c r="A2" s="10"/>
      <c r="E2" s="10" t="s">
        <v>21</v>
      </c>
    </row>
    <row r="3" spans="1:5" ht="15.75" customHeight="1">
      <c r="A3" s="42" t="s">
        <v>42</v>
      </c>
      <c r="B3" s="6">
        <v>2019</v>
      </c>
      <c r="C3" s="138">
        <v>2020</v>
      </c>
      <c r="D3" s="139"/>
      <c r="E3" s="140"/>
    </row>
    <row r="4" spans="1:5" ht="15.75" customHeight="1">
      <c r="A4" s="41" t="s">
        <v>45</v>
      </c>
      <c r="B4" s="11">
        <v>12</v>
      </c>
      <c r="C4" s="5">
        <v>1</v>
      </c>
      <c r="D4" s="5">
        <v>2</v>
      </c>
      <c r="E4" s="5">
        <v>3</v>
      </c>
    </row>
    <row r="5" spans="1:5" ht="15.75" customHeight="1">
      <c r="A5" s="19" t="s">
        <v>5</v>
      </c>
      <c r="B5" s="111">
        <v>22.6</v>
      </c>
      <c r="C5" s="18">
        <v>22.61</v>
      </c>
      <c r="D5" s="18">
        <v>22.54</v>
      </c>
      <c r="E5" s="18">
        <v>22.52</v>
      </c>
    </row>
    <row r="6" spans="1:5" ht="15.75" customHeight="1">
      <c r="A6" s="19" t="s">
        <v>6</v>
      </c>
      <c r="B6" s="111">
        <v>14.45</v>
      </c>
      <c r="C6" s="18">
        <v>14.46</v>
      </c>
      <c r="D6" s="18">
        <v>14.38</v>
      </c>
      <c r="E6" s="18">
        <v>14.39</v>
      </c>
    </row>
    <row r="7" spans="1:5" ht="15.75" customHeight="1">
      <c r="A7" s="19" t="s">
        <v>7</v>
      </c>
      <c r="B7" s="111">
        <v>13.97</v>
      </c>
      <c r="C7" s="111">
        <v>13.97</v>
      </c>
      <c r="D7" s="18">
        <v>14.18</v>
      </c>
      <c r="E7" s="18">
        <v>14.18</v>
      </c>
    </row>
    <row r="8" spans="1:5" ht="15.75" customHeight="1">
      <c r="A8" s="19" t="s">
        <v>8</v>
      </c>
      <c r="B8" s="111">
        <v>15.61</v>
      </c>
      <c r="C8" s="111">
        <v>15.59</v>
      </c>
      <c r="D8" s="18">
        <v>15.62</v>
      </c>
      <c r="E8" s="18">
        <v>15.61</v>
      </c>
    </row>
    <row r="9" spans="1:5" ht="15.75" customHeight="1">
      <c r="A9" s="46" t="s">
        <v>51</v>
      </c>
      <c r="B9" s="111">
        <v>7.8</v>
      </c>
      <c r="C9" s="18">
        <v>7.79</v>
      </c>
      <c r="D9" s="18">
        <v>7.81</v>
      </c>
      <c r="E9" s="18">
        <v>7.81</v>
      </c>
    </row>
    <row r="10" spans="1:5" ht="15.75" customHeight="1">
      <c r="A10" s="19" t="s">
        <v>9</v>
      </c>
      <c r="B10" s="111">
        <v>11.06</v>
      </c>
      <c r="C10" s="18">
        <v>11.06</v>
      </c>
      <c r="D10" s="18">
        <v>10.98</v>
      </c>
      <c r="E10" s="18">
        <v>10.98</v>
      </c>
    </row>
    <row r="11" spans="1:5" ht="15.75" customHeight="1">
      <c r="A11" s="19" t="s">
        <v>36</v>
      </c>
      <c r="B11" s="111">
        <v>5.24</v>
      </c>
      <c r="C11" s="18">
        <v>5.25</v>
      </c>
      <c r="D11" s="18">
        <v>5.21</v>
      </c>
      <c r="E11" s="18">
        <v>5.22</v>
      </c>
    </row>
    <row r="12" spans="1:5" ht="15.75" customHeight="1">
      <c r="A12" s="19" t="s">
        <v>30</v>
      </c>
      <c r="B12" s="111">
        <v>6.2</v>
      </c>
      <c r="C12" s="18">
        <v>6.2</v>
      </c>
      <c r="D12" s="18">
        <v>6.23</v>
      </c>
      <c r="E12" s="18">
        <v>6.24</v>
      </c>
    </row>
    <row r="13" spans="1:5" ht="33" customHeight="1">
      <c r="A13" s="19" t="s">
        <v>39</v>
      </c>
      <c r="B13" s="112">
        <v>3.07</v>
      </c>
      <c r="C13" s="105">
        <v>3.07</v>
      </c>
      <c r="D13" s="105">
        <v>3.05</v>
      </c>
      <c r="E13" s="105">
        <v>3.05</v>
      </c>
    </row>
    <row r="14" spans="1:5" ht="15.75" customHeight="1">
      <c r="A14" s="20" t="s">
        <v>10</v>
      </c>
      <c r="B14" s="111">
        <v>99.999999999999986</v>
      </c>
      <c r="C14" s="18">
        <v>100</v>
      </c>
      <c r="D14" s="18">
        <v>100</v>
      </c>
      <c r="E14" s="18">
        <v>99.999999999999986</v>
      </c>
    </row>
    <row r="15" spans="1:5" ht="15.75" customHeight="1"/>
    <row r="16" spans="1:5" ht="15.75" customHeight="1"/>
  </sheetData>
  <mergeCells count="2">
    <mergeCell ref="C3:E3"/>
    <mergeCell ref="A1:E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zoomScaleNormal="75" workbookViewId="0">
      <selection sqref="A1:E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16384" width="8.109375" style="3"/>
  </cols>
  <sheetData>
    <row r="1" spans="1:5" ht="15.75" customHeight="1">
      <c r="A1" s="137" t="s">
        <v>71</v>
      </c>
      <c r="B1" s="137"/>
      <c r="C1" s="137"/>
      <c r="D1" s="137"/>
      <c r="E1" s="137"/>
    </row>
    <row r="2" spans="1:5" ht="15.75" customHeight="1">
      <c r="A2" s="12"/>
      <c r="B2" s="12"/>
      <c r="E2" s="12" t="s">
        <v>23</v>
      </c>
    </row>
    <row r="3" spans="1:5" ht="15.75" customHeight="1">
      <c r="A3" s="42" t="s">
        <v>42</v>
      </c>
      <c r="B3" s="6">
        <v>2019</v>
      </c>
      <c r="C3" s="141">
        <v>2020</v>
      </c>
      <c r="D3" s="142"/>
      <c r="E3" s="143"/>
    </row>
    <row r="4" spans="1:5">
      <c r="A4" s="41" t="s">
        <v>45</v>
      </c>
      <c r="B4" s="6">
        <v>12</v>
      </c>
      <c r="C4" s="6">
        <v>1</v>
      </c>
      <c r="D4" s="6">
        <v>2</v>
      </c>
      <c r="E4" s="6">
        <v>3</v>
      </c>
    </row>
    <row r="5" spans="1:5" s="16" customFormat="1">
      <c r="A5" s="19" t="s">
        <v>5</v>
      </c>
      <c r="B5" s="14">
        <v>277138</v>
      </c>
      <c r="C5" s="14">
        <v>277836</v>
      </c>
      <c r="D5" s="14">
        <v>277403</v>
      </c>
      <c r="E5" s="14">
        <v>264956</v>
      </c>
    </row>
    <row r="6" spans="1:5" s="16" customFormat="1">
      <c r="A6" s="19" t="s">
        <v>6</v>
      </c>
      <c r="B6" s="14">
        <v>199922</v>
      </c>
      <c r="C6" s="14">
        <v>201201</v>
      </c>
      <c r="D6" s="14">
        <v>198336</v>
      </c>
      <c r="E6" s="14">
        <v>193165</v>
      </c>
    </row>
    <row r="7" spans="1:5" s="16" customFormat="1">
      <c r="A7" s="19" t="s">
        <v>7</v>
      </c>
      <c r="B7" s="14">
        <v>189559</v>
      </c>
      <c r="C7" s="14">
        <v>190732</v>
      </c>
      <c r="D7" s="14">
        <v>192775</v>
      </c>
      <c r="E7" s="14">
        <v>184332</v>
      </c>
    </row>
    <row r="8" spans="1:5" s="16" customFormat="1">
      <c r="A8" s="19" t="s">
        <v>8</v>
      </c>
      <c r="B8" s="14">
        <v>212995</v>
      </c>
      <c r="C8" s="14">
        <v>213123</v>
      </c>
      <c r="D8" s="14">
        <v>209892</v>
      </c>
      <c r="E8" s="14">
        <v>196232</v>
      </c>
    </row>
    <row r="9" spans="1:5" s="16" customFormat="1">
      <c r="A9" s="46" t="s">
        <v>51</v>
      </c>
      <c r="B9" s="14">
        <v>88731</v>
      </c>
      <c r="C9" s="14">
        <v>88812</v>
      </c>
      <c r="D9" s="14">
        <v>88206</v>
      </c>
      <c r="E9" s="14">
        <v>82779</v>
      </c>
    </row>
    <row r="10" spans="1:5" s="16" customFormat="1">
      <c r="A10" s="19" t="s">
        <v>9</v>
      </c>
      <c r="B10" s="14">
        <v>130950</v>
      </c>
      <c r="C10" s="14">
        <v>131343</v>
      </c>
      <c r="D10" s="14">
        <v>131372</v>
      </c>
      <c r="E10" s="14">
        <v>129795</v>
      </c>
    </row>
    <row r="11" spans="1:5" s="16" customFormat="1">
      <c r="A11" s="19" t="s">
        <v>36</v>
      </c>
      <c r="B11" s="14">
        <v>28563</v>
      </c>
      <c r="C11" s="14">
        <v>28465</v>
      </c>
      <c r="D11" s="14">
        <v>28491</v>
      </c>
      <c r="E11" s="14">
        <v>28327</v>
      </c>
    </row>
    <row r="12" spans="1:5" s="16" customFormat="1">
      <c r="A12" s="19" t="s">
        <v>30</v>
      </c>
      <c r="B12" s="14">
        <v>54193</v>
      </c>
      <c r="C12" s="14">
        <v>54282</v>
      </c>
      <c r="D12" s="14">
        <v>54274</v>
      </c>
      <c r="E12" s="14">
        <v>53528</v>
      </c>
    </row>
    <row r="13" spans="1:5" s="16" customFormat="1" ht="30" customHeight="1">
      <c r="A13" s="19" t="s">
        <v>39</v>
      </c>
      <c r="B13" s="14">
        <v>21291</v>
      </c>
      <c r="C13" s="14">
        <v>21450</v>
      </c>
      <c r="D13" s="14">
        <v>20884</v>
      </c>
      <c r="E13" s="14">
        <v>20084</v>
      </c>
    </row>
    <row r="14" spans="1:5" s="16" customFormat="1">
      <c r="A14" s="20" t="s">
        <v>10</v>
      </c>
      <c r="B14" s="14">
        <v>1203342</v>
      </c>
      <c r="C14" s="14">
        <v>1207244</v>
      </c>
      <c r="D14" s="14">
        <v>1201633</v>
      </c>
      <c r="E14" s="14">
        <v>1153198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14"/>
  <sheetViews>
    <sheetView showGridLines="0" zoomScaleNormal="75" workbookViewId="0">
      <selection sqref="A1:E1"/>
    </sheetView>
  </sheetViews>
  <sheetFormatPr defaultColWidth="7.77734375" defaultRowHeight="15.75"/>
  <cols>
    <col min="1" max="1" width="32.77734375" style="1" customWidth="1"/>
    <col min="2" max="5" width="7.21875" style="1" customWidth="1"/>
    <col min="6" max="16384" width="7.77734375" style="1"/>
  </cols>
  <sheetData>
    <row r="1" spans="1:5" ht="15.75" customHeight="1">
      <c r="A1" s="137" t="s">
        <v>25</v>
      </c>
      <c r="B1" s="137"/>
      <c r="C1" s="137"/>
      <c r="D1" s="137"/>
      <c r="E1" s="137"/>
    </row>
    <row r="2" spans="1:5">
      <c r="A2" s="10"/>
      <c r="E2" s="10" t="s">
        <v>21</v>
      </c>
    </row>
    <row r="3" spans="1:5" ht="15.75" customHeight="1">
      <c r="A3" s="42" t="s">
        <v>42</v>
      </c>
      <c r="B3" s="6">
        <v>2019</v>
      </c>
      <c r="C3" s="138">
        <v>2020</v>
      </c>
      <c r="D3" s="139"/>
      <c r="E3" s="140"/>
    </row>
    <row r="4" spans="1:5">
      <c r="A4" s="41" t="s">
        <v>45</v>
      </c>
      <c r="B4" s="6">
        <v>12</v>
      </c>
      <c r="C4" s="28">
        <v>1</v>
      </c>
      <c r="D4" s="28">
        <v>2</v>
      </c>
      <c r="E4" s="28">
        <v>3</v>
      </c>
    </row>
    <row r="5" spans="1:5">
      <c r="A5" s="19" t="s">
        <v>5</v>
      </c>
      <c r="B5" s="15">
        <v>23.03</v>
      </c>
      <c r="C5" s="15">
        <v>23.01</v>
      </c>
      <c r="D5" s="15">
        <v>23.08</v>
      </c>
      <c r="E5" s="15">
        <v>22.98</v>
      </c>
    </row>
    <row r="6" spans="1:5">
      <c r="A6" s="19" t="s">
        <v>6</v>
      </c>
      <c r="B6" s="15">
        <v>16.62</v>
      </c>
      <c r="C6" s="15">
        <v>16.66</v>
      </c>
      <c r="D6" s="15">
        <v>16.510000000000002</v>
      </c>
      <c r="E6" s="15">
        <v>16.75</v>
      </c>
    </row>
    <row r="7" spans="1:5">
      <c r="A7" s="19" t="s">
        <v>7</v>
      </c>
      <c r="B7" s="15">
        <v>15.75</v>
      </c>
      <c r="C7" s="15">
        <v>15.8</v>
      </c>
      <c r="D7" s="15">
        <v>16.04</v>
      </c>
      <c r="E7" s="15">
        <v>15.98</v>
      </c>
    </row>
    <row r="8" spans="1:5">
      <c r="A8" s="19" t="s">
        <v>8</v>
      </c>
      <c r="B8" s="15">
        <v>17.7</v>
      </c>
      <c r="C8" s="15">
        <v>17.649999999999999</v>
      </c>
      <c r="D8" s="15">
        <v>17.47</v>
      </c>
      <c r="E8" s="15">
        <v>17.02</v>
      </c>
    </row>
    <row r="9" spans="1:5">
      <c r="A9" s="46" t="s">
        <v>51</v>
      </c>
      <c r="B9" s="15">
        <v>7.37</v>
      </c>
      <c r="C9" s="15">
        <v>7.36</v>
      </c>
      <c r="D9" s="15">
        <v>7.34</v>
      </c>
      <c r="E9" s="15">
        <v>7.18</v>
      </c>
    </row>
    <row r="10" spans="1:5">
      <c r="A10" s="19" t="s">
        <v>9</v>
      </c>
      <c r="B10" s="15">
        <v>10.88</v>
      </c>
      <c r="C10" s="15">
        <v>10.88</v>
      </c>
      <c r="D10" s="15">
        <v>10.93</v>
      </c>
      <c r="E10" s="15">
        <v>11.25</v>
      </c>
    </row>
    <row r="11" spans="1:5">
      <c r="A11" s="19" t="s">
        <v>36</v>
      </c>
      <c r="B11" s="15">
        <v>2.37</v>
      </c>
      <c r="C11" s="15">
        <v>2.36</v>
      </c>
      <c r="D11" s="15">
        <v>2.37</v>
      </c>
      <c r="E11" s="15">
        <v>2.46</v>
      </c>
    </row>
    <row r="12" spans="1:5">
      <c r="A12" s="19" t="s">
        <v>30</v>
      </c>
      <c r="B12" s="15">
        <v>4.51</v>
      </c>
      <c r="C12" s="15">
        <v>4.5</v>
      </c>
      <c r="D12" s="15">
        <v>4.5199999999999996</v>
      </c>
      <c r="E12" s="15">
        <v>4.6399999999999997</v>
      </c>
    </row>
    <row r="13" spans="1:5" ht="30.75" customHeight="1">
      <c r="A13" s="19" t="s">
        <v>39</v>
      </c>
      <c r="B13" s="15">
        <v>1.77</v>
      </c>
      <c r="C13" s="15">
        <v>1.78</v>
      </c>
      <c r="D13" s="15">
        <v>1.74</v>
      </c>
      <c r="E13" s="15">
        <v>1.74</v>
      </c>
    </row>
    <row r="14" spans="1:5">
      <c r="A14" s="20" t="s">
        <v>10</v>
      </c>
      <c r="B14" s="15">
        <v>100.00000000000001</v>
      </c>
      <c r="C14" s="15">
        <v>100</v>
      </c>
      <c r="D14" s="15">
        <v>100</v>
      </c>
      <c r="E14" s="15">
        <v>99.999999999999986</v>
      </c>
    </row>
  </sheetData>
  <mergeCells count="2">
    <mergeCell ref="C3:E3"/>
    <mergeCell ref="A1:E1"/>
  </mergeCells>
  <phoneticPr fontId="0" type="noConversion"/>
  <conditionalFormatting sqref="B14:E14">
    <cfRule type="cellIs" dxfId="0" priority="6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18"/>
  <sheetViews>
    <sheetView showGridLines="0" workbookViewId="0">
      <selection sqref="A1:G1"/>
    </sheetView>
  </sheetViews>
  <sheetFormatPr defaultColWidth="6.6640625" defaultRowHeight="16.7" customHeight="1"/>
  <cols>
    <col min="1" max="1" width="32.77734375" style="3" customWidth="1"/>
    <col min="2" max="2" width="7.88671875" style="3" customWidth="1"/>
    <col min="3" max="3" width="7.6640625" style="3" customWidth="1"/>
    <col min="4" max="6" width="6.21875" style="3" customWidth="1"/>
    <col min="7" max="7" width="7.6640625" style="3" customWidth="1"/>
    <col min="8" max="16384" width="6.6640625" style="3"/>
  </cols>
  <sheetData>
    <row r="1" spans="1:9" ht="16.7" customHeight="1">
      <c r="A1" s="137" t="s">
        <v>27</v>
      </c>
      <c r="B1" s="137"/>
      <c r="C1" s="137"/>
      <c r="D1" s="137"/>
      <c r="E1" s="137"/>
      <c r="F1" s="137"/>
      <c r="G1" s="137"/>
    </row>
    <row r="2" spans="1:9" ht="16.7" customHeight="1">
      <c r="A2" s="12"/>
      <c r="B2" s="12"/>
      <c r="G2" s="23" t="s">
        <v>23</v>
      </c>
    </row>
    <row r="3" spans="1:9" ht="16.7" customHeight="1">
      <c r="A3" s="45" t="s">
        <v>43</v>
      </c>
      <c r="B3" s="145">
        <v>2019</v>
      </c>
      <c r="C3" s="146"/>
      <c r="D3" s="145">
        <v>2020</v>
      </c>
      <c r="E3" s="146"/>
      <c r="F3" s="146"/>
      <c r="G3" s="147"/>
    </row>
    <row r="4" spans="1:9" ht="16.7" customHeight="1">
      <c r="A4" s="43"/>
      <c r="B4" s="148" t="s">
        <v>70</v>
      </c>
      <c r="C4" s="150" t="s">
        <v>20</v>
      </c>
      <c r="D4" s="145" t="s">
        <v>12</v>
      </c>
      <c r="E4" s="146"/>
      <c r="F4" s="146"/>
      <c r="G4" s="148" t="s">
        <v>70</v>
      </c>
    </row>
    <row r="5" spans="1:9" ht="16.7" customHeight="1">
      <c r="A5" s="44" t="s">
        <v>41</v>
      </c>
      <c r="B5" s="149"/>
      <c r="C5" s="151"/>
      <c r="D5" s="29">
        <v>1</v>
      </c>
      <c r="E5" s="30">
        <v>2</v>
      </c>
      <c r="F5" s="29">
        <v>3</v>
      </c>
      <c r="G5" s="149"/>
    </row>
    <row r="6" spans="1:9" ht="16.7" customHeight="1">
      <c r="A6" s="19" t="s">
        <v>5</v>
      </c>
      <c r="B6" s="103">
        <v>6207</v>
      </c>
      <c r="C6" s="103">
        <v>25064</v>
      </c>
      <c r="D6" s="82">
        <v>638</v>
      </c>
      <c r="E6" s="82">
        <v>2785</v>
      </c>
      <c r="F6" s="82">
        <v>3145</v>
      </c>
      <c r="G6" s="82">
        <v>6568</v>
      </c>
      <c r="I6" s="84"/>
    </row>
    <row r="7" spans="1:9" ht="16.7" customHeight="1">
      <c r="A7" s="19" t="s">
        <v>6</v>
      </c>
      <c r="B7" s="103">
        <v>4754</v>
      </c>
      <c r="C7" s="103">
        <v>19317</v>
      </c>
      <c r="D7" s="82">
        <v>464</v>
      </c>
      <c r="E7" s="82">
        <v>2153</v>
      </c>
      <c r="F7" s="82">
        <v>2169</v>
      </c>
      <c r="G7" s="103">
        <v>4786</v>
      </c>
      <c r="I7" s="84"/>
    </row>
    <row r="8" spans="1:9" ht="16.7" customHeight="1">
      <c r="A8" s="19" t="s">
        <v>7</v>
      </c>
      <c r="B8" s="103">
        <v>4297</v>
      </c>
      <c r="C8" s="103">
        <v>17375</v>
      </c>
      <c r="D8" s="82">
        <v>435</v>
      </c>
      <c r="E8" s="82">
        <v>2053</v>
      </c>
      <c r="F8" s="82">
        <v>2165</v>
      </c>
      <c r="G8" s="103">
        <v>4653</v>
      </c>
      <c r="I8" s="84"/>
    </row>
    <row r="9" spans="1:9" ht="16.7" customHeight="1">
      <c r="A9" s="19" t="s">
        <v>8</v>
      </c>
      <c r="B9" s="103">
        <v>4617</v>
      </c>
      <c r="C9" s="103">
        <v>18359</v>
      </c>
      <c r="D9" s="82">
        <v>460</v>
      </c>
      <c r="E9" s="82">
        <v>2128</v>
      </c>
      <c r="F9" s="82">
        <v>2201</v>
      </c>
      <c r="G9" s="103">
        <v>4789</v>
      </c>
      <c r="I9" s="84"/>
    </row>
    <row r="10" spans="1:9" ht="16.7" customHeight="1">
      <c r="A10" s="46" t="s">
        <v>51</v>
      </c>
      <c r="B10" s="103">
        <v>2303</v>
      </c>
      <c r="C10" s="103">
        <v>9327</v>
      </c>
      <c r="D10" s="82">
        <v>239</v>
      </c>
      <c r="E10" s="82">
        <v>1114</v>
      </c>
      <c r="F10" s="82">
        <v>1136</v>
      </c>
      <c r="G10" s="103">
        <v>2489</v>
      </c>
      <c r="I10" s="84"/>
    </row>
    <row r="11" spans="1:9" ht="16.7" customHeight="1">
      <c r="A11" s="19" t="s">
        <v>9</v>
      </c>
      <c r="B11" s="103">
        <v>3486</v>
      </c>
      <c r="C11" s="103">
        <v>13636</v>
      </c>
      <c r="D11" s="82">
        <v>382</v>
      </c>
      <c r="E11" s="82">
        <v>1555</v>
      </c>
      <c r="F11" s="82">
        <v>1653</v>
      </c>
      <c r="G11" s="103">
        <v>3590</v>
      </c>
      <c r="I11" s="84"/>
    </row>
    <row r="12" spans="1:9" ht="16.7" customHeight="1">
      <c r="A12" s="19" t="s">
        <v>36</v>
      </c>
      <c r="B12" s="103">
        <v>1389</v>
      </c>
      <c r="C12" s="103">
        <v>5751</v>
      </c>
      <c r="D12" s="82">
        <v>145</v>
      </c>
      <c r="E12" s="82">
        <v>678</v>
      </c>
      <c r="F12" s="82">
        <v>619</v>
      </c>
      <c r="G12" s="103">
        <v>1442</v>
      </c>
      <c r="I12" s="84"/>
    </row>
    <row r="13" spans="1:9" ht="16.7" customHeight="1">
      <c r="A13" s="19" t="s">
        <v>30</v>
      </c>
      <c r="B13" s="103">
        <v>1729</v>
      </c>
      <c r="C13" s="103">
        <v>8207</v>
      </c>
      <c r="D13" s="82">
        <v>246</v>
      </c>
      <c r="E13" s="82">
        <v>874</v>
      </c>
      <c r="F13" s="82">
        <v>778</v>
      </c>
      <c r="G13" s="103">
        <v>1898</v>
      </c>
      <c r="I13" s="84"/>
    </row>
    <row r="14" spans="1:9" ht="30.75" customHeight="1">
      <c r="A14" s="19" t="s">
        <v>39</v>
      </c>
      <c r="B14" s="104">
        <v>858</v>
      </c>
      <c r="C14" s="104">
        <v>3506</v>
      </c>
      <c r="D14" s="83">
        <v>94</v>
      </c>
      <c r="E14" s="83">
        <v>409</v>
      </c>
      <c r="F14" s="83">
        <v>382</v>
      </c>
      <c r="G14" s="104">
        <v>885</v>
      </c>
      <c r="I14" s="84"/>
    </row>
    <row r="15" spans="1:9" ht="16.7" customHeight="1">
      <c r="A15" s="20" t="s">
        <v>10</v>
      </c>
      <c r="B15" s="103">
        <v>29640</v>
      </c>
      <c r="C15" s="103">
        <v>120542</v>
      </c>
      <c r="D15" s="82">
        <v>3103</v>
      </c>
      <c r="E15" s="82">
        <v>13749</v>
      </c>
      <c r="F15" s="82">
        <v>14248</v>
      </c>
      <c r="G15" s="103">
        <v>31100</v>
      </c>
      <c r="H15" s="84"/>
      <c r="I15" s="84"/>
    </row>
    <row r="16" spans="1:9" ht="16.7" customHeight="1">
      <c r="I16" s="84"/>
    </row>
    <row r="17" spans="1:7" ht="16.7" customHeight="1">
      <c r="A17" s="50"/>
      <c r="B17" s="50"/>
      <c r="C17" s="51"/>
      <c r="D17" s="51"/>
      <c r="E17" s="52"/>
    </row>
    <row r="18" spans="1:7" ht="33.75" customHeight="1">
      <c r="A18" s="144"/>
      <c r="B18" s="144"/>
      <c r="C18" s="144"/>
      <c r="D18" s="144"/>
      <c r="E18" s="144"/>
      <c r="F18" s="144"/>
      <c r="G18" s="144"/>
    </row>
  </sheetData>
  <mergeCells count="8">
    <mergeCell ref="A18:G18"/>
    <mergeCell ref="A1:G1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N26"/>
  <sheetViews>
    <sheetView showGridLines="0" zoomScaleNormal="75" zoomScaleSheetLayoutView="100" workbookViewId="0">
      <selection sqref="A1:G1"/>
    </sheetView>
  </sheetViews>
  <sheetFormatPr defaultColWidth="9" defaultRowHeight="15.75"/>
  <cols>
    <col min="1" max="1" width="32.77734375" style="3" customWidth="1"/>
    <col min="2" max="2" width="7.33203125" style="97" customWidth="1"/>
    <col min="3" max="6" width="7.33203125" style="3" customWidth="1"/>
    <col min="7" max="7" width="7.33203125" style="32" customWidth="1"/>
    <col min="8" max="8" width="9" style="32" bestFit="1" customWidth="1"/>
    <col min="9" max="9" width="7.21875" style="3" customWidth="1"/>
    <col min="10" max="10" width="8.109375" style="3" customWidth="1"/>
    <col min="11" max="16384" width="9" style="3"/>
  </cols>
  <sheetData>
    <row r="1" spans="1:8" ht="29.25" customHeight="1">
      <c r="A1" s="137" t="s">
        <v>11</v>
      </c>
      <c r="B1" s="137"/>
      <c r="C1" s="137"/>
      <c r="D1" s="137"/>
      <c r="E1" s="137"/>
      <c r="F1" s="137"/>
      <c r="G1" s="137"/>
      <c r="H1" s="36"/>
    </row>
    <row r="2" spans="1:8" ht="13.5" customHeight="1">
      <c r="A2" s="12"/>
      <c r="B2" s="98"/>
      <c r="C2" s="12"/>
      <c r="D2" s="12"/>
      <c r="G2" s="34" t="s">
        <v>22</v>
      </c>
    </row>
    <row r="3" spans="1:8" ht="15.75" customHeight="1">
      <c r="A3" s="45" t="s">
        <v>43</v>
      </c>
      <c r="B3" s="145">
        <v>2019</v>
      </c>
      <c r="C3" s="146"/>
      <c r="D3" s="145">
        <v>2020</v>
      </c>
      <c r="E3" s="146"/>
      <c r="F3" s="146"/>
      <c r="G3" s="147"/>
      <c r="H3" s="35"/>
    </row>
    <row r="4" spans="1:8" ht="18" customHeight="1">
      <c r="A4" s="43"/>
      <c r="B4" s="148" t="s">
        <v>70</v>
      </c>
      <c r="C4" s="150" t="s">
        <v>20</v>
      </c>
      <c r="D4" s="155" t="s">
        <v>12</v>
      </c>
      <c r="E4" s="156"/>
      <c r="F4" s="156"/>
      <c r="G4" s="148" t="s">
        <v>70</v>
      </c>
      <c r="H4" s="97"/>
    </row>
    <row r="5" spans="1:8">
      <c r="A5" s="44" t="s">
        <v>41</v>
      </c>
      <c r="B5" s="154"/>
      <c r="C5" s="151"/>
      <c r="D5" s="6">
        <v>1</v>
      </c>
      <c r="E5" s="6">
        <v>2</v>
      </c>
      <c r="F5" s="6">
        <v>3</v>
      </c>
      <c r="G5" s="154"/>
      <c r="H5" s="3"/>
    </row>
    <row r="6" spans="1:8">
      <c r="A6" s="19" t="s">
        <v>5</v>
      </c>
      <c r="B6" s="100">
        <v>108.65380221112331</v>
      </c>
      <c r="C6" s="100">
        <v>110.96739606057025</v>
      </c>
      <c r="D6" s="25">
        <v>68.434824777622993</v>
      </c>
      <c r="E6" s="25">
        <v>131.58718680591653</v>
      </c>
      <c r="F6" s="25">
        <v>153.68397801123871</v>
      </c>
      <c r="G6" s="25">
        <v>117.90199653159273</v>
      </c>
      <c r="H6" s="3"/>
    </row>
    <row r="7" spans="1:8">
      <c r="A7" s="19" t="s">
        <v>6</v>
      </c>
      <c r="B7" s="100">
        <v>118.17544149291456</v>
      </c>
      <c r="C7" s="100">
        <v>123.89475290987554</v>
      </c>
      <c r="D7" s="25">
        <v>73.802947535771068</v>
      </c>
      <c r="E7" s="25">
        <v>148.12871207430342</v>
      </c>
      <c r="F7" s="25">
        <v>148.12871207430342</v>
      </c>
      <c r="G7" s="100">
        <v>123.35345722812598</v>
      </c>
      <c r="H7" s="3"/>
    </row>
    <row r="8" spans="1:8">
      <c r="A8" s="19" t="s">
        <v>7</v>
      </c>
      <c r="B8" s="100">
        <v>108.44351681609288</v>
      </c>
      <c r="C8" s="100">
        <v>108.20399781599117</v>
      </c>
      <c r="D8" s="25">
        <v>66.016984536082475</v>
      </c>
      <c r="E8" s="25">
        <v>131.38595776</v>
      </c>
      <c r="F8" s="25">
        <v>141.36535945151812</v>
      </c>
      <c r="G8" s="100">
        <v>112.92276724920021</v>
      </c>
      <c r="H8" s="3"/>
    </row>
    <row r="9" spans="1:8">
      <c r="A9" s="19" t="s">
        <v>8</v>
      </c>
      <c r="B9" s="100">
        <v>116.40986888139351</v>
      </c>
      <c r="C9" s="100">
        <v>114.06087423701014</v>
      </c>
      <c r="D9" s="25">
        <v>74.223163331181411</v>
      </c>
      <c r="E9" s="25">
        <v>140.56919677653744</v>
      </c>
      <c r="F9" s="25">
        <v>150.0753723404255</v>
      </c>
      <c r="G9" s="100">
        <v>121.62257748271479</v>
      </c>
      <c r="H9" s="3"/>
    </row>
    <row r="10" spans="1:8">
      <c r="A10" s="46" t="s">
        <v>51</v>
      </c>
      <c r="B10" s="100">
        <v>106.15060854118235</v>
      </c>
      <c r="C10" s="100">
        <v>108.92718231669365</v>
      </c>
      <c r="D10" s="25">
        <v>66.382717421505973</v>
      </c>
      <c r="E10" s="25">
        <v>136.43757809628812</v>
      </c>
      <c r="F10" s="25">
        <v>143.53661616161619</v>
      </c>
      <c r="G10" s="100">
        <v>115.45230389313674</v>
      </c>
      <c r="H10" s="3"/>
    </row>
    <row r="11" spans="1:8">
      <c r="A11" s="19" t="s">
        <v>9</v>
      </c>
      <c r="B11" s="100">
        <v>114.47777725323793</v>
      </c>
      <c r="C11" s="100">
        <v>115.98073130524887</v>
      </c>
      <c r="D11" s="25">
        <v>82.474415640527127</v>
      </c>
      <c r="E11" s="25">
        <v>137.13938293370944</v>
      </c>
      <c r="F11" s="25">
        <v>152.67197449875266</v>
      </c>
      <c r="G11" s="100">
        <v>124.09525769099641</v>
      </c>
      <c r="H11" s="3"/>
    </row>
    <row r="12" spans="1:8">
      <c r="A12" s="19" t="s">
        <v>36</v>
      </c>
      <c r="B12" s="100">
        <v>94.299424568274432</v>
      </c>
      <c r="C12" s="100">
        <v>95.400394184860772</v>
      </c>
      <c r="D12" s="25">
        <v>62.37862172606269</v>
      </c>
      <c r="E12" s="25">
        <v>117.47447062900709</v>
      </c>
      <c r="F12" s="25">
        <v>115.14372071402006</v>
      </c>
      <c r="G12" s="100">
        <v>98.332271023029946</v>
      </c>
      <c r="H12" s="3"/>
    </row>
    <row r="13" spans="1:8">
      <c r="A13" s="19" t="s">
        <v>30</v>
      </c>
      <c r="B13" s="100">
        <v>85.908725946421669</v>
      </c>
      <c r="C13" s="100">
        <v>97.591934908753231</v>
      </c>
      <c r="D13" s="25">
        <v>74.855965286236298</v>
      </c>
      <c r="E13" s="25">
        <v>116.61058941192159</v>
      </c>
      <c r="F13" s="25">
        <v>106.89456832554305</v>
      </c>
      <c r="G13" s="100">
        <v>99.453707674566985</v>
      </c>
      <c r="H13" s="3"/>
    </row>
    <row r="14" spans="1:8" ht="30.75" customHeight="1">
      <c r="A14" s="19" t="s">
        <v>39</v>
      </c>
      <c r="B14" s="102">
        <v>92.693399681850906</v>
      </c>
      <c r="C14" s="102">
        <v>97.37374795906824</v>
      </c>
      <c r="D14" s="77">
        <v>66.101133004926112</v>
      </c>
      <c r="E14" s="77">
        <v>120.32927689594356</v>
      </c>
      <c r="F14" s="77">
        <v>119.01376287051481</v>
      </c>
      <c r="G14" s="102">
        <v>101.81472425712816</v>
      </c>
      <c r="H14" s="3"/>
    </row>
    <row r="15" spans="1:8">
      <c r="A15" s="20" t="s">
        <v>19</v>
      </c>
      <c r="B15" s="100">
        <v>105.02361837694349</v>
      </c>
      <c r="C15" s="100">
        <v>108.04455685534131</v>
      </c>
      <c r="D15" s="25">
        <v>70.518974806657354</v>
      </c>
      <c r="E15" s="100">
        <v>131.07359459818082</v>
      </c>
      <c r="F15" s="100">
        <v>136.72378493865915</v>
      </c>
      <c r="G15" s="100">
        <v>112.77211811449912</v>
      </c>
      <c r="H15" s="37"/>
    </row>
    <row r="16" spans="1:8">
      <c r="C16" s="40"/>
      <c r="E16" s="17"/>
      <c r="F16" s="17"/>
      <c r="G16" s="39"/>
    </row>
    <row r="17" spans="1:14">
      <c r="A17" s="3" t="s">
        <v>55</v>
      </c>
      <c r="C17" s="37"/>
    </row>
    <row r="18" spans="1:14" ht="36" customHeight="1">
      <c r="A18" s="152" t="s">
        <v>54</v>
      </c>
      <c r="B18" s="152"/>
      <c r="C18" s="152"/>
      <c r="D18" s="152"/>
      <c r="E18" s="152"/>
      <c r="F18" s="152"/>
      <c r="G18" s="152"/>
      <c r="H18" s="36"/>
      <c r="I18" s="38"/>
      <c r="J18" s="38"/>
      <c r="K18" s="38"/>
      <c r="L18" s="38"/>
      <c r="M18" s="38"/>
      <c r="N18" s="38"/>
    </row>
    <row r="19" spans="1:14">
      <c r="A19" s="36"/>
      <c r="B19" s="101"/>
      <c r="C19" s="36"/>
      <c r="D19" s="36"/>
      <c r="E19" s="36"/>
      <c r="F19" s="36"/>
      <c r="G19" s="36"/>
      <c r="H19" s="36"/>
    </row>
    <row r="20" spans="1:14" ht="31.5" customHeight="1">
      <c r="A20" s="153"/>
      <c r="B20" s="153"/>
      <c r="C20" s="153"/>
      <c r="D20" s="153"/>
      <c r="E20" s="153"/>
      <c r="F20" s="153"/>
      <c r="G20" s="153"/>
      <c r="H20" s="153"/>
    </row>
    <row r="21" spans="1:14">
      <c r="A21" s="13"/>
      <c r="B21" s="99"/>
      <c r="C21" s="13"/>
      <c r="D21" s="13"/>
      <c r="E21" s="13"/>
      <c r="F21" s="13"/>
      <c r="G21" s="33"/>
    </row>
    <row r="22" spans="1:14">
      <c r="A22" s="13"/>
      <c r="B22" s="99"/>
      <c r="C22" s="13"/>
      <c r="D22" s="13"/>
      <c r="E22" s="13"/>
      <c r="F22" s="13"/>
      <c r="G22" s="33"/>
    </row>
    <row r="23" spans="1:14">
      <c r="A23" s="13"/>
      <c r="B23" s="99"/>
      <c r="C23" s="13"/>
      <c r="D23" s="13"/>
      <c r="E23" s="13"/>
      <c r="F23" s="13"/>
      <c r="G23" s="33"/>
    </row>
    <row r="24" spans="1:14">
      <c r="A24" s="13"/>
      <c r="B24" s="99"/>
      <c r="C24" s="13"/>
      <c r="D24" s="13"/>
      <c r="E24" s="13"/>
      <c r="F24" s="13"/>
      <c r="G24" s="33"/>
    </row>
    <row r="25" spans="1:14">
      <c r="A25" s="13"/>
      <c r="B25" s="99"/>
      <c r="C25" s="13"/>
      <c r="D25" s="13"/>
      <c r="E25" s="13"/>
      <c r="F25" s="13"/>
      <c r="G25" s="33"/>
      <c r="I25" s="3" t="s">
        <v>0</v>
      </c>
    </row>
    <row r="26" spans="1:14">
      <c r="A26" s="13"/>
      <c r="B26" s="99"/>
      <c r="C26" s="13"/>
      <c r="D26" s="13"/>
      <c r="E26" s="13"/>
      <c r="F26" s="13"/>
      <c r="G26" s="33"/>
    </row>
  </sheetData>
  <mergeCells count="9">
    <mergeCell ref="A18:G18"/>
    <mergeCell ref="A1:G1"/>
    <mergeCell ref="A20:H20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24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4" customWidth="1"/>
    <col min="2" max="2" width="35.77734375" style="55" customWidth="1"/>
    <col min="3" max="3" width="8.88671875" style="55" customWidth="1"/>
    <col min="4" max="4" width="9.77734375" style="55" customWidth="1"/>
    <col min="5" max="6" width="8.88671875" style="55" customWidth="1"/>
    <col min="7" max="7" width="9.44140625" style="55" customWidth="1"/>
    <col min="8" max="9" width="8.88671875" style="55" customWidth="1"/>
    <col min="10" max="10" width="9" style="55" customWidth="1"/>
    <col min="11" max="11" width="11" style="55" customWidth="1"/>
    <col min="12" max="12" width="10.109375" style="55" customWidth="1"/>
    <col min="13" max="13" width="12" style="53" bestFit="1" customWidth="1"/>
    <col min="14" max="14" width="10.109375" style="53" bestFit="1" customWidth="1"/>
    <col min="15" max="16384" width="9" style="53"/>
  </cols>
  <sheetData>
    <row r="1" spans="1:14" ht="15.75" customHeight="1">
      <c r="A1" s="137" t="s">
        <v>72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4" ht="15.75" customHeight="1">
      <c r="I2" s="157" t="s">
        <v>23</v>
      </c>
      <c r="J2" s="157"/>
      <c r="K2" s="157"/>
      <c r="L2" s="157"/>
    </row>
    <row r="3" spans="1:14" ht="63.75" customHeight="1">
      <c r="A3" s="56" t="s">
        <v>4</v>
      </c>
      <c r="B3" s="57" t="s">
        <v>26</v>
      </c>
      <c r="C3" s="80" t="s">
        <v>5</v>
      </c>
      <c r="D3" s="66" t="s">
        <v>6</v>
      </c>
      <c r="E3" s="66" t="s">
        <v>7</v>
      </c>
      <c r="F3" s="66" t="s">
        <v>8</v>
      </c>
      <c r="G3" s="67" t="s">
        <v>51</v>
      </c>
      <c r="H3" s="68" t="s">
        <v>9</v>
      </c>
      <c r="I3" s="64" t="s">
        <v>37</v>
      </c>
      <c r="J3" s="64" t="s">
        <v>30</v>
      </c>
      <c r="K3" s="64" t="s">
        <v>48</v>
      </c>
      <c r="L3" s="59" t="s">
        <v>10</v>
      </c>
    </row>
    <row r="4" spans="1:14" ht="15.75" customHeight="1">
      <c r="A4" s="78" t="s">
        <v>31</v>
      </c>
      <c r="B4" s="60" t="s">
        <v>32</v>
      </c>
      <c r="C4" s="106">
        <v>243453</v>
      </c>
      <c r="D4" s="106">
        <v>181050</v>
      </c>
      <c r="E4" s="106">
        <v>167412</v>
      </c>
      <c r="F4" s="106">
        <v>166529</v>
      </c>
      <c r="G4" s="106">
        <v>81119</v>
      </c>
      <c r="H4" s="106">
        <v>117077</v>
      </c>
      <c r="I4" s="106">
        <v>24664</v>
      </c>
      <c r="J4" s="106">
        <v>50812</v>
      </c>
      <c r="K4" s="106">
        <v>16955</v>
      </c>
      <c r="L4" s="106">
        <v>1049071</v>
      </c>
      <c r="M4" s="87"/>
      <c r="N4" s="61"/>
    </row>
    <row r="5" spans="1:14" ht="63.75" customHeight="1">
      <c r="A5" s="92" t="s">
        <v>1</v>
      </c>
      <c r="B5" s="93" t="s">
        <v>59</v>
      </c>
      <c r="C5" s="107">
        <v>141826</v>
      </c>
      <c r="D5" s="107">
        <v>41212</v>
      </c>
      <c r="E5" s="107">
        <v>129955</v>
      </c>
      <c r="F5" s="107">
        <v>121110</v>
      </c>
      <c r="G5" s="107">
        <v>60196</v>
      </c>
      <c r="H5" s="107">
        <v>52419</v>
      </c>
      <c r="I5" s="107">
        <v>2447</v>
      </c>
      <c r="J5" s="107">
        <v>20896</v>
      </c>
      <c r="K5" s="107">
        <v>10830</v>
      </c>
      <c r="L5" s="107">
        <v>580891</v>
      </c>
      <c r="M5" s="87"/>
      <c r="N5" s="61"/>
    </row>
    <row r="6" spans="1:14" ht="15.75" customHeight="1">
      <c r="A6" s="94" t="s">
        <v>2</v>
      </c>
      <c r="B6" s="93" t="s">
        <v>13</v>
      </c>
      <c r="C6" s="107">
        <v>35745</v>
      </c>
      <c r="D6" s="107">
        <v>45117</v>
      </c>
      <c r="E6" s="107">
        <v>2350</v>
      </c>
      <c r="F6" s="107">
        <v>13440</v>
      </c>
      <c r="G6" s="107">
        <v>4567</v>
      </c>
      <c r="H6" s="107">
        <v>17638</v>
      </c>
      <c r="I6" s="107">
        <v>7551</v>
      </c>
      <c r="J6" s="107">
        <v>7119</v>
      </c>
      <c r="K6" s="107">
        <v>781</v>
      </c>
      <c r="L6" s="107">
        <v>134308</v>
      </c>
      <c r="M6" s="87"/>
      <c r="N6" s="61"/>
    </row>
    <row r="7" spans="1:14" ht="15.75" customHeight="1">
      <c r="A7" s="94" t="s">
        <v>3</v>
      </c>
      <c r="B7" s="93" t="s">
        <v>14</v>
      </c>
      <c r="C7" s="107">
        <v>0</v>
      </c>
      <c r="D7" s="107">
        <v>849</v>
      </c>
      <c r="E7" s="107">
        <v>0</v>
      </c>
      <c r="F7" s="107">
        <v>0</v>
      </c>
      <c r="G7" s="107">
        <v>0</v>
      </c>
      <c r="H7" s="107">
        <v>0</v>
      </c>
      <c r="I7" s="107">
        <v>0</v>
      </c>
      <c r="J7" s="107">
        <v>0</v>
      </c>
      <c r="K7" s="107">
        <v>0</v>
      </c>
      <c r="L7" s="107">
        <v>849</v>
      </c>
      <c r="M7" s="87"/>
      <c r="N7" s="61"/>
    </row>
    <row r="8" spans="1:14" ht="15.75" customHeight="1">
      <c r="A8" s="94" t="s">
        <v>60</v>
      </c>
      <c r="B8" s="93" t="s">
        <v>61</v>
      </c>
      <c r="C8" s="107">
        <v>56678</v>
      </c>
      <c r="D8" s="107">
        <v>84692</v>
      </c>
      <c r="E8" s="107">
        <v>35107</v>
      </c>
      <c r="F8" s="107">
        <v>28266</v>
      </c>
      <c r="G8" s="107">
        <v>15356</v>
      </c>
      <c r="H8" s="107">
        <v>40589</v>
      </c>
      <c r="I8" s="107">
        <v>13491</v>
      </c>
      <c r="J8" s="107">
        <v>21747</v>
      </c>
      <c r="K8" s="107">
        <v>3722</v>
      </c>
      <c r="L8" s="107">
        <v>299648</v>
      </c>
      <c r="M8" s="87"/>
      <c r="N8" s="61"/>
    </row>
    <row r="9" spans="1:14" ht="15.75" customHeight="1">
      <c r="A9" s="95" t="s">
        <v>62</v>
      </c>
      <c r="B9" s="93" t="s">
        <v>38</v>
      </c>
      <c r="C9" s="107">
        <v>2510</v>
      </c>
      <c r="D9" s="107">
        <v>9739</v>
      </c>
      <c r="E9" s="107">
        <v>1380</v>
      </c>
      <c r="F9" s="107">
        <v>309</v>
      </c>
      <c r="G9" s="107">
        <v>1922</v>
      </c>
      <c r="H9" s="107">
        <v>2979</v>
      </c>
      <c r="I9" s="107">
        <v>1172</v>
      </c>
      <c r="J9" s="107">
        <v>913</v>
      </c>
      <c r="K9" s="107">
        <v>445</v>
      </c>
      <c r="L9" s="107">
        <v>21369</v>
      </c>
      <c r="M9" s="87"/>
      <c r="N9" s="61"/>
    </row>
    <row r="10" spans="1:14" ht="15.75" customHeight="1">
      <c r="A10" s="95" t="s">
        <v>63</v>
      </c>
      <c r="B10" s="93" t="s">
        <v>64</v>
      </c>
      <c r="C10" s="107">
        <v>30418</v>
      </c>
      <c r="D10" s="107">
        <v>28834</v>
      </c>
      <c r="E10" s="107">
        <v>22965</v>
      </c>
      <c r="F10" s="107">
        <v>6421</v>
      </c>
      <c r="G10" s="107">
        <v>5605</v>
      </c>
      <c r="H10" s="107">
        <v>9657</v>
      </c>
      <c r="I10" s="107">
        <v>5228</v>
      </c>
      <c r="J10" s="107">
        <v>8314</v>
      </c>
      <c r="K10" s="107">
        <v>1198</v>
      </c>
      <c r="L10" s="108">
        <v>118640</v>
      </c>
      <c r="M10" s="87"/>
      <c r="N10" s="61"/>
    </row>
    <row r="11" spans="1:14" ht="30.75" customHeight="1">
      <c r="A11" s="95" t="s">
        <v>65</v>
      </c>
      <c r="B11" s="93" t="s">
        <v>66</v>
      </c>
      <c r="C11" s="107">
        <v>23750</v>
      </c>
      <c r="D11" s="107">
        <v>46119</v>
      </c>
      <c r="E11" s="107">
        <v>10762</v>
      </c>
      <c r="F11" s="107">
        <v>21536</v>
      </c>
      <c r="G11" s="107">
        <v>7829</v>
      </c>
      <c r="H11" s="107">
        <v>27953</v>
      </c>
      <c r="I11" s="107">
        <v>7091</v>
      </c>
      <c r="J11" s="107">
        <v>12520</v>
      </c>
      <c r="K11" s="107">
        <v>2079</v>
      </c>
      <c r="L11" s="107">
        <v>159639</v>
      </c>
      <c r="M11" s="87"/>
      <c r="N11" s="61"/>
    </row>
    <row r="12" spans="1:14" ht="15.75" customHeight="1">
      <c r="A12" s="94" t="s">
        <v>67</v>
      </c>
      <c r="B12" s="93" t="s">
        <v>68</v>
      </c>
      <c r="C12" s="107">
        <v>1453</v>
      </c>
      <c r="D12" s="107">
        <v>0</v>
      </c>
      <c r="E12" s="107">
        <v>0</v>
      </c>
      <c r="F12" s="107">
        <v>3383</v>
      </c>
      <c r="G12" s="107">
        <v>1000</v>
      </c>
      <c r="H12" s="107">
        <v>0</v>
      </c>
      <c r="I12" s="107">
        <v>0</v>
      </c>
      <c r="J12" s="107">
        <v>0</v>
      </c>
      <c r="K12" s="107">
        <v>1622</v>
      </c>
      <c r="L12" s="107">
        <v>7458</v>
      </c>
      <c r="M12" s="87"/>
      <c r="N12" s="61"/>
    </row>
    <row r="13" spans="1:14" ht="15.75" customHeight="1">
      <c r="A13" s="94" t="s">
        <v>69</v>
      </c>
      <c r="B13" s="93" t="s">
        <v>15</v>
      </c>
      <c r="C13" s="107">
        <v>7751</v>
      </c>
      <c r="D13" s="107">
        <v>9180</v>
      </c>
      <c r="E13" s="107">
        <v>0</v>
      </c>
      <c r="F13" s="107">
        <v>330</v>
      </c>
      <c r="G13" s="107">
        <v>0</v>
      </c>
      <c r="H13" s="107">
        <v>6431</v>
      </c>
      <c r="I13" s="107">
        <v>1175</v>
      </c>
      <c r="J13" s="107">
        <v>1050</v>
      </c>
      <c r="K13" s="107">
        <v>0</v>
      </c>
      <c r="L13" s="107">
        <v>25917</v>
      </c>
      <c r="M13" s="87"/>
    </row>
    <row r="14" spans="1:14" ht="15.75" customHeight="1">
      <c r="A14" s="79" t="s">
        <v>33</v>
      </c>
      <c r="B14" s="60" t="s">
        <v>34</v>
      </c>
      <c r="C14" s="106">
        <v>268385</v>
      </c>
      <c r="D14" s="106">
        <v>194536</v>
      </c>
      <c r="E14" s="106">
        <v>185590</v>
      </c>
      <c r="F14" s="106">
        <v>198512</v>
      </c>
      <c r="G14" s="106">
        <v>83642</v>
      </c>
      <c r="H14" s="106">
        <v>130577</v>
      </c>
      <c r="I14" s="106">
        <v>28476</v>
      </c>
      <c r="J14" s="106">
        <v>54102</v>
      </c>
      <c r="K14" s="106">
        <v>20245</v>
      </c>
      <c r="L14" s="106">
        <v>1164065</v>
      </c>
      <c r="M14" s="87"/>
      <c r="N14" s="87"/>
    </row>
    <row r="15" spans="1:14" ht="15.75" customHeight="1">
      <c r="A15" s="62" t="s">
        <v>1</v>
      </c>
      <c r="B15" s="63" t="s">
        <v>35</v>
      </c>
      <c r="C15" s="107">
        <v>243453</v>
      </c>
      <c r="D15" s="107">
        <v>181050</v>
      </c>
      <c r="E15" s="107">
        <v>167412</v>
      </c>
      <c r="F15" s="107">
        <v>166529</v>
      </c>
      <c r="G15" s="107">
        <v>81119</v>
      </c>
      <c r="H15" s="107">
        <v>117077</v>
      </c>
      <c r="I15" s="107">
        <v>24664</v>
      </c>
      <c r="J15" s="107">
        <v>50812</v>
      </c>
      <c r="K15" s="107">
        <v>16955</v>
      </c>
      <c r="L15" s="107">
        <v>1049071</v>
      </c>
      <c r="M15" s="87"/>
    </row>
    <row r="16" spans="1:14" ht="15.75" customHeight="1">
      <c r="A16" s="62" t="s">
        <v>2</v>
      </c>
      <c r="B16" s="63" t="s">
        <v>28</v>
      </c>
      <c r="C16" s="107">
        <v>24822</v>
      </c>
      <c r="D16" s="107">
        <v>3771</v>
      </c>
      <c r="E16" s="107">
        <v>18126</v>
      </c>
      <c r="F16" s="107">
        <v>31956</v>
      </c>
      <c r="G16" s="107">
        <v>2519</v>
      </c>
      <c r="H16" s="107">
        <v>5830</v>
      </c>
      <c r="I16" s="107">
        <v>2301</v>
      </c>
      <c r="J16" s="107">
        <v>3251</v>
      </c>
      <c r="K16" s="107">
        <v>3290</v>
      </c>
      <c r="L16" s="107">
        <v>95866</v>
      </c>
      <c r="M16" s="87"/>
    </row>
    <row r="17" spans="1:13" ht="15.75" customHeight="1">
      <c r="A17" s="62" t="s">
        <v>3</v>
      </c>
      <c r="B17" s="63" t="s">
        <v>29</v>
      </c>
      <c r="C17" s="107">
        <v>110</v>
      </c>
      <c r="D17" s="107">
        <v>9715</v>
      </c>
      <c r="E17" s="107">
        <v>52</v>
      </c>
      <c r="F17" s="107">
        <v>27</v>
      </c>
      <c r="G17" s="107">
        <v>4</v>
      </c>
      <c r="H17" s="107">
        <v>7670</v>
      </c>
      <c r="I17" s="107">
        <v>1511</v>
      </c>
      <c r="J17" s="107">
        <v>39</v>
      </c>
      <c r="K17" s="107">
        <v>0</v>
      </c>
      <c r="L17" s="107">
        <v>19128</v>
      </c>
      <c r="M17" s="87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4" customWidth="1"/>
    <col min="2" max="2" width="36.109375" style="55" customWidth="1"/>
    <col min="3" max="3" width="9" style="55" customWidth="1"/>
    <col min="4" max="4" width="9.88671875" style="55" customWidth="1"/>
    <col min="5" max="6" width="9" style="55" customWidth="1"/>
    <col min="7" max="7" width="9.33203125" style="55" customWidth="1"/>
    <col min="8" max="10" width="9" style="55" customWidth="1"/>
    <col min="11" max="12" width="11" style="55" customWidth="1"/>
    <col min="13" max="13" width="9.6640625" style="53" bestFit="1" customWidth="1"/>
    <col min="14" max="16384" width="9" style="53"/>
  </cols>
  <sheetData>
    <row r="1" spans="1:13" ht="15.75" customHeight="1">
      <c r="A1" s="137" t="s">
        <v>73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3" ht="15.75">
      <c r="I2" s="158" t="s">
        <v>46</v>
      </c>
      <c r="J2" s="158"/>
      <c r="K2" s="158"/>
      <c r="L2" s="158"/>
    </row>
    <row r="3" spans="1:13" ht="68.25" customHeight="1">
      <c r="A3" s="58" t="s">
        <v>4</v>
      </c>
      <c r="B3" s="65" t="s">
        <v>44</v>
      </c>
      <c r="C3" s="66" t="s">
        <v>5</v>
      </c>
      <c r="D3" s="66" t="s">
        <v>6</v>
      </c>
      <c r="E3" s="66" t="s">
        <v>7</v>
      </c>
      <c r="F3" s="66" t="s">
        <v>8</v>
      </c>
      <c r="G3" s="67" t="s">
        <v>51</v>
      </c>
      <c r="H3" s="68" t="s">
        <v>9</v>
      </c>
      <c r="I3" s="64" t="s">
        <v>37</v>
      </c>
      <c r="J3" s="64" t="s">
        <v>30</v>
      </c>
      <c r="K3" s="64" t="s">
        <v>48</v>
      </c>
      <c r="L3" s="69" t="s">
        <v>10</v>
      </c>
    </row>
    <row r="4" spans="1:13" ht="15.75">
      <c r="A4" s="78" t="s">
        <v>31</v>
      </c>
      <c r="B4" s="60" t="s">
        <v>32</v>
      </c>
      <c r="C4" s="109">
        <f>SUM(C5:C8)+C12+C13</f>
        <v>100</v>
      </c>
      <c r="D4" s="109">
        <f t="shared" ref="D4:L4" si="0">SUM(D5:D8)+D12+D13</f>
        <v>100</v>
      </c>
      <c r="E4" s="109">
        <f t="shared" si="0"/>
        <v>100</v>
      </c>
      <c r="F4" s="109">
        <f t="shared" si="0"/>
        <v>100.00000000000001</v>
      </c>
      <c r="G4" s="109">
        <f t="shared" si="0"/>
        <v>99.999999999999986</v>
      </c>
      <c r="H4" s="109">
        <f t="shared" si="0"/>
        <v>100</v>
      </c>
      <c r="I4" s="109">
        <f t="shared" si="0"/>
        <v>100.00000000000001</v>
      </c>
      <c r="J4" s="109">
        <f t="shared" si="0"/>
        <v>99.999999999999986</v>
      </c>
      <c r="K4" s="109">
        <f t="shared" si="0"/>
        <v>100</v>
      </c>
      <c r="L4" s="109">
        <f t="shared" si="0"/>
        <v>99.999999999999986</v>
      </c>
      <c r="M4" s="85"/>
    </row>
    <row r="5" spans="1:13" ht="63" customHeight="1">
      <c r="A5" s="92" t="s">
        <v>1</v>
      </c>
      <c r="B5" s="93" t="s">
        <v>59</v>
      </c>
      <c r="C5" s="110">
        <f>ROUND('Таблица №4-П'!C5/'Таблица №4-П'!C$4*100,2)</f>
        <v>58.26</v>
      </c>
      <c r="D5" s="110">
        <f>ROUND('Таблица №4-П'!D5/'Таблица №4-П'!D$4*100,2)</f>
        <v>22.76</v>
      </c>
      <c r="E5" s="110">
        <f>ROUND('Таблица №4-П'!E5/'Таблица №4-П'!E$4*100,2)</f>
        <v>77.63</v>
      </c>
      <c r="F5" s="110">
        <f>ROUND('Таблица №4-П'!F5/'Таблица №4-П'!F$4*100,2)</f>
        <v>72.73</v>
      </c>
      <c r="G5" s="110">
        <f>ROUND('Таблица №4-П'!G5/'Таблица №4-П'!G$4*100,2)</f>
        <v>74.209999999999994</v>
      </c>
      <c r="H5" s="110">
        <f>ROUND('Таблица №4-П'!H5/'Таблица №4-П'!H$4*100,2)</f>
        <v>44.77</v>
      </c>
      <c r="I5" s="110">
        <f>ROUND('Таблица №4-П'!I5/'Таблица №4-П'!I$4*100,2)</f>
        <v>9.92</v>
      </c>
      <c r="J5" s="110">
        <f>ROUND('Таблица №4-П'!J5/'Таблица №4-П'!J$4*100,2)</f>
        <v>41.12</v>
      </c>
      <c r="K5" s="110">
        <f>ROUND('Таблица №4-П'!K5/'Таблица №4-П'!K$4*100,2)</f>
        <v>63.87</v>
      </c>
      <c r="L5" s="110">
        <f>ROUND('Таблица №4-П'!L5/'Таблица №4-П'!L$4*100,2)</f>
        <v>55.37</v>
      </c>
      <c r="M5" s="90"/>
    </row>
    <row r="6" spans="1:13" ht="15.75" customHeight="1">
      <c r="A6" s="94" t="s">
        <v>2</v>
      </c>
      <c r="B6" s="93" t="s">
        <v>13</v>
      </c>
      <c r="C6" s="110">
        <f>ROUND('Таблица №4-П'!C6/'Таблица №4-П'!C$4*100,2)</f>
        <v>14.68</v>
      </c>
      <c r="D6" s="110">
        <f>ROUND('Таблица №4-П'!D6/'Таблица №4-П'!D$4*100,2)</f>
        <v>24.92</v>
      </c>
      <c r="E6" s="110">
        <f>ROUND('Таблица №4-П'!E6/'Таблица №4-П'!E$4*100,2)</f>
        <v>1.4</v>
      </c>
      <c r="F6" s="110">
        <f>ROUND('Таблица №4-П'!F6/'Таблица №4-П'!F$4*100,2)</f>
        <v>8.07</v>
      </c>
      <c r="G6" s="110">
        <f>ROUND('Таблица №4-П'!G6/'Таблица №4-П'!G$4*100,2)</f>
        <v>5.63</v>
      </c>
      <c r="H6" s="110">
        <f>ROUND('Таблица №4-П'!H6/'Таблица №4-П'!H$4*100,2)</f>
        <v>15.07</v>
      </c>
      <c r="I6" s="110">
        <f>ROUND('Таблица №4-П'!I6/'Таблица №4-П'!I$4*100,2)</f>
        <v>30.62</v>
      </c>
      <c r="J6" s="110">
        <f>ROUND('Таблица №4-П'!J6/'Таблица №4-П'!J$4*100,2)</f>
        <v>14.01</v>
      </c>
      <c r="K6" s="110">
        <f>ROUND('Таблица №4-П'!K6/'Таблица №4-П'!K$4*100,2)</f>
        <v>4.6100000000000003</v>
      </c>
      <c r="L6" s="110">
        <f>ROUND('Таблица №4-П'!L6/'Таблица №4-П'!L$4*100,2)</f>
        <v>12.8</v>
      </c>
      <c r="M6" s="90"/>
    </row>
    <row r="7" spans="1:13" ht="15.75" customHeight="1">
      <c r="A7" s="94" t="s">
        <v>3</v>
      </c>
      <c r="B7" s="93" t="s">
        <v>14</v>
      </c>
      <c r="C7" s="110">
        <f>ROUND('Таблица №4-П'!C7/'Таблица №4-П'!C$4*100,2)</f>
        <v>0</v>
      </c>
      <c r="D7" s="110">
        <f>ROUND('Таблица №4-П'!D7/'Таблица №4-П'!D$4*100,2)</f>
        <v>0.47</v>
      </c>
      <c r="E7" s="110">
        <f>ROUND('Таблица №4-П'!E7/'Таблица №4-П'!E$4*100,2)</f>
        <v>0</v>
      </c>
      <c r="F7" s="110">
        <f>ROUND('Таблица №4-П'!F7/'Таблица №4-П'!F$4*100,2)</f>
        <v>0</v>
      </c>
      <c r="G7" s="110">
        <f>ROUND('Таблица №4-П'!G7/'Таблица №4-П'!G$4*100,2)</f>
        <v>0</v>
      </c>
      <c r="H7" s="110">
        <f>ROUND('Таблица №4-П'!H7/'Таблица №4-П'!H$4*100,2)</f>
        <v>0</v>
      </c>
      <c r="I7" s="110">
        <f>ROUND('Таблица №4-П'!I7/'Таблица №4-П'!I$4*100,2)</f>
        <v>0</v>
      </c>
      <c r="J7" s="110">
        <f>ROUND('Таблица №4-П'!J7/'Таблица №4-П'!J$4*100,2)</f>
        <v>0</v>
      </c>
      <c r="K7" s="110">
        <f>ROUND('Таблица №4-П'!K7/'Таблица №4-П'!K$4*100,2)</f>
        <v>0</v>
      </c>
      <c r="L7" s="110">
        <f>ROUND('Таблица №4-П'!L7/'Таблица №4-П'!L$4*100,2)</f>
        <v>0.08</v>
      </c>
      <c r="M7" s="90"/>
    </row>
    <row r="8" spans="1:13" ht="15.75" customHeight="1">
      <c r="A8" s="94" t="s">
        <v>60</v>
      </c>
      <c r="B8" s="93" t="s">
        <v>61</v>
      </c>
      <c r="C8" s="110">
        <f>ROUND('Таблица №4-П'!C8/'Таблица №4-П'!C$4*100,2)</f>
        <v>23.28</v>
      </c>
      <c r="D8" s="110">
        <f>ROUND('Таблица №4-П'!D8/'Таблица №4-П'!D$4*100,2)</f>
        <v>46.78</v>
      </c>
      <c r="E8" s="110">
        <f>ROUND('Таблица №4-П'!E8/'Таблица №4-П'!E$4*100,2)</f>
        <v>20.97</v>
      </c>
      <c r="F8" s="110">
        <f>ROUND('Таблица №4-П'!F8/'Таблица №4-П'!F$4*100,2)</f>
        <v>16.97</v>
      </c>
      <c r="G8" s="110">
        <f>ROUND('Таблица №4-П'!G8/'Таблица №4-П'!G$4*100,2)</f>
        <v>18.93</v>
      </c>
      <c r="H8" s="110">
        <f>ROUND('Таблица №4-П'!H8/'Таблица №4-П'!H$4*100,2)</f>
        <v>34.67</v>
      </c>
      <c r="I8" s="110">
        <f>ROUND('Таблица №4-П'!I8/'Таблица №4-П'!I$4*100,2)</f>
        <v>54.7</v>
      </c>
      <c r="J8" s="110">
        <f>ROUND('Таблица №4-П'!J8/'Таблица №4-П'!J$4*100,2)</f>
        <v>42.8</v>
      </c>
      <c r="K8" s="110">
        <f>ROUND('Таблица №4-П'!K8/'Таблица №4-П'!K$4*100,2)</f>
        <v>21.95</v>
      </c>
      <c r="L8" s="110">
        <v>28.57</v>
      </c>
      <c r="M8" s="90"/>
    </row>
    <row r="9" spans="1:13" ht="15.75" customHeight="1">
      <c r="A9" s="95" t="s">
        <v>62</v>
      </c>
      <c r="B9" s="93" t="s">
        <v>38</v>
      </c>
      <c r="C9" s="110">
        <f>ROUND('Таблица №4-П'!C9/'Таблица №4-П'!C$4*100,2)</f>
        <v>1.03</v>
      </c>
      <c r="D9" s="110">
        <f>ROUND('Таблица №4-П'!D9/'Таблица №4-П'!D$4*100,2)</f>
        <v>5.38</v>
      </c>
      <c r="E9" s="110">
        <f>ROUND('Таблица №4-П'!E9/'Таблица №4-П'!E$4*100,2)</f>
        <v>0.82</v>
      </c>
      <c r="F9" s="110">
        <f>ROUND('Таблица №4-П'!F9/'Таблица №4-П'!F$4*100,2)</f>
        <v>0.19</v>
      </c>
      <c r="G9" s="110">
        <f>ROUND('Таблица №4-П'!G9/'Таблица №4-П'!G$4*100,2)</f>
        <v>2.37</v>
      </c>
      <c r="H9" s="110">
        <f>ROUND('Таблица №4-П'!H9/'Таблица №4-П'!H$4*100,2)</f>
        <v>2.54</v>
      </c>
      <c r="I9" s="110">
        <f>ROUND('Таблица №4-П'!I9/'Таблица №4-П'!I$4*100,2)</f>
        <v>4.75</v>
      </c>
      <c r="J9" s="110">
        <f>ROUND('Таблица №4-П'!J9/'Таблица №4-П'!J$4*100,2)</f>
        <v>1.8</v>
      </c>
      <c r="K9" s="110">
        <f>ROUND('Таблица №4-П'!K9/'Таблица №4-П'!K$4*100,2)</f>
        <v>2.62</v>
      </c>
      <c r="L9" s="110">
        <f>ROUND('Таблица №4-П'!L9/'Таблица №4-П'!L$4*100,2)</f>
        <v>2.04</v>
      </c>
      <c r="M9" s="90"/>
    </row>
    <row r="10" spans="1:13" ht="15.75" customHeight="1">
      <c r="A10" s="95" t="s">
        <v>63</v>
      </c>
      <c r="B10" s="93" t="s">
        <v>64</v>
      </c>
      <c r="C10" s="110">
        <f>ROUND('Таблица №4-П'!C10/'Таблица №4-П'!C$4*100,2)</f>
        <v>12.49</v>
      </c>
      <c r="D10" s="110">
        <f>ROUND('Таблица №4-П'!D10/'Таблица №4-П'!D$4*100,2)</f>
        <v>15.93</v>
      </c>
      <c r="E10" s="110">
        <f>ROUND('Таблица №4-П'!E10/'Таблица №4-П'!E$4*100,2)</f>
        <v>13.72</v>
      </c>
      <c r="F10" s="110">
        <v>3.85</v>
      </c>
      <c r="G10" s="110">
        <f>ROUND('Таблица №4-П'!G10/'Таблица №4-П'!G$4*100,2)</f>
        <v>6.91</v>
      </c>
      <c r="H10" s="110">
        <f>ROUND('Таблица №4-П'!H10/'Таблица №4-П'!H$4*100,2)</f>
        <v>8.25</v>
      </c>
      <c r="I10" s="110">
        <f>ROUND('Таблица №4-П'!I10/'Таблица №4-П'!I$4*100,2)</f>
        <v>21.2</v>
      </c>
      <c r="J10" s="110">
        <f>ROUND('Таблица №4-П'!J10/'Таблица №4-П'!J$4*100,2)</f>
        <v>16.36</v>
      </c>
      <c r="K10" s="110">
        <f>ROUND('Таблица №4-П'!K10/'Таблица №4-П'!K$4*100,2)</f>
        <v>7.07</v>
      </c>
      <c r="L10" s="110">
        <f>ROUND('Таблица №4-П'!L10/'Таблица №4-П'!L$4*100,2)</f>
        <v>11.31</v>
      </c>
      <c r="M10" s="90"/>
    </row>
    <row r="11" spans="1:13" ht="32.25" customHeight="1">
      <c r="A11" s="95" t="s">
        <v>65</v>
      </c>
      <c r="B11" s="93" t="s">
        <v>66</v>
      </c>
      <c r="C11" s="110">
        <f>ROUND('Таблица №4-П'!C11/'Таблица №4-П'!C$4*100,2)</f>
        <v>9.76</v>
      </c>
      <c r="D11" s="110">
        <f>ROUND('Таблица №4-П'!D11/'Таблица №4-П'!D$4*100,2)</f>
        <v>25.47</v>
      </c>
      <c r="E11" s="110">
        <f>ROUND('Таблица №4-П'!E11/'Таблица №4-П'!E$4*100,2)</f>
        <v>6.43</v>
      </c>
      <c r="F11" s="110">
        <f>ROUND('Таблица №4-П'!F11/'Таблица №4-П'!F$4*100,2)</f>
        <v>12.93</v>
      </c>
      <c r="G11" s="110">
        <f>ROUND('Таблица №4-П'!G11/'Таблица №4-П'!G$4*100,2)</f>
        <v>9.65</v>
      </c>
      <c r="H11" s="110">
        <f>ROUND('Таблица №4-П'!H11/'Таблица №4-П'!H$4*100,2)</f>
        <v>23.88</v>
      </c>
      <c r="I11" s="110">
        <f>ROUND('Таблица №4-П'!I11/'Таблица №4-П'!I$4*100,2)</f>
        <v>28.75</v>
      </c>
      <c r="J11" s="110">
        <f>ROUND('Таблица №4-П'!J11/'Таблица №4-П'!J$4*100,2)</f>
        <v>24.64</v>
      </c>
      <c r="K11" s="110">
        <f>ROUND('Таблица №4-П'!K11/'Таблица №4-П'!K$4*100,2)</f>
        <v>12.26</v>
      </c>
      <c r="L11" s="110">
        <f>ROUND('Таблица №4-П'!L11/'Таблица №4-П'!L$4*100,2)</f>
        <v>15.22</v>
      </c>
      <c r="M11" s="90"/>
    </row>
    <row r="12" spans="1:13" ht="15.75" customHeight="1">
      <c r="A12" s="94" t="s">
        <v>67</v>
      </c>
      <c r="B12" s="93" t="s">
        <v>68</v>
      </c>
      <c r="C12" s="110">
        <f>ROUND('Таблица №4-П'!C12/'Таблица №4-П'!C$4*100,2)</f>
        <v>0.6</v>
      </c>
      <c r="D12" s="110">
        <f>ROUND('Таблица №4-П'!D12/'Таблица №4-П'!D$4*100,2)</f>
        <v>0</v>
      </c>
      <c r="E12" s="110">
        <f>ROUND('Таблица №4-П'!E12/'Таблица №4-П'!E$4*100,2)</f>
        <v>0</v>
      </c>
      <c r="F12" s="110">
        <f>ROUND('Таблица №4-П'!F12/'Таблица №4-П'!F$4*100,2)</f>
        <v>2.0299999999999998</v>
      </c>
      <c r="G12" s="110">
        <f>ROUND('Таблица №4-П'!G12/'Таблица №4-П'!G$4*100,2)</f>
        <v>1.23</v>
      </c>
      <c r="H12" s="110">
        <f>ROUND('Таблица №4-П'!H12/'Таблица №4-П'!H$4*100,2)</f>
        <v>0</v>
      </c>
      <c r="I12" s="110">
        <f>ROUND('Таблица №4-П'!I12/'Таблица №4-П'!I$4*100,2)</f>
        <v>0</v>
      </c>
      <c r="J12" s="110">
        <f>ROUND('Таблица №4-П'!J12/'Таблица №4-П'!J$4*100,2)</f>
        <v>0</v>
      </c>
      <c r="K12" s="110">
        <f>ROUND('Таблица №4-П'!K12/'Таблица №4-П'!K$4*100,2)</f>
        <v>9.57</v>
      </c>
      <c r="L12" s="110">
        <f>ROUND('Таблица №4-П'!L12/'Таблица №4-П'!L$4*100,2)</f>
        <v>0.71</v>
      </c>
      <c r="M12" s="90"/>
    </row>
    <row r="13" spans="1:13" ht="15.75" customHeight="1">
      <c r="A13" s="94" t="s">
        <v>69</v>
      </c>
      <c r="B13" s="93" t="s">
        <v>15</v>
      </c>
      <c r="C13" s="110">
        <f>ROUND('Таблица №4-П'!C13/'Таблица №4-П'!C$4*100,2)</f>
        <v>3.18</v>
      </c>
      <c r="D13" s="110">
        <f>ROUND('Таблица №4-П'!D13/'Таблица №4-П'!D$4*100,2)</f>
        <v>5.07</v>
      </c>
      <c r="E13" s="110">
        <f>ROUND('Таблица №4-П'!E13/'Таблица №4-П'!E$4*100,2)</f>
        <v>0</v>
      </c>
      <c r="F13" s="110">
        <f>ROUND('Таблица №4-П'!F13/'Таблица №4-П'!F$4*100,2)</f>
        <v>0.2</v>
      </c>
      <c r="G13" s="110">
        <f>ROUND('Таблица №4-П'!G13/'Таблица №4-П'!G$4*100,2)</f>
        <v>0</v>
      </c>
      <c r="H13" s="110">
        <f>ROUND('Таблица №4-П'!H13/'Таблица №4-П'!H$4*100,2)</f>
        <v>5.49</v>
      </c>
      <c r="I13" s="110">
        <f>ROUND('Таблица №4-П'!I13/'Таблица №4-П'!I$4*100,2)</f>
        <v>4.76</v>
      </c>
      <c r="J13" s="110">
        <f>ROUND('Таблица №4-П'!J13/'Таблица №4-П'!J$4*100,2)</f>
        <v>2.0699999999999998</v>
      </c>
      <c r="K13" s="110">
        <f>ROUND('Таблица №4-П'!K13/'Таблица №4-П'!K$4*100,2)</f>
        <v>0</v>
      </c>
      <c r="L13" s="110">
        <f>ROUND('Таблица №4-П'!L13/'Таблица №4-П'!L$4*100,2)</f>
        <v>2.4700000000000002</v>
      </c>
      <c r="M13" s="90"/>
    </row>
    <row r="14" spans="1:13" ht="15.75" customHeight="1">
      <c r="A14" s="78" t="s">
        <v>33</v>
      </c>
      <c r="B14" s="60" t="s">
        <v>34</v>
      </c>
      <c r="C14" s="109">
        <f>SUM(C15:C17)</f>
        <v>100</v>
      </c>
      <c r="D14" s="109">
        <f t="shared" ref="D14:I14" si="1">SUM(D15:D17)</f>
        <v>99.999999999999986</v>
      </c>
      <c r="E14" s="109">
        <f t="shared" si="1"/>
        <v>100</v>
      </c>
      <c r="F14" s="109">
        <f t="shared" si="1"/>
        <v>100.00000000000001</v>
      </c>
      <c r="G14" s="109">
        <f t="shared" si="1"/>
        <v>100</v>
      </c>
      <c r="H14" s="109">
        <f t="shared" si="1"/>
        <v>100</v>
      </c>
      <c r="I14" s="109">
        <f t="shared" si="1"/>
        <v>100</v>
      </c>
      <c r="J14" s="109">
        <f>SUM(J15:J17)</f>
        <v>100</v>
      </c>
      <c r="K14" s="109">
        <f t="shared" ref="K14" si="2">SUM(K15:K17)</f>
        <v>100</v>
      </c>
      <c r="L14" s="109">
        <f t="shared" ref="L14" si="3">SUM(L15:L17)</f>
        <v>100</v>
      </c>
    </row>
    <row r="15" spans="1:13" ht="15.75" customHeight="1">
      <c r="A15" s="62" t="s">
        <v>1</v>
      </c>
      <c r="B15" s="63" t="s">
        <v>35</v>
      </c>
      <c r="C15" s="110">
        <f>ROUND('Таблица №4-П'!C15/'Таблица №4-П'!C$14*100,2)</f>
        <v>90.71</v>
      </c>
      <c r="D15" s="110">
        <f>ROUND('Таблица №4-П'!D15/'Таблица №4-П'!D$14*100,2)</f>
        <v>93.07</v>
      </c>
      <c r="E15" s="110">
        <v>90.2</v>
      </c>
      <c r="F15" s="110">
        <f>ROUND('Таблица №4-П'!F15/'Таблица №4-П'!F$14*100,2)</f>
        <v>83.89</v>
      </c>
      <c r="G15" s="110">
        <v>96.99</v>
      </c>
      <c r="H15" s="110">
        <f>ROUND('Таблица №4-П'!H15/'Таблица №4-П'!H$14*100,2)</f>
        <v>89.66</v>
      </c>
      <c r="I15" s="110">
        <f>ROUND('Таблица №4-П'!I15/'Таблица №4-П'!I$14*100,2)</f>
        <v>86.61</v>
      </c>
      <c r="J15" s="110">
        <f>ROUND('Таблица №4-П'!J15/'Таблица №4-П'!J$14*100,2)</f>
        <v>93.92</v>
      </c>
      <c r="K15" s="110">
        <f>ROUND('Таблица №4-П'!K15/'Таблица №4-П'!K$14*100,2)</f>
        <v>83.75</v>
      </c>
      <c r="L15" s="110">
        <f>ROUND('Таблица №4-П'!L15/'Таблица №4-П'!L$14*100,2)</f>
        <v>90.12</v>
      </c>
    </row>
    <row r="16" spans="1:13" ht="15.75" customHeight="1">
      <c r="A16" s="62" t="s">
        <v>2</v>
      </c>
      <c r="B16" s="63" t="s">
        <v>28</v>
      </c>
      <c r="C16" s="110">
        <f>ROUND('Таблица №4-П'!C16/'Таблица №4-П'!C$14*100,2)</f>
        <v>9.25</v>
      </c>
      <c r="D16" s="110">
        <f>ROUND('Таблица №4-П'!D16/'Таблица №4-П'!D$14*100,2)</f>
        <v>1.94</v>
      </c>
      <c r="E16" s="110">
        <f>ROUND('Таблица №4-П'!E16/'Таблица №4-П'!E$14*100,2)</f>
        <v>9.77</v>
      </c>
      <c r="F16" s="110">
        <f>ROUND('Таблица №4-П'!F16/'Таблица №4-П'!F$14*100,2)</f>
        <v>16.100000000000001</v>
      </c>
      <c r="G16" s="110">
        <f>ROUND('Таблица №4-П'!G16/'Таблица №4-П'!G$14*100,2)</f>
        <v>3.01</v>
      </c>
      <c r="H16" s="110">
        <v>4.47</v>
      </c>
      <c r="I16" s="110">
        <f>ROUND('Таблица №4-П'!I16/'Таблица №4-П'!I$14*100,2)</f>
        <v>8.08</v>
      </c>
      <c r="J16" s="110">
        <f>ROUND('Таблица №4-П'!J16/'Таблица №4-П'!J$14*100,2)</f>
        <v>6.01</v>
      </c>
      <c r="K16" s="110">
        <f>ROUND('Таблица №4-П'!K16/'Таблица №4-П'!K$14*100,2)</f>
        <v>16.25</v>
      </c>
      <c r="L16" s="110">
        <f>ROUND('Таблица №4-П'!L16/'Таблица №4-П'!L$14*100,2)</f>
        <v>8.24</v>
      </c>
    </row>
    <row r="17" spans="1:12" ht="15.75" customHeight="1">
      <c r="A17" s="62" t="s">
        <v>3</v>
      </c>
      <c r="B17" s="63" t="s">
        <v>29</v>
      </c>
      <c r="C17" s="110">
        <f>ROUND('Таблица №4-П'!C17/'Таблица №4-П'!C$14*100,2)</f>
        <v>0.04</v>
      </c>
      <c r="D17" s="110">
        <f>ROUND('Таблица №4-П'!D17/'Таблица №4-П'!D$14*100,2)</f>
        <v>4.99</v>
      </c>
      <c r="E17" s="110">
        <f>ROUND('Таблица №4-П'!E17/'Таблица №4-П'!E$14*100,2)</f>
        <v>0.03</v>
      </c>
      <c r="F17" s="110">
        <f>ROUND('Таблица №4-П'!F17/'Таблица №4-П'!F$14*100,2)</f>
        <v>0.01</v>
      </c>
      <c r="G17" s="110">
        <f>ROUND('Таблица №4-П'!G17/'Таблица №4-П'!G$14*100,2)</f>
        <v>0</v>
      </c>
      <c r="H17" s="110">
        <f>ROUND('Таблица №4-П'!H17/'Таблица №4-П'!H$14*100,2)</f>
        <v>5.87</v>
      </c>
      <c r="I17" s="110">
        <f>ROUND('Таблица №4-П'!I17/'Таблица №4-П'!I$14*100,2)</f>
        <v>5.31</v>
      </c>
      <c r="J17" s="110">
        <f>ROUND('Таблица №4-П'!J17/'Таблица №4-П'!J$14*100,2)</f>
        <v>7.0000000000000007E-2</v>
      </c>
      <c r="K17" s="110">
        <f>ROUND('Таблица №4-П'!K17/'Таблица №4-П'!K$14*100,2)</f>
        <v>0</v>
      </c>
      <c r="L17" s="110">
        <f>ROUND('Таблица №4-П'!L17/'Таблица №4-П'!L$14*100,2)</f>
        <v>1.64</v>
      </c>
    </row>
    <row r="18" spans="1:12" ht="21" customHeight="1">
      <c r="C18" s="86"/>
      <c r="D18" s="86"/>
      <c r="E18" s="86"/>
      <c r="F18" s="86"/>
      <c r="G18" s="86"/>
      <c r="H18" s="86"/>
      <c r="I18" s="86"/>
      <c r="J18" s="86"/>
      <c r="K18" s="86"/>
      <c r="L18" s="86"/>
    </row>
    <row r="19" spans="1:12" ht="21" customHeight="1"/>
    <row r="20" spans="1:12" ht="21" customHeight="1">
      <c r="C20" s="86"/>
      <c r="D20" s="86"/>
      <c r="E20" s="169"/>
      <c r="F20" s="86"/>
      <c r="G20" s="86"/>
      <c r="H20" s="169"/>
      <c r="I20" s="86"/>
      <c r="J20" s="86"/>
      <c r="K20" s="86"/>
      <c r="L20" s="86"/>
    </row>
    <row r="21" spans="1:12" ht="21" customHeight="1">
      <c r="C21" s="86"/>
      <c r="D21" s="86"/>
      <c r="E21" s="169"/>
      <c r="F21" s="86"/>
      <c r="G21" s="86"/>
      <c r="H21" s="169"/>
      <c r="I21" s="86"/>
      <c r="J21" s="86"/>
      <c r="K21" s="86"/>
      <c r="L21" s="86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H18"/>
  <sheetViews>
    <sheetView showGridLines="0" zoomScaleNormal="75" workbookViewId="0">
      <selection sqref="A1:E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5" width="7.88671875" style="2" customWidth="1"/>
    <col min="6" max="6" width="10.109375" style="2" customWidth="1"/>
    <col min="7" max="16384" width="9" style="2"/>
  </cols>
  <sheetData>
    <row r="1" spans="1:8" ht="33" customHeight="1">
      <c r="A1" s="164" t="s">
        <v>53</v>
      </c>
      <c r="B1" s="164"/>
      <c r="C1" s="164"/>
      <c r="D1" s="164"/>
      <c r="E1" s="164"/>
    </row>
    <row r="2" spans="1:8">
      <c r="A2" s="10"/>
      <c r="E2" s="10" t="s">
        <v>22</v>
      </c>
    </row>
    <row r="3" spans="1:8" ht="15.75" customHeight="1">
      <c r="A3" s="42" t="s">
        <v>42</v>
      </c>
      <c r="B3" s="6">
        <v>2019</v>
      </c>
      <c r="C3" s="159">
        <v>2020</v>
      </c>
      <c r="D3" s="160"/>
      <c r="E3" s="161"/>
      <c r="F3" s="97"/>
      <c r="G3" s="97"/>
      <c r="H3" s="97"/>
    </row>
    <row r="4" spans="1:8" s="8" customFormat="1" ht="15.75" customHeight="1">
      <c r="A4" s="48" t="s">
        <v>45</v>
      </c>
      <c r="B4" s="5">
        <v>12</v>
      </c>
      <c r="C4" s="88">
        <v>1</v>
      </c>
      <c r="D4" s="59">
        <v>2</v>
      </c>
      <c r="E4" s="88">
        <v>3</v>
      </c>
      <c r="F4" s="97"/>
      <c r="G4" s="97"/>
      <c r="H4" s="97"/>
    </row>
    <row r="5" spans="1:8" ht="15.75" customHeight="1">
      <c r="A5" s="19" t="s">
        <v>5</v>
      </c>
      <c r="B5" s="49">
        <v>4217.1432049545783</v>
      </c>
      <c r="C5" s="49">
        <v>4235.2403164585903</v>
      </c>
      <c r="D5" s="49">
        <v>4209.1982277251764</v>
      </c>
      <c r="E5" s="49">
        <v>4027.8499870783357</v>
      </c>
    </row>
    <row r="6" spans="1:8" ht="15.75" customHeight="1">
      <c r="A6" s="19" t="s">
        <v>6</v>
      </c>
      <c r="B6" s="49">
        <v>4721.8233349078882</v>
      </c>
      <c r="C6" s="49">
        <v>4757.5370646236788</v>
      </c>
      <c r="D6" s="49">
        <v>4679.9433695139214</v>
      </c>
      <c r="E6" s="49">
        <v>4559.4344521550302</v>
      </c>
    </row>
    <row r="7" spans="1:8" ht="15.75" customHeight="1">
      <c r="A7" s="19" t="s">
        <v>7</v>
      </c>
      <c r="B7" s="49">
        <v>4467.9913260736339</v>
      </c>
      <c r="C7" s="49">
        <v>4506.367395156527</v>
      </c>
      <c r="D7" s="49">
        <v>4450.5367655546579</v>
      </c>
      <c r="E7" s="49">
        <v>4259.647825484124</v>
      </c>
    </row>
    <row r="8" spans="1:8" ht="15.75" customHeight="1">
      <c r="A8" s="19" t="s">
        <v>8</v>
      </c>
      <c r="B8" s="49">
        <v>4533.7377607492554</v>
      </c>
      <c r="C8" s="49">
        <v>4553.2292178520311</v>
      </c>
      <c r="D8" s="49">
        <v>4439.9035410585102</v>
      </c>
      <c r="E8" s="49">
        <v>4157.1053300567746</v>
      </c>
    </row>
    <row r="9" spans="1:8" ht="15.75" customHeight="1">
      <c r="A9" s="19" t="s">
        <v>52</v>
      </c>
      <c r="B9" s="49">
        <v>3837.3480949703758</v>
      </c>
      <c r="C9" s="49">
        <v>3855.0221373383106</v>
      </c>
      <c r="D9" s="49">
        <v>3789.731471535983</v>
      </c>
      <c r="E9" s="49">
        <v>3559.7746624236693</v>
      </c>
    </row>
    <row r="10" spans="1:8" ht="15.75" customHeight="1">
      <c r="A10" s="19" t="s">
        <v>9</v>
      </c>
      <c r="B10" s="49">
        <v>3997.2527472527472</v>
      </c>
      <c r="C10" s="49">
        <v>4016.2370424731675</v>
      </c>
      <c r="D10" s="49">
        <v>4017.1238112711371</v>
      </c>
      <c r="E10" s="49">
        <v>3971.9383071179386</v>
      </c>
    </row>
    <row r="11" spans="1:8" ht="15.75" customHeight="1">
      <c r="A11" s="19" t="s">
        <v>36</v>
      </c>
      <c r="B11" s="49">
        <v>1812.1431290445375</v>
      </c>
      <c r="C11" s="49">
        <v>1807.3015873015872</v>
      </c>
      <c r="D11" s="49">
        <v>1808.3782926055221</v>
      </c>
      <c r="E11" s="49">
        <v>1797.8547854785479</v>
      </c>
    </row>
    <row r="12" spans="1:8" ht="15.75" customHeight="1">
      <c r="A12" s="19" t="s">
        <v>30</v>
      </c>
      <c r="B12" s="49">
        <v>2910.9416125047001</v>
      </c>
      <c r="C12" s="49">
        <v>2921.6857742612628</v>
      </c>
      <c r="D12" s="49">
        <v>2883.3873452690855</v>
      </c>
      <c r="E12" s="49">
        <v>2845.115339640693</v>
      </c>
    </row>
    <row r="13" spans="1:8" ht="30.75" customHeight="1">
      <c r="A13" s="19" t="s">
        <v>39</v>
      </c>
      <c r="B13" s="49">
        <v>2250.3963640207166</v>
      </c>
      <c r="C13" s="49">
        <v>2269.1209139955567</v>
      </c>
      <c r="D13" s="49">
        <v>2207.3776556389389</v>
      </c>
      <c r="E13" s="49">
        <v>2123.2688444867322</v>
      </c>
    </row>
    <row r="14" spans="1:8">
      <c r="A14" s="20" t="s">
        <v>16</v>
      </c>
      <c r="B14" s="49">
        <v>4049.1207526599505</v>
      </c>
      <c r="C14" s="49">
        <v>4071.0039218066613</v>
      </c>
      <c r="D14" s="49">
        <v>4020.3185118270935</v>
      </c>
      <c r="E14" s="49">
        <v>3862.1971559282752</v>
      </c>
    </row>
    <row r="16" spans="1:8" ht="12.75" customHeight="1">
      <c r="A16" s="81" t="s">
        <v>49</v>
      </c>
    </row>
    <row r="17" spans="1:5" ht="76.5" customHeight="1">
      <c r="A17" s="162" t="s">
        <v>56</v>
      </c>
      <c r="B17" s="162"/>
      <c r="C17" s="162"/>
      <c r="D17" s="162"/>
      <c r="E17" s="162"/>
    </row>
    <row r="18" spans="1:5" ht="58.5" customHeight="1">
      <c r="A18" s="163" t="s">
        <v>50</v>
      </c>
      <c r="B18" s="163"/>
      <c r="C18" s="163"/>
      <c r="D18" s="163"/>
      <c r="E18" s="163"/>
    </row>
  </sheetData>
  <mergeCells count="4">
    <mergeCell ref="C3:E3"/>
    <mergeCell ref="A17:E17"/>
    <mergeCell ref="A18:E18"/>
    <mergeCell ref="A1:E1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</cp:lastModifiedBy>
  <cp:lastPrinted>2020-05-18T09:36:52Z</cp:lastPrinted>
  <dcterms:created xsi:type="dcterms:W3CDTF">2001-08-22T09:40:37Z</dcterms:created>
  <dcterms:modified xsi:type="dcterms:W3CDTF">2020-05-19T10:59:06Z</dcterms:modified>
</cp:coreProperties>
</file>