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56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3.1-Д'!$A$1:$G$18</definedName>
    <definedName name="_xlnm.Print_Area" localSheetId="7">'Таблица № 4-Д'!$A$1:$L$17</definedName>
    <definedName name="_xlnm.Print_Area" localSheetId="10">'Таблица №6-Д'!$A$1:$L$14</definedName>
  </definedNames>
  <calcPr calcId="124519"/>
</workbook>
</file>

<file path=xl/calcChain.xml><?xml version="1.0" encoding="utf-8"?>
<calcChain xmlns="http://schemas.openxmlformats.org/spreadsheetml/2006/main">
  <c r="E28" i="35"/>
  <c r="C27"/>
  <c r="C26"/>
  <c r="C25"/>
  <c r="C28" l="1"/>
  <c r="D25" s="1"/>
  <c r="D27" l="1"/>
  <c r="D26"/>
  <c r="D28" s="1"/>
  <c r="D6" i="20" l="1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C7"/>
  <c r="C8"/>
  <c r="C9"/>
  <c r="C10"/>
  <c r="C11"/>
  <c r="C12"/>
  <c r="C13"/>
  <c r="C14"/>
  <c r="C15"/>
  <c r="C6"/>
  <c r="A10"/>
  <c r="A11" i="18"/>
  <c r="A11" i="10"/>
  <c r="A10" i="28"/>
  <c r="A10" i="7"/>
</calcChain>
</file>

<file path=xl/sharedStrings.xml><?xml version="1.0" encoding="utf-8"?>
<sst xmlns="http://schemas.openxmlformats.org/spreadsheetml/2006/main" count="274" uniqueCount="111">
  <si>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</si>
  <si>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</si>
  <si>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</si>
  <si>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</si>
  <si>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</si>
  <si>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</si>
  <si>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</si>
  <si>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</si>
  <si>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</si>
  <si>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</si>
  <si>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</si>
  <si>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</si>
  <si>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</si>
  <si>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</si>
  <si>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</si>
  <si>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</si>
  <si>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</si>
  <si>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</si>
  <si>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</si>
  <si>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</si>
  <si>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</si>
  <si>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</si>
  <si>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</si>
  <si>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</si>
  <si>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</si>
  <si>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</si>
  <si>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</si>
  <si>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</si>
  <si>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</si>
  <si>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</si>
  <si>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</si>
  <si>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</si>
  <si>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</si>
  <si>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</si>
  <si>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</si>
  <si>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</si>
  <si>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</si>
  <si>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</si>
  <si>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</si>
  <si>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</si>
  <si>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</si>
  <si>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</si>
  <si>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</si>
  <si>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</si>
  <si>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</si>
  <si>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</si>
  <si>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</si>
  <si>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</si>
  <si>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</si>
  <si>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</si>
  <si>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</si>
  <si>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</si>
  <si>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</si>
  <si>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</si>
  <si>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</si>
  <si>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</si>
  <si>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</si>
  <si>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</si>
  <si>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</si>
  <si>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</si>
  <si>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</si>
  <si>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</si>
  <si>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</si>
  <si>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</si>
  <si>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</si>
  <si>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</si>
  <si>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</si>
  <si>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</si>
  <si>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</si>
  <si>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</si>
  <si>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</si>
  <si>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</si>
  <si>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</si>
  <si>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</si>
  <si>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</si>
  <si>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</si>
  <si>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</si>
  <si>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</si>
  <si>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</si>
  <si>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</si>
  <si>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</si>
  <si>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</si>
  <si>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</si>
  <si>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</si>
  <si>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</si>
  <si>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</si>
  <si>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</si>
  <si>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</si>
  <si>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</si>
  <si>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</si>
  <si>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</si>
  <si>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</si>
  <si>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</si>
  <si>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</si>
  <si>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</si>
  <si>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</si>
  <si>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</si>
  <si>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</si>
  <si>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 xml:space="preserve">Пазарен дял на ДПФ по броя на осигурените в тях лица                                                              </t>
  </si>
  <si>
    <t>Брой на осигурените лица* по видове договори в ДПФ към 31.03.2020 г.</t>
  </si>
  <si>
    <t>Динамика на нетните активи в ДПФ през 2020 г. (по месеци)</t>
  </si>
  <si>
    <t>Инвестиционен портфейл и балансови активи на ДПФ към 31.03.2020 г.</t>
  </si>
  <si>
    <t>Структура на инвестиционния портфейл и балансовите активи на ДПФ към 31.03.2020 г.</t>
  </si>
  <si>
    <t>Брой на пенсионерите в ДПФ към 31.03.2020 г.</t>
  </si>
  <si>
    <t xml:space="preserve">Начислени и изплатени суми на осигурени лица и пенсионери за периода 01.01.2020 г. - 31.03.2020 г. </t>
  </si>
  <si>
    <t>Брой на осигурените лица по договор от работодател към 31.03.2020 г. (брой лица)</t>
  </si>
  <si>
    <t>Натрупани средства по партидите на лицата с работодателски договори към 31.03.2020 г. (хил. лв.)</t>
  </si>
  <si>
    <t>Постъпления от осигурителни вноски по работодателски договори за първото тримесечие на 2020 г. (хил. лв.)</t>
  </si>
  <si>
    <t>Структура на осигурителните вноски в ДПФ за първото тримесечие на 2020 г.</t>
  </si>
  <si>
    <t>Средства за изплащане на наследници на осигурени лица</t>
  </si>
  <si>
    <t>Средства за изплащане на наследници на пенсионери</t>
  </si>
</sst>
</file>

<file path=xl/styles.xml><?xml version="1.0" encoding="utf-8"?>
<styleSheet xmlns="http://schemas.openxmlformats.org/spreadsheetml/2006/main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_-* #,##0.000\ _л_в_-;\-* #,##0.000\ _л_в_-;_-* &quot;-&quot;??\ _л_в_-;_-@_-"/>
    <numFmt numFmtId="175" formatCode="0.000"/>
    <numFmt numFmtId="176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FFFFFF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2" fillId="0" borderId="0"/>
  </cellStyleXfs>
  <cellXfs count="284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3" fontId="26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5" fillId="0" borderId="0" xfId="1" applyNumberFormat="1" applyFont="1" applyBorder="1" applyAlignment="1">
      <alignment vertical="center" wrapText="1"/>
    </xf>
    <xf numFmtId="175" fontId="0" fillId="0" borderId="0" xfId="0" applyNumberFormat="1" applyFill="1" applyAlignment="1"/>
    <xf numFmtId="0" fontId="27" fillId="3" borderId="0" xfId="3" applyFont="1" applyFill="1" applyAlignment="1">
      <alignment horizontal="left" vertical="center" wrapText="1"/>
    </xf>
    <xf numFmtId="0" fontId="27" fillId="3" borderId="0" xfId="3" applyFont="1" applyFill="1" applyAlignment="1">
      <alignment horizontal="center" vertical="center" wrapText="1"/>
    </xf>
    <xf numFmtId="0" fontId="27" fillId="3" borderId="0" xfId="0" applyFont="1" applyFill="1" applyBorder="1" applyAlignment="1">
      <alignment horizontal="left" vertical="center" wrapText="1"/>
    </xf>
    <xf numFmtId="176" fontId="27" fillId="0" borderId="0" xfId="6" applyNumberFormat="1" applyFont="1" applyFill="1" applyAlignment="1">
      <alignment horizontal="center" vertical="center" wrapText="1"/>
    </xf>
    <xf numFmtId="10" fontId="27" fillId="0" borderId="0" xfId="3" applyNumberFormat="1" applyFont="1" applyFill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28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87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48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51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776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62"/>
                  <c:y val="5.57521242048135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1.1-Д'!$E$6:$E$14</c:f>
              <c:numCache>
                <c:formatCode>#,##0.00</c:formatCode>
                <c:ptCount val="9"/>
                <c:pt idx="0">
                  <c:v>22.57</c:v>
                </c:pt>
                <c:pt idx="1">
                  <c:v>8.07</c:v>
                </c:pt>
                <c:pt idx="2">
                  <c:v>18.350000000000001</c:v>
                </c:pt>
                <c:pt idx="3">
                  <c:v>33.4</c:v>
                </c:pt>
                <c:pt idx="4">
                  <c:v>6.56</c:v>
                </c:pt>
                <c:pt idx="5">
                  <c:v>8.67</c:v>
                </c:pt>
                <c:pt idx="6">
                  <c:v>0.62</c:v>
                </c:pt>
                <c:pt idx="7">
                  <c:v>1.69</c:v>
                </c:pt>
                <c:pt idx="8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F1C-4DFA-AD6A-607A82E404D0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20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6680451292090207"/>
          <c:y val="1.5254369799519758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9744728079911231"/>
          <c:y val="0.29322033898305128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18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7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14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95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2.1-Д'!$E$6:$E$14</c:f>
              <c:numCache>
                <c:formatCode>#,##0.00</c:formatCode>
                <c:ptCount val="9"/>
                <c:pt idx="0">
                  <c:v>13.69</c:v>
                </c:pt>
                <c:pt idx="1">
                  <c:v>7.94</c:v>
                </c:pt>
                <c:pt idx="2">
                  <c:v>10.42</c:v>
                </c:pt>
                <c:pt idx="3">
                  <c:v>44.97</c:v>
                </c:pt>
                <c:pt idx="4">
                  <c:v>13.57</c:v>
                </c:pt>
                <c:pt idx="5">
                  <c:v>8.07</c:v>
                </c:pt>
                <c:pt idx="6">
                  <c:v>0.24</c:v>
                </c:pt>
                <c:pt idx="7">
                  <c:v>1.02</c:v>
                </c:pt>
                <c:pt idx="8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D6E-485E-AE1C-6CD993FA894F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45"/>
          <c:y val="2.0339031225157782E-2"/>
        </c:manualLayout>
      </c:layout>
      <c:spPr>
        <a:noFill/>
        <a:ln w="25400">
          <a:noFill/>
        </a:ln>
      </c:spPr>
    </c:title>
    <c:view3D>
      <c:rotY val="30"/>
      <c:perspective val="0"/>
    </c:view3D>
    <c:plotArea>
      <c:layout>
        <c:manualLayout>
          <c:layoutTarget val="inner"/>
          <c:xMode val="edge"/>
          <c:yMode val="edge"/>
          <c:x val="0.28748707342295837"/>
          <c:y val="0.40677966101694968"/>
          <c:w val="0.42502585315408542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spPr>
              <a:solidFill>
                <a:srgbClr val="7030A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4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472E-2"/>
                  <c:y val="1.17837982116641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0116072447465803E-2"/>
                  <c:y val="5.0242092619778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2"/>
                  <c:y val="-4.830657589121179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907"/>
                  <c:y val="-0.1062021308250175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89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#,##0.00\ _л_в_-;\-* #,##0.00\ _л_в_-;_-* "-"\ _л_в_-;_-@_-</c:formatCode>
                <c:ptCount val="6"/>
                <c:pt idx="0">
                  <c:v>60.47</c:v>
                </c:pt>
                <c:pt idx="1">
                  <c:v>9.94</c:v>
                </c:pt>
                <c:pt idx="2">
                  <c:v>0.22</c:v>
                </c:pt>
                <c:pt idx="3">
                  <c:v>25.07</c:v>
                </c:pt>
                <c:pt idx="4">
                  <c:v>1.36</c:v>
                </c:pt>
                <c:pt idx="5">
                  <c:v>2.94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79DC-483D-91D7-80273DFAAB46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743"/>
          <c:y val="2.0339031225157782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3578076525336092"/>
          <c:y val="0.30847457627118702"/>
          <c:w val="0.48707342295760142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69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0.74376987871797551</c:v>
                </c:pt>
                <c:pt idx="1">
                  <c:v>4.4483844420931552E-3</c:v>
                </c:pt>
                <c:pt idx="2">
                  <c:v>0.25177855942247257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BCF-4B3D-884F-DD73E44FCDE3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.03.20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38100" y="-28575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38100" y="-28575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5" width="10.7109375" style="2" customWidth="1"/>
    <col min="6" max="16384" width="10.28515625" style="2"/>
  </cols>
  <sheetData>
    <row r="1" spans="1:5" ht="15.75" customHeight="1">
      <c r="A1" s="249" t="s">
        <v>54</v>
      </c>
      <c r="B1" s="249"/>
      <c r="C1" s="249"/>
      <c r="D1" s="249"/>
      <c r="E1" s="249"/>
    </row>
    <row r="2" spans="1:5" ht="13.5" customHeight="1">
      <c r="A2" s="1"/>
      <c r="B2" s="3"/>
      <c r="C2" s="151"/>
      <c r="D2" s="151"/>
    </row>
    <row r="3" spans="1:5" s="1" customFormat="1" ht="21" customHeight="1">
      <c r="A3" s="244" t="s">
        <v>10</v>
      </c>
      <c r="B3" s="4">
        <v>2019</v>
      </c>
      <c r="C3" s="246">
        <v>2020</v>
      </c>
      <c r="D3" s="247"/>
      <c r="E3" s="248"/>
    </row>
    <row r="4" spans="1:5" s="1" customFormat="1" ht="21" customHeight="1">
      <c r="A4" s="245"/>
      <c r="B4" s="4">
        <v>12</v>
      </c>
      <c r="C4" s="152">
        <v>1</v>
      </c>
      <c r="D4" s="152">
        <v>2</v>
      </c>
      <c r="E4" s="205">
        <v>3</v>
      </c>
    </row>
    <row r="5" spans="1:5" s="9" customFormat="1" ht="21" customHeight="1">
      <c r="A5" s="7" t="s">
        <v>0</v>
      </c>
      <c r="B5" s="223">
        <v>144233</v>
      </c>
      <c r="C5" s="118">
        <v>144721</v>
      </c>
      <c r="D5" s="118">
        <v>145016</v>
      </c>
      <c r="E5" s="118">
        <v>145010</v>
      </c>
    </row>
    <row r="6" spans="1:5" s="9" customFormat="1" ht="21" customHeight="1">
      <c r="A6" s="7" t="s">
        <v>1</v>
      </c>
      <c r="B6" s="223">
        <v>51736</v>
      </c>
      <c r="C6" s="118">
        <v>51747</v>
      </c>
      <c r="D6" s="118">
        <v>51777</v>
      </c>
      <c r="E6" s="118">
        <v>51825</v>
      </c>
    </row>
    <row r="7" spans="1:5" s="9" customFormat="1" ht="21" customHeight="1">
      <c r="A7" s="7" t="s">
        <v>11</v>
      </c>
      <c r="B7" s="223">
        <v>116008</v>
      </c>
      <c r="C7" s="118">
        <v>116528</v>
      </c>
      <c r="D7" s="118">
        <v>117356</v>
      </c>
      <c r="E7" s="118">
        <v>117914</v>
      </c>
    </row>
    <row r="8" spans="1:5" s="9" customFormat="1" ht="21" customHeight="1">
      <c r="A8" s="7" t="s">
        <v>2</v>
      </c>
      <c r="B8" s="223">
        <v>214848</v>
      </c>
      <c r="C8" s="118">
        <v>214830</v>
      </c>
      <c r="D8" s="118">
        <v>214814</v>
      </c>
      <c r="E8" s="118">
        <v>214527</v>
      </c>
    </row>
    <row r="9" spans="1:5" s="9" customFormat="1" ht="21" customHeight="1">
      <c r="A9" s="181" t="s">
        <v>78</v>
      </c>
      <c r="B9" s="223">
        <v>42035</v>
      </c>
      <c r="C9" s="118">
        <v>42069</v>
      </c>
      <c r="D9" s="118">
        <v>42106</v>
      </c>
      <c r="E9" s="118">
        <v>42156</v>
      </c>
    </row>
    <row r="10" spans="1:5" s="9" customFormat="1" ht="21" customHeight="1">
      <c r="A10" s="7" t="s">
        <v>8</v>
      </c>
      <c r="B10" s="223">
        <v>55940</v>
      </c>
      <c r="C10" s="118">
        <v>55931</v>
      </c>
      <c r="D10" s="118">
        <v>55703</v>
      </c>
      <c r="E10" s="118">
        <v>55689</v>
      </c>
    </row>
    <row r="11" spans="1:5" s="9" customFormat="1" ht="21" customHeight="1">
      <c r="A11" s="7" t="s">
        <v>55</v>
      </c>
      <c r="B11" s="224">
        <v>3980</v>
      </c>
      <c r="C11" s="164">
        <v>3971</v>
      </c>
      <c r="D11" s="164">
        <v>3967</v>
      </c>
      <c r="E11" s="164">
        <v>3962</v>
      </c>
    </row>
    <row r="12" spans="1:5" s="9" customFormat="1" ht="21" customHeight="1">
      <c r="A12" s="7" t="s">
        <v>33</v>
      </c>
      <c r="B12" s="223">
        <v>10858</v>
      </c>
      <c r="C12" s="118">
        <v>10844</v>
      </c>
      <c r="D12" s="118">
        <v>10848</v>
      </c>
      <c r="E12" s="118">
        <v>10836</v>
      </c>
    </row>
    <row r="13" spans="1:5" s="9" customFormat="1" ht="31.5">
      <c r="A13" s="7" t="s">
        <v>74</v>
      </c>
      <c r="B13" s="225">
        <v>467</v>
      </c>
      <c r="C13" s="165">
        <v>465</v>
      </c>
      <c r="D13" s="165">
        <v>463</v>
      </c>
      <c r="E13" s="165">
        <v>460</v>
      </c>
    </row>
    <row r="14" spans="1:5" s="9" customFormat="1" ht="21" customHeight="1">
      <c r="A14" s="10" t="s">
        <v>6</v>
      </c>
      <c r="B14" s="223">
        <v>640105</v>
      </c>
      <c r="C14" s="118">
        <v>641106</v>
      </c>
      <c r="D14" s="118">
        <v>642050</v>
      </c>
      <c r="E14" s="118">
        <v>642379</v>
      </c>
    </row>
    <row r="15" spans="1:5" s="9" customFormat="1" ht="12.75" customHeight="1">
      <c r="A15" s="74"/>
      <c r="B15" s="159"/>
      <c r="C15" s="159"/>
      <c r="D15" s="159"/>
    </row>
    <row r="16" spans="1:5">
      <c r="A16" s="186"/>
    </row>
    <row r="17" spans="1:4">
      <c r="A17" s="243"/>
      <c r="B17" s="243"/>
      <c r="C17" s="243"/>
      <c r="D17" s="243"/>
    </row>
  </sheetData>
  <mergeCells count="4">
    <mergeCell ref="A17:D17"/>
    <mergeCell ref="A3:A4"/>
    <mergeCell ref="C3:E3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16384" width="9.140625" style="15"/>
  </cols>
  <sheetData>
    <row r="1" spans="1:5" ht="33.75" customHeight="1">
      <c r="A1" s="256" t="s">
        <v>81</v>
      </c>
      <c r="B1" s="256"/>
      <c r="C1" s="256"/>
      <c r="D1" s="256"/>
      <c r="E1" s="256"/>
    </row>
    <row r="2" spans="1:5" ht="8.25" customHeight="1">
      <c r="A2" s="14"/>
      <c r="B2" s="44"/>
      <c r="C2" s="44"/>
      <c r="D2" s="44"/>
    </row>
    <row r="3" spans="1:5" ht="8.25" customHeight="1">
      <c r="A3" s="16"/>
      <c r="B3" s="16"/>
      <c r="C3" s="17"/>
      <c r="D3" s="17"/>
      <c r="E3" s="204" t="s">
        <v>48</v>
      </c>
    </row>
    <row r="4" spans="1:5" s="18" customFormat="1" ht="21" customHeight="1">
      <c r="A4" s="261" t="s">
        <v>10</v>
      </c>
      <c r="B4" s="4">
        <v>2019</v>
      </c>
      <c r="C4" s="246">
        <v>2020</v>
      </c>
      <c r="D4" s="247"/>
      <c r="E4" s="248"/>
    </row>
    <row r="5" spans="1:5" s="18" customFormat="1" ht="21" customHeight="1">
      <c r="A5" s="261"/>
      <c r="B5" s="4">
        <v>12</v>
      </c>
      <c r="C5" s="152">
        <v>1</v>
      </c>
      <c r="D5" s="152">
        <v>2</v>
      </c>
      <c r="E5" s="203">
        <v>3</v>
      </c>
    </row>
    <row r="6" spans="1:5" ht="21" customHeight="1">
      <c r="A6" s="7" t="s">
        <v>0</v>
      </c>
      <c r="B6" s="227">
        <v>1098.7014067515756</v>
      </c>
      <c r="C6" s="119">
        <f>'Таблица № 2-Д'!C6*1000/'Таблица № 1-Д'!C5</f>
        <v>1099.1493978068145</v>
      </c>
      <c r="D6" s="119">
        <f>'Таблица № 2-Д'!D6*1000/'Таблица № 1-Д'!D5</f>
        <v>1097.1547967120869</v>
      </c>
      <c r="E6" s="119">
        <f>'Таблица № 2-Д'!E6*1000/'Таблица № 1-Д'!E5</f>
        <v>1040.0110337218123</v>
      </c>
    </row>
    <row r="7" spans="1:5" ht="21" customHeight="1">
      <c r="A7" s="7" t="s">
        <v>1</v>
      </c>
      <c r="B7" s="227">
        <v>1761.3074068346993</v>
      </c>
      <c r="C7" s="119">
        <f>'Таблица № 2-Д'!C7*1000/'Таблица № 1-Д'!C6</f>
        <v>1778.0934160434422</v>
      </c>
      <c r="D7" s="119">
        <f>'Таблица № 2-Д'!D7*1000/'Таблица № 1-Д'!D6</f>
        <v>1745.0798617146609</v>
      </c>
      <c r="E7" s="119">
        <f>'Таблица № 2-Д'!E7*1000/'Таблица № 1-Д'!E6</f>
        <v>1687.5446213217558</v>
      </c>
    </row>
    <row r="8" spans="1:5" ht="21" customHeight="1">
      <c r="A8" s="7" t="s">
        <v>11</v>
      </c>
      <c r="B8" s="227">
        <v>1076.0982001241293</v>
      </c>
      <c r="C8" s="119">
        <f>'Таблица № 2-Д'!C8*1000/'Таблица № 1-Д'!C7</f>
        <v>1086.1852945214885</v>
      </c>
      <c r="D8" s="119">
        <f>'Таблица № 2-Д'!D8*1000/'Таблица № 1-Д'!D7</f>
        <v>1065.3652135382938</v>
      </c>
      <c r="E8" s="119">
        <f>'Таблица № 2-Д'!E8*1000/'Таблица № 1-Д'!E7</f>
        <v>974.14217141306381</v>
      </c>
    </row>
    <row r="9" spans="1:5" ht="21" customHeight="1">
      <c r="A9" s="7" t="s">
        <v>2</v>
      </c>
      <c r="B9" s="227">
        <v>2552.1996946678582</v>
      </c>
      <c r="C9" s="119">
        <f>'Таблица № 2-Д'!C9*1000/'Таблица № 1-Д'!C8</f>
        <v>2578.4341106921752</v>
      </c>
      <c r="D9" s="119">
        <f>'Таблица № 2-Д'!D9*1000/'Таблица № 1-Д'!D8</f>
        <v>2533.9549563808691</v>
      </c>
      <c r="E9" s="119">
        <f>'Таблица № 2-Д'!E9*1000/'Таблица № 1-Д'!E8</f>
        <v>2310.2406690066987</v>
      </c>
    </row>
    <row r="10" spans="1:5" ht="21" customHeight="1">
      <c r="A10" s="7" t="str">
        <f>'Таблица № 1.1-Д'!A10</f>
        <v>"ЕН ЕН  ДПФ"</v>
      </c>
      <c r="B10" s="227">
        <v>3865.7547282026881</v>
      </c>
      <c r="C10" s="119">
        <f>'Таблица № 2-Д'!C10*1000/'Таблица № 1-Д'!C9</f>
        <v>3897.2402481637309</v>
      </c>
      <c r="D10" s="119">
        <f>'Таблица № 2-Д'!D10*1000/'Таблица № 1-Д'!D9</f>
        <v>3839.7140550040376</v>
      </c>
      <c r="E10" s="119">
        <f>'Таблица № 2-Д'!E10*1000/'Таблица № 1-Д'!E9</f>
        <v>3547.9884239491412</v>
      </c>
    </row>
    <row r="11" spans="1:5" ht="21" customHeight="1">
      <c r="A11" s="7" t="s">
        <v>8</v>
      </c>
      <c r="B11" s="227">
        <v>1681.551662495531</v>
      </c>
      <c r="C11" s="119">
        <f>'Таблица № 2-Д'!C11*1000/'Таблица № 1-Д'!C10</f>
        <v>1681.3037492624842</v>
      </c>
      <c r="D11" s="119">
        <f>'Таблица № 2-Д'!D11*1000/'Таблица № 1-Д'!D10</f>
        <v>1659.8567402114788</v>
      </c>
      <c r="E11" s="119">
        <f>'Таблица № 2-Д'!E11*1000/'Таблица № 1-Д'!E10</f>
        <v>1596.2937025265312</v>
      </c>
    </row>
    <row r="12" spans="1:5" ht="21" customHeight="1">
      <c r="A12" s="7" t="s">
        <v>55</v>
      </c>
      <c r="B12" s="227">
        <v>693.4673366834171</v>
      </c>
      <c r="C12" s="119">
        <f>'Таблица № 2-Д'!C12*1000/'Таблица № 1-Д'!C11</f>
        <v>686.72878368169222</v>
      </c>
      <c r="D12" s="119">
        <f>'Таблица № 2-Д'!D12*1000/'Таблица № 1-Д'!D11</f>
        <v>685.15250819258881</v>
      </c>
      <c r="E12" s="119">
        <f>'Таблица № 2-Д'!E12*1000/'Таблица № 1-Д'!E11</f>
        <v>668.09692074709744</v>
      </c>
    </row>
    <row r="13" spans="1:5" ht="21" customHeight="1">
      <c r="A13" s="7" t="s">
        <v>33</v>
      </c>
      <c r="B13" s="227">
        <v>1067.0473383680235</v>
      </c>
      <c r="C13" s="119">
        <f>'Таблица № 2-Д'!C13*1000/'Таблица № 1-Д'!C12</f>
        <v>1072.7591294725194</v>
      </c>
      <c r="D13" s="119">
        <f>'Таблица № 2-Д'!D13*1000/'Таблица № 1-Д'!D12</f>
        <v>1069.966814159292</v>
      </c>
      <c r="E13" s="119">
        <f>'Таблица № 2-Д'!E13*1000/'Таблица № 1-Д'!E12</f>
        <v>1038.6674049464748</v>
      </c>
    </row>
    <row r="14" spans="1:5" ht="31.5">
      <c r="A14" s="7" t="s">
        <v>74</v>
      </c>
      <c r="B14" s="228">
        <v>2152.0342612419699</v>
      </c>
      <c r="C14" s="150">
        <f>'Таблица № 2-Д'!C14*1000/'Таблица № 1-Д'!C13</f>
        <v>2165.5913978494623</v>
      </c>
      <c r="D14" s="150">
        <f>'Таблица № 2-Д'!D14*1000/'Таблица № 1-Д'!D13</f>
        <v>2058.3153347732182</v>
      </c>
      <c r="E14" s="150">
        <f>'Таблица № 2-Д'!E14*1000/'Таблица № 1-Д'!E13</f>
        <v>1839.1304347826087</v>
      </c>
    </row>
    <row r="15" spans="1:5" ht="21" customHeight="1">
      <c r="A15" s="10" t="s">
        <v>14</v>
      </c>
      <c r="B15" s="227">
        <v>1866.3766100874075</v>
      </c>
      <c r="C15" s="119">
        <f>'Таблица № 2-Д'!C15*1000/'Таблица № 1-Д'!C14</f>
        <v>1879.4614307150455</v>
      </c>
      <c r="D15" s="119">
        <f>'Таблица № 2-Д'!D15*1000/'Таблица № 1-Д'!D14</f>
        <v>1850.6782960828596</v>
      </c>
      <c r="E15" s="119">
        <f>'Таблица № 2-Д'!E15*1000/'Таблица № 1-Д'!E14</f>
        <v>1715.4296762503134</v>
      </c>
    </row>
    <row r="16" spans="1:5" ht="11.25" customHeight="1"/>
    <row r="17" spans="1:8" ht="14.25" customHeight="1">
      <c r="A17" s="184" t="s">
        <v>64</v>
      </c>
    </row>
    <row r="18" spans="1:8" ht="72" customHeight="1">
      <c r="A18" s="277" t="s">
        <v>82</v>
      </c>
      <c r="B18" s="277"/>
      <c r="C18" s="277"/>
      <c r="D18" s="277"/>
      <c r="E18" s="277"/>
      <c r="F18" s="185"/>
      <c r="G18" s="185"/>
      <c r="H18" s="185"/>
    </row>
    <row r="22" spans="1:8" ht="14.25" customHeight="1">
      <c r="B22" s="14"/>
    </row>
    <row r="23" spans="1:8" ht="14.25" customHeight="1">
      <c r="B23" s="14"/>
    </row>
  </sheetData>
  <mergeCells count="4">
    <mergeCell ref="A4:A5"/>
    <mergeCell ref="C4:E4"/>
    <mergeCell ref="A18:E18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4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78" t="s">
        <v>103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80" t="s">
        <v>36</v>
      </c>
      <c r="J3" s="280"/>
      <c r="K3" s="280"/>
      <c r="L3" s="281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79</v>
      </c>
      <c r="H4" s="123" t="s">
        <v>8</v>
      </c>
      <c r="I4" s="124" t="s">
        <v>55</v>
      </c>
      <c r="J4" s="124" t="s">
        <v>33</v>
      </c>
      <c r="K4" s="126" t="s">
        <v>75</v>
      </c>
      <c r="L4" s="57" t="s">
        <v>6</v>
      </c>
    </row>
    <row r="5" spans="1:26">
      <c r="A5" s="64"/>
      <c r="B5" s="64" t="s">
        <v>19</v>
      </c>
      <c r="C5" s="191">
        <v>821</v>
      </c>
      <c r="D5" s="191">
        <v>30</v>
      </c>
      <c r="E5" s="191">
        <v>25</v>
      </c>
      <c r="F5" s="191">
        <v>147</v>
      </c>
      <c r="G5" s="191">
        <v>6</v>
      </c>
      <c r="H5" s="191">
        <v>93</v>
      </c>
      <c r="I5" s="164">
        <v>0</v>
      </c>
      <c r="J5" s="164">
        <v>0</v>
      </c>
      <c r="K5" s="164">
        <v>0</v>
      </c>
      <c r="L5" s="192">
        <v>1122</v>
      </c>
      <c r="M5" s="65"/>
    </row>
    <row r="6" spans="1:26" s="33" customFormat="1">
      <c r="A6" s="80">
        <v>1</v>
      </c>
      <c r="B6" s="80" t="s">
        <v>20</v>
      </c>
      <c r="C6" s="191">
        <v>541</v>
      </c>
      <c r="D6" s="191">
        <v>28</v>
      </c>
      <c r="E6" s="191">
        <v>24</v>
      </c>
      <c r="F6" s="191">
        <v>144</v>
      </c>
      <c r="G6" s="191">
        <v>6</v>
      </c>
      <c r="H6" s="191">
        <v>93</v>
      </c>
      <c r="I6" s="164">
        <v>0</v>
      </c>
      <c r="J6" s="164">
        <v>0</v>
      </c>
      <c r="K6" s="164">
        <v>0</v>
      </c>
      <c r="L6" s="192">
        <v>836</v>
      </c>
      <c r="M6" s="106"/>
    </row>
    <row r="7" spans="1:26">
      <c r="A7" s="64" t="s">
        <v>21</v>
      </c>
      <c r="B7" s="64" t="s">
        <v>22</v>
      </c>
      <c r="C7" s="191">
        <v>473</v>
      </c>
      <c r="D7" s="191">
        <v>2</v>
      </c>
      <c r="E7" s="164">
        <v>2</v>
      </c>
      <c r="F7" s="164">
        <v>7</v>
      </c>
      <c r="G7" s="164">
        <v>0</v>
      </c>
      <c r="H7" s="191">
        <v>10</v>
      </c>
      <c r="I7" s="164">
        <v>0</v>
      </c>
      <c r="J7" s="164">
        <v>0</v>
      </c>
      <c r="K7" s="164">
        <v>0</v>
      </c>
      <c r="L7" s="192">
        <v>494</v>
      </c>
      <c r="M7" s="107"/>
    </row>
    <row r="8" spans="1:26">
      <c r="A8" s="64" t="s">
        <v>23</v>
      </c>
      <c r="B8" s="64" t="s">
        <v>24</v>
      </c>
      <c r="C8" s="191">
        <v>68</v>
      </c>
      <c r="D8" s="191">
        <v>26</v>
      </c>
      <c r="E8" s="191">
        <v>22</v>
      </c>
      <c r="F8" s="191">
        <v>137</v>
      </c>
      <c r="G8" s="191">
        <v>5</v>
      </c>
      <c r="H8" s="191">
        <v>83</v>
      </c>
      <c r="I8" s="164">
        <v>0</v>
      </c>
      <c r="J8" s="164">
        <v>0</v>
      </c>
      <c r="K8" s="164">
        <v>0</v>
      </c>
      <c r="L8" s="192">
        <v>341</v>
      </c>
      <c r="M8" s="107"/>
    </row>
    <row r="9" spans="1:26" s="33" customFormat="1">
      <c r="A9" s="80">
        <v>2</v>
      </c>
      <c r="B9" s="80" t="s">
        <v>25</v>
      </c>
      <c r="C9" s="191">
        <v>4</v>
      </c>
      <c r="D9" s="191">
        <v>1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2">
        <v>5</v>
      </c>
      <c r="M9" s="106"/>
    </row>
    <row r="10" spans="1:26">
      <c r="A10" s="64" t="s">
        <v>26</v>
      </c>
      <c r="B10" s="64" t="s">
        <v>22</v>
      </c>
      <c r="C10" s="191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2">
        <v>4</v>
      </c>
      <c r="M10" s="107"/>
    </row>
    <row r="11" spans="1:26">
      <c r="A11" s="64" t="s">
        <v>27</v>
      </c>
      <c r="B11" s="64" t="s">
        <v>24</v>
      </c>
      <c r="C11" s="193">
        <v>0</v>
      </c>
      <c r="D11" s="191">
        <v>1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92">
        <v>1</v>
      </c>
      <c r="M11" s="107"/>
    </row>
    <row r="12" spans="1:26" s="33" customFormat="1">
      <c r="A12" s="80">
        <v>3</v>
      </c>
      <c r="B12" s="80" t="s">
        <v>28</v>
      </c>
      <c r="C12" s="191">
        <v>278</v>
      </c>
      <c r="D12" s="193">
        <v>1</v>
      </c>
      <c r="E12" s="193">
        <v>1</v>
      </c>
      <c r="F12" s="164">
        <v>3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2">
        <v>283</v>
      </c>
      <c r="M12" s="106"/>
    </row>
    <row r="13" spans="1:26">
      <c r="A13" s="64" t="s">
        <v>29</v>
      </c>
      <c r="B13" s="64" t="s">
        <v>22</v>
      </c>
      <c r="C13" s="191">
        <v>277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2">
        <v>277</v>
      </c>
      <c r="M13" s="89"/>
    </row>
    <row r="14" spans="1:26">
      <c r="A14" s="64" t="s">
        <v>30</v>
      </c>
      <c r="B14" s="64" t="s">
        <v>24</v>
      </c>
      <c r="C14" s="191">
        <v>1</v>
      </c>
      <c r="D14" s="193">
        <v>1</v>
      </c>
      <c r="E14" s="164">
        <v>1</v>
      </c>
      <c r="F14" s="164">
        <v>3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2">
        <v>6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4" spans="2:26" s="239" customFormat="1">
      <c r="B24" s="238"/>
    </row>
    <row r="25" spans="2:26" s="239" customFormat="1">
      <c r="B25" s="240" t="s">
        <v>73</v>
      </c>
      <c r="C25" s="241">
        <f>L6/L$5</f>
        <v>0.74509803921568629</v>
      </c>
      <c r="D25" s="242">
        <f>C25-(C$28-1)*C25</f>
        <v>0.74376987871797551</v>
      </c>
      <c r="E25" s="242">
        <v>0.74376987871797551</v>
      </c>
    </row>
    <row r="26" spans="2:26" s="239" customFormat="1">
      <c r="B26" s="240" t="s">
        <v>72</v>
      </c>
      <c r="C26" s="241">
        <f>L9/L$5</f>
        <v>4.4563279857397506E-3</v>
      </c>
      <c r="D26" s="242">
        <f>C26-(C$28-1)*C26</f>
        <v>4.4483844420931552E-3</v>
      </c>
      <c r="E26" s="242">
        <v>4.4483844420931552E-3</v>
      </c>
    </row>
    <row r="27" spans="2:26" s="239" customFormat="1">
      <c r="B27" s="240" t="s">
        <v>71</v>
      </c>
      <c r="C27" s="241">
        <f>L12/L$5</f>
        <v>0.2522281639928699</v>
      </c>
      <c r="D27" s="242">
        <f>C27-(C$28-1)*C27</f>
        <v>0.25177855942247257</v>
      </c>
      <c r="E27" s="242">
        <v>0.25177855942247257</v>
      </c>
    </row>
    <row r="28" spans="2:26" s="239" customFormat="1">
      <c r="B28" s="238"/>
      <c r="C28" s="241">
        <f>SUM(C25:C27)</f>
        <v>1.0017825311942961</v>
      </c>
      <c r="D28" s="242">
        <f>SUM(D25:D27)</f>
        <v>0.9999968225825413</v>
      </c>
      <c r="E28" s="242">
        <f>SUM(E25:E27)</f>
        <v>0.9999968225825413</v>
      </c>
    </row>
    <row r="33" spans="1:6">
      <c r="A33" s="182"/>
      <c r="B33" s="183"/>
      <c r="C33" s="182"/>
      <c r="D33" s="182"/>
      <c r="E33" s="182"/>
      <c r="F33" s="182"/>
    </row>
    <row r="34" spans="1:6">
      <c r="A34" s="182"/>
      <c r="B34" s="183"/>
      <c r="C34" s="182"/>
      <c r="D34" s="182"/>
      <c r="E34" s="182"/>
      <c r="F34" s="182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M14"/>
  <sheetViews>
    <sheetView showGridLines="0" topLeftCell="B1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82" t="s">
        <v>104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3" ht="7.5" customHeight="1">
      <c r="A2" s="60"/>
    </row>
    <row r="3" spans="1:13">
      <c r="I3" s="273" t="s">
        <v>47</v>
      </c>
      <c r="J3" s="273"/>
      <c r="K3" s="273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79</v>
      </c>
      <c r="G4" s="123" t="s">
        <v>8</v>
      </c>
      <c r="H4" s="124" t="s">
        <v>55</v>
      </c>
      <c r="I4" s="124" t="s">
        <v>33</v>
      </c>
      <c r="J4" s="126" t="s">
        <v>75</v>
      </c>
      <c r="K4" s="57" t="s">
        <v>6</v>
      </c>
    </row>
    <row r="5" spans="1:13">
      <c r="A5" s="66" t="s">
        <v>31</v>
      </c>
      <c r="B5" s="199">
        <v>78</v>
      </c>
      <c r="C5" s="199">
        <v>30</v>
      </c>
      <c r="D5" s="199">
        <v>19</v>
      </c>
      <c r="E5" s="199">
        <v>318</v>
      </c>
      <c r="F5" s="199">
        <v>5</v>
      </c>
      <c r="G5" s="199">
        <v>29</v>
      </c>
      <c r="H5" s="164">
        <v>0</v>
      </c>
      <c r="I5" s="164">
        <v>0</v>
      </c>
      <c r="J5" s="164">
        <v>0</v>
      </c>
      <c r="K5" s="200">
        <v>479</v>
      </c>
      <c r="L5" s="65"/>
    </row>
    <row r="6" spans="1:13" ht="47.25">
      <c r="A6" s="66" t="s">
        <v>69</v>
      </c>
      <c r="B6" s="199">
        <v>2730</v>
      </c>
      <c r="C6" s="199">
        <v>1202</v>
      </c>
      <c r="D6" s="199">
        <v>4698</v>
      </c>
      <c r="E6" s="199">
        <v>13597</v>
      </c>
      <c r="F6" s="199">
        <v>2036</v>
      </c>
      <c r="G6" s="199">
        <v>1617</v>
      </c>
      <c r="H6" s="175">
        <v>26</v>
      </c>
      <c r="I6" s="199">
        <v>131</v>
      </c>
      <c r="J6" s="162">
        <v>45</v>
      </c>
      <c r="K6" s="200">
        <v>26082</v>
      </c>
      <c r="L6" s="65"/>
      <c r="M6" s="220"/>
    </row>
    <row r="7" spans="1:13">
      <c r="A7" s="66" t="s">
        <v>70</v>
      </c>
      <c r="B7" s="199">
        <v>665</v>
      </c>
      <c r="C7" s="199">
        <v>571</v>
      </c>
      <c r="D7" s="199">
        <v>3921</v>
      </c>
      <c r="E7" s="199">
        <v>7556</v>
      </c>
      <c r="F7" s="164">
        <v>1041</v>
      </c>
      <c r="G7" s="199">
        <v>535</v>
      </c>
      <c r="H7" s="164">
        <v>1</v>
      </c>
      <c r="I7" s="164">
        <v>7</v>
      </c>
      <c r="J7" s="164">
        <v>7</v>
      </c>
      <c r="K7" s="200">
        <v>14304</v>
      </c>
      <c r="L7" s="65"/>
      <c r="M7" s="220"/>
    </row>
    <row r="8" spans="1:13" ht="31.5">
      <c r="A8" s="66" t="s">
        <v>109</v>
      </c>
      <c r="B8" s="199">
        <v>91</v>
      </c>
      <c r="C8" s="199">
        <v>105</v>
      </c>
      <c r="D8" s="199">
        <v>127</v>
      </c>
      <c r="E8" s="199">
        <v>533</v>
      </c>
      <c r="F8" s="199">
        <v>131</v>
      </c>
      <c r="G8" s="199">
        <v>64</v>
      </c>
      <c r="H8" s="162">
        <v>0</v>
      </c>
      <c r="I8" s="199">
        <v>8</v>
      </c>
      <c r="J8" s="162">
        <v>0</v>
      </c>
      <c r="K8" s="200">
        <v>1059</v>
      </c>
      <c r="L8" s="65"/>
      <c r="M8" s="220"/>
    </row>
    <row r="9" spans="1:13" ht="31.5">
      <c r="A9" s="66" t="s">
        <v>110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201">
        <v>0</v>
      </c>
      <c r="L9" s="65"/>
      <c r="M9" s="220"/>
    </row>
    <row r="10" spans="1:13">
      <c r="A10" s="67" t="s">
        <v>6</v>
      </c>
      <c r="B10" s="200">
        <v>3564</v>
      </c>
      <c r="C10" s="200">
        <v>1908</v>
      </c>
      <c r="D10" s="200">
        <v>8765</v>
      </c>
      <c r="E10" s="200">
        <v>22004</v>
      </c>
      <c r="F10" s="200">
        <v>3213</v>
      </c>
      <c r="G10" s="200">
        <v>2245</v>
      </c>
      <c r="H10" s="200">
        <v>27</v>
      </c>
      <c r="I10" s="200">
        <v>146</v>
      </c>
      <c r="J10" s="200">
        <v>52</v>
      </c>
      <c r="K10" s="200">
        <v>41924</v>
      </c>
      <c r="L10" s="233"/>
      <c r="M10" s="220"/>
    </row>
    <row r="11" spans="1:13" ht="9.75" customHeight="1"/>
    <row r="12" spans="1:13">
      <c r="B12" s="190"/>
      <c r="C12" s="190"/>
      <c r="D12" s="190"/>
      <c r="E12" s="190"/>
      <c r="F12" s="190"/>
      <c r="G12" s="190"/>
      <c r="H12" s="190"/>
      <c r="I12" s="190"/>
      <c r="J12" s="190"/>
      <c r="K12" s="190"/>
    </row>
    <row r="13" spans="1:13">
      <c r="B13" s="188"/>
      <c r="C13" s="188"/>
      <c r="D13" s="188"/>
      <c r="E13" s="188"/>
      <c r="F13" s="188"/>
      <c r="G13" s="188"/>
      <c r="H13" s="188"/>
      <c r="I13" s="188"/>
      <c r="J13" s="188"/>
      <c r="K13" s="189"/>
    </row>
    <row r="14" spans="1:13">
      <c r="B14" s="188"/>
      <c r="C14" s="188"/>
      <c r="D14" s="188"/>
      <c r="E14" s="188"/>
      <c r="F14" s="188"/>
      <c r="G14" s="188"/>
      <c r="H14" s="188"/>
      <c r="I14" s="188"/>
      <c r="J14" s="188"/>
      <c r="K14" s="189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topLeftCell="C1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55" t="s">
        <v>40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79</v>
      </c>
      <c r="H3" s="125" t="s">
        <v>8</v>
      </c>
      <c r="I3" s="126" t="s">
        <v>55</v>
      </c>
      <c r="J3" s="126" t="s">
        <v>33</v>
      </c>
      <c r="K3" s="126" t="s">
        <v>75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105</v>
      </c>
      <c r="C4" s="165">
        <v>130928</v>
      </c>
      <c r="D4" s="165">
        <v>37363</v>
      </c>
      <c r="E4" s="165">
        <v>17947</v>
      </c>
      <c r="F4" s="165">
        <v>141209</v>
      </c>
      <c r="G4" s="165">
        <v>28523</v>
      </c>
      <c r="H4" s="165">
        <v>45907</v>
      </c>
      <c r="I4" s="162">
        <v>2984</v>
      </c>
      <c r="J4" s="165">
        <v>10731</v>
      </c>
      <c r="K4" s="165">
        <v>257</v>
      </c>
      <c r="L4" s="165">
        <v>415849</v>
      </c>
      <c r="N4" s="42"/>
      <c r="O4" s="42"/>
    </row>
    <row r="5" spans="1:15" ht="32.25" customHeight="1">
      <c r="A5" s="58">
        <v>2</v>
      </c>
      <c r="B5" s="79" t="s">
        <v>106</v>
      </c>
      <c r="C5" s="235">
        <v>119461</v>
      </c>
      <c r="D5" s="235">
        <v>48812</v>
      </c>
      <c r="E5" s="235">
        <v>22537</v>
      </c>
      <c r="F5" s="235">
        <v>245214</v>
      </c>
      <c r="G5" s="235">
        <v>61274</v>
      </c>
      <c r="H5" s="235">
        <v>70644</v>
      </c>
      <c r="I5" s="235">
        <v>1577</v>
      </c>
      <c r="J5" s="235">
        <v>11051</v>
      </c>
      <c r="K5" s="235">
        <v>360</v>
      </c>
      <c r="L5" s="235">
        <v>580929</v>
      </c>
      <c r="M5" s="43"/>
    </row>
    <row r="6" spans="1:15" s="91" customFormat="1" ht="47.25">
      <c r="A6" s="58">
        <v>3</v>
      </c>
      <c r="B6" s="197" t="s">
        <v>107</v>
      </c>
      <c r="C6" s="235">
        <v>1645</v>
      </c>
      <c r="D6" s="235">
        <v>1047</v>
      </c>
      <c r="E6" s="235">
        <v>95</v>
      </c>
      <c r="F6" s="235">
        <v>3033</v>
      </c>
      <c r="G6" s="235">
        <v>883</v>
      </c>
      <c r="H6" s="235">
        <v>792</v>
      </c>
      <c r="I6" s="162">
        <v>0</v>
      </c>
      <c r="J6" s="235">
        <v>215</v>
      </c>
      <c r="K6" s="235">
        <v>3</v>
      </c>
      <c r="L6" s="235">
        <v>7714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55" t="s">
        <v>108</v>
      </c>
      <c r="B1" s="255"/>
      <c r="C1" s="255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171">
        <v>75.489999999999995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171">
        <v>24.21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171">
        <v>0.3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60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171">
        <v>54.16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58</v>
      </c>
      <c r="C11" s="171">
        <v>45.84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25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5" width="10.7109375" style="2" customWidth="1"/>
    <col min="6" max="16384" width="10.28515625" style="2"/>
  </cols>
  <sheetData>
    <row r="1" spans="1:5" ht="12" customHeight="1">
      <c r="A1" s="253" t="s">
        <v>98</v>
      </c>
      <c r="B1" s="254"/>
      <c r="C1" s="254"/>
      <c r="D1" s="254"/>
      <c r="E1" s="254"/>
    </row>
    <row r="2" spans="1:5" ht="12" customHeight="1">
      <c r="A2" s="254"/>
      <c r="B2" s="254"/>
      <c r="C2" s="254"/>
      <c r="D2" s="254"/>
      <c r="E2" s="254"/>
    </row>
    <row r="3" spans="1:5">
      <c r="E3" s="12" t="s">
        <v>41</v>
      </c>
    </row>
    <row r="4" spans="1:5" s="1" customFormat="1" ht="21" customHeight="1">
      <c r="A4" s="244" t="s">
        <v>10</v>
      </c>
      <c r="B4" s="4">
        <v>2019</v>
      </c>
      <c r="C4" s="250">
        <v>2020</v>
      </c>
      <c r="D4" s="251"/>
      <c r="E4" s="252"/>
    </row>
    <row r="5" spans="1:5" ht="21" customHeight="1">
      <c r="A5" s="245"/>
      <c r="B5" s="4">
        <v>12</v>
      </c>
      <c r="C5" s="152">
        <v>1</v>
      </c>
      <c r="D5" s="152">
        <v>2</v>
      </c>
      <c r="E5" s="153">
        <v>3</v>
      </c>
    </row>
    <row r="6" spans="1:5" ht="21" customHeight="1">
      <c r="A6" s="7" t="s">
        <v>0</v>
      </c>
      <c r="B6" s="160">
        <v>22.53</v>
      </c>
      <c r="C6" s="160">
        <v>22.57</v>
      </c>
      <c r="D6" s="160">
        <v>22.59</v>
      </c>
      <c r="E6" s="160">
        <v>22.57</v>
      </c>
    </row>
    <row r="7" spans="1:5" ht="21" customHeight="1">
      <c r="A7" s="7" t="s">
        <v>1</v>
      </c>
      <c r="B7" s="160">
        <v>8.08</v>
      </c>
      <c r="C7" s="160">
        <v>8.07</v>
      </c>
      <c r="D7" s="160">
        <v>8.06</v>
      </c>
      <c r="E7" s="160">
        <v>8.07</v>
      </c>
    </row>
    <row r="8" spans="1:5" ht="21" customHeight="1">
      <c r="A8" s="7" t="s">
        <v>11</v>
      </c>
      <c r="B8" s="160">
        <v>18.12</v>
      </c>
      <c r="C8" s="160">
        <v>18.18</v>
      </c>
      <c r="D8" s="160">
        <v>18.28</v>
      </c>
      <c r="E8" s="160">
        <v>18.350000000000001</v>
      </c>
    </row>
    <row r="9" spans="1:5" ht="21" customHeight="1">
      <c r="A9" s="7" t="s">
        <v>2</v>
      </c>
      <c r="B9" s="160">
        <v>33.57</v>
      </c>
      <c r="C9" s="160">
        <v>33.51</v>
      </c>
      <c r="D9" s="160">
        <v>33.46</v>
      </c>
      <c r="E9" s="160">
        <v>33.4</v>
      </c>
    </row>
    <row r="10" spans="1:5" ht="21" customHeight="1">
      <c r="A10" s="181" t="s">
        <v>78</v>
      </c>
      <c r="B10" s="160">
        <v>6.57</v>
      </c>
      <c r="C10" s="160">
        <v>6.56</v>
      </c>
      <c r="D10" s="160">
        <v>6.56</v>
      </c>
      <c r="E10" s="160">
        <v>6.56</v>
      </c>
    </row>
    <row r="11" spans="1:5" ht="21" customHeight="1">
      <c r="A11" s="7" t="s">
        <v>8</v>
      </c>
      <c r="B11" s="160">
        <v>8.74</v>
      </c>
      <c r="C11" s="160">
        <v>8.73</v>
      </c>
      <c r="D11" s="160">
        <v>8.67</v>
      </c>
      <c r="E11" s="160">
        <v>8.67</v>
      </c>
    </row>
    <row r="12" spans="1:5" ht="21" customHeight="1">
      <c r="A12" s="7" t="s">
        <v>55</v>
      </c>
      <c r="B12" s="160">
        <v>0.62</v>
      </c>
      <c r="C12" s="160">
        <v>0.62</v>
      </c>
      <c r="D12" s="160">
        <v>0.62</v>
      </c>
      <c r="E12" s="160">
        <v>0.62</v>
      </c>
    </row>
    <row r="13" spans="1:5" ht="21" customHeight="1">
      <c r="A13" s="7" t="s">
        <v>33</v>
      </c>
      <c r="B13" s="160">
        <v>1.7</v>
      </c>
      <c r="C13" s="160">
        <v>1.69</v>
      </c>
      <c r="D13" s="160">
        <v>1.69</v>
      </c>
      <c r="E13" s="160">
        <v>1.69</v>
      </c>
    </row>
    <row r="14" spans="1:5" ht="31.5">
      <c r="A14" s="7" t="s">
        <v>74</v>
      </c>
      <c r="B14" s="166">
        <v>7.0000000000000007E-2</v>
      </c>
      <c r="C14" s="166">
        <v>7.0000000000000007E-2</v>
      </c>
      <c r="D14" s="166">
        <v>7.0000000000000007E-2</v>
      </c>
      <c r="E14" s="166">
        <v>7.0000000000000007E-2</v>
      </c>
    </row>
    <row r="15" spans="1:5" ht="21" customHeight="1">
      <c r="A15" s="10" t="s">
        <v>6</v>
      </c>
      <c r="B15" s="13">
        <v>100</v>
      </c>
      <c r="C15" s="13">
        <v>100</v>
      </c>
      <c r="D15" s="13">
        <v>100</v>
      </c>
      <c r="E15" s="13">
        <v>100</v>
      </c>
    </row>
    <row r="17" spans="3:4">
      <c r="C17" s="138"/>
      <c r="D17" s="138"/>
    </row>
    <row r="18" spans="3:4">
      <c r="C18" s="138"/>
      <c r="D18" s="138"/>
    </row>
    <row r="19" spans="3:4">
      <c r="C19" s="138"/>
      <c r="D19" s="138"/>
    </row>
    <row r="20" spans="3:4">
      <c r="C20" s="138"/>
      <c r="D20" s="138"/>
    </row>
    <row r="21" spans="3:4">
      <c r="C21" s="138"/>
      <c r="D21" s="138"/>
    </row>
    <row r="22" spans="3:4">
      <c r="C22" s="138"/>
      <c r="D22" s="138"/>
    </row>
    <row r="23" spans="3:4">
      <c r="C23" s="138"/>
      <c r="D23" s="138"/>
    </row>
    <row r="24" spans="3:4">
      <c r="C24" s="138"/>
      <c r="D24" s="138"/>
    </row>
    <row r="25" spans="3:4">
      <c r="C25" s="138"/>
      <c r="D25" s="138"/>
    </row>
  </sheetData>
  <mergeCells count="3">
    <mergeCell ref="A4:A5"/>
    <mergeCell ref="C4:E4"/>
    <mergeCell ref="A1:E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55" t="s">
        <v>99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62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79</v>
      </c>
      <c r="G3" s="125" t="s">
        <v>8</v>
      </c>
      <c r="H3" s="126" t="s">
        <v>55</v>
      </c>
      <c r="I3" s="126" t="s">
        <v>33</v>
      </c>
      <c r="J3" s="126" t="s">
        <v>75</v>
      </c>
      <c r="K3" s="140" t="s">
        <v>6</v>
      </c>
      <c r="M3" s="42"/>
      <c r="N3" s="42"/>
    </row>
    <row r="4" spans="1:19" s="41" customFormat="1">
      <c r="A4" s="67" t="s">
        <v>63</v>
      </c>
      <c r="B4" s="118">
        <v>145010</v>
      </c>
      <c r="C4" s="118">
        <v>51825</v>
      </c>
      <c r="D4" s="118">
        <v>117914</v>
      </c>
      <c r="E4" s="118">
        <v>214527</v>
      </c>
      <c r="F4" s="118">
        <v>42156</v>
      </c>
      <c r="G4" s="118">
        <v>55689</v>
      </c>
      <c r="H4" s="164">
        <v>3962</v>
      </c>
      <c r="I4" s="118">
        <v>10836</v>
      </c>
      <c r="J4" s="165">
        <v>460</v>
      </c>
      <c r="K4" s="118">
        <v>642379</v>
      </c>
      <c r="M4" s="42"/>
      <c r="N4" s="42"/>
    </row>
    <row r="5" spans="1:19" s="41" customFormat="1" ht="15.75" customHeight="1">
      <c r="A5" s="142" t="s">
        <v>66</v>
      </c>
      <c r="B5" s="167">
        <v>54631</v>
      </c>
      <c r="C5" s="167">
        <v>22825</v>
      </c>
      <c r="D5" s="167">
        <v>103740</v>
      </c>
      <c r="E5" s="167">
        <v>99207</v>
      </c>
      <c r="F5" s="167">
        <v>16908</v>
      </c>
      <c r="G5" s="167">
        <v>19105</v>
      </c>
      <c r="H5" s="167">
        <v>1414</v>
      </c>
      <c r="I5" s="167">
        <v>172</v>
      </c>
      <c r="J5" s="167">
        <v>234</v>
      </c>
      <c r="K5" s="141">
        <v>318236</v>
      </c>
      <c r="M5" s="42"/>
      <c r="N5" s="42"/>
    </row>
    <row r="6" spans="1:19" s="41" customFormat="1" ht="15.75" customHeight="1">
      <c r="A6" s="142" t="s">
        <v>67</v>
      </c>
      <c r="B6" s="168">
        <v>130928</v>
      </c>
      <c r="C6" s="168">
        <v>37363</v>
      </c>
      <c r="D6" s="168">
        <v>17947</v>
      </c>
      <c r="E6" s="168">
        <v>141209</v>
      </c>
      <c r="F6" s="168">
        <v>28523</v>
      </c>
      <c r="G6" s="168">
        <v>45907</v>
      </c>
      <c r="H6" s="169">
        <v>2984</v>
      </c>
      <c r="I6" s="169">
        <v>10731</v>
      </c>
      <c r="J6" s="169">
        <v>257</v>
      </c>
      <c r="K6" s="141">
        <v>415849</v>
      </c>
      <c r="M6" s="42"/>
      <c r="N6" s="42"/>
    </row>
    <row r="7" spans="1:19" s="41" customFormat="1" ht="15.75" customHeight="1">
      <c r="A7" s="142" t="s">
        <v>68</v>
      </c>
      <c r="B7" s="167">
        <v>91</v>
      </c>
      <c r="C7" s="167">
        <v>16</v>
      </c>
      <c r="D7" s="167">
        <v>7</v>
      </c>
      <c r="E7" s="167">
        <v>440</v>
      </c>
      <c r="F7" s="167">
        <v>633</v>
      </c>
      <c r="G7" s="167">
        <v>21</v>
      </c>
      <c r="H7" s="167">
        <v>5</v>
      </c>
      <c r="I7" s="167">
        <v>1</v>
      </c>
      <c r="J7" s="167">
        <v>1</v>
      </c>
      <c r="K7" s="141">
        <v>1215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64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65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56" t="s">
        <v>100</v>
      </c>
      <c r="B1" s="256"/>
      <c r="C1" s="256"/>
      <c r="D1" s="256"/>
      <c r="E1" s="256"/>
    </row>
    <row r="2" spans="1:5" ht="8.25" customHeight="1">
      <c r="A2" s="14"/>
      <c r="B2" s="14"/>
      <c r="C2" s="11"/>
      <c r="D2" s="11"/>
    </row>
    <row r="3" spans="1:5" ht="13.5" customHeight="1">
      <c r="A3" s="16"/>
      <c r="B3" s="16"/>
      <c r="C3" s="17"/>
      <c r="D3" s="218"/>
      <c r="E3" s="218"/>
    </row>
    <row r="4" spans="1:5" s="18" customFormat="1" ht="21" customHeight="1">
      <c r="A4" s="244" t="s">
        <v>76</v>
      </c>
      <c r="B4" s="4">
        <v>2019</v>
      </c>
      <c r="C4" s="246">
        <v>2020</v>
      </c>
      <c r="D4" s="247"/>
      <c r="E4" s="248"/>
    </row>
    <row r="5" spans="1:5" s="18" customFormat="1" ht="21" customHeight="1">
      <c r="A5" s="245"/>
      <c r="B5" s="4">
        <v>12</v>
      </c>
      <c r="C5" s="152">
        <v>1</v>
      </c>
      <c r="D5" s="152">
        <v>2</v>
      </c>
      <c r="E5" s="203">
        <v>3</v>
      </c>
    </row>
    <row r="6" spans="1:5" ht="21" customHeight="1">
      <c r="A6" s="7" t="s">
        <v>0</v>
      </c>
      <c r="B6" s="226">
        <v>158469</v>
      </c>
      <c r="C6" s="176">
        <v>159070</v>
      </c>
      <c r="D6" s="176">
        <v>159105</v>
      </c>
      <c r="E6" s="176">
        <v>150812</v>
      </c>
    </row>
    <row r="7" spans="1:5" ht="21" customHeight="1">
      <c r="A7" s="7" t="s">
        <v>1</v>
      </c>
      <c r="B7" s="226">
        <v>91123</v>
      </c>
      <c r="C7" s="176">
        <v>92011</v>
      </c>
      <c r="D7" s="176">
        <v>90355</v>
      </c>
      <c r="E7" s="176">
        <v>87457</v>
      </c>
    </row>
    <row r="8" spans="1:5" ht="21" customHeight="1">
      <c r="A8" s="7" t="s">
        <v>11</v>
      </c>
      <c r="B8" s="226">
        <v>124835</v>
      </c>
      <c r="C8" s="176">
        <v>126571</v>
      </c>
      <c r="D8" s="176">
        <v>125027</v>
      </c>
      <c r="E8" s="176">
        <v>114865</v>
      </c>
    </row>
    <row r="9" spans="1:5" ht="21" customHeight="1">
      <c r="A9" s="7" t="s">
        <v>2</v>
      </c>
      <c r="B9" s="226">
        <v>548335</v>
      </c>
      <c r="C9" s="176">
        <v>553925</v>
      </c>
      <c r="D9" s="176">
        <v>544329</v>
      </c>
      <c r="E9" s="176">
        <v>495609</v>
      </c>
    </row>
    <row r="10" spans="1:5" ht="21" customHeight="1">
      <c r="A10" s="7" t="str">
        <f>'Таблица № 1.1-Д'!A10</f>
        <v>"ЕН ЕН  ДПФ"</v>
      </c>
      <c r="B10" s="226">
        <v>162497</v>
      </c>
      <c r="C10" s="176">
        <v>163953</v>
      </c>
      <c r="D10" s="176">
        <v>161675</v>
      </c>
      <c r="E10" s="176">
        <v>149569</v>
      </c>
    </row>
    <row r="11" spans="1:5" ht="21" customHeight="1">
      <c r="A11" s="7" t="s">
        <v>8</v>
      </c>
      <c r="B11" s="226">
        <v>94066</v>
      </c>
      <c r="C11" s="176">
        <v>94037</v>
      </c>
      <c r="D11" s="176">
        <v>92459</v>
      </c>
      <c r="E11" s="176">
        <v>88896</v>
      </c>
    </row>
    <row r="12" spans="1:5" ht="21" customHeight="1">
      <c r="A12" s="7" t="s">
        <v>55</v>
      </c>
      <c r="B12" s="224">
        <v>2760</v>
      </c>
      <c r="C12" s="176">
        <v>2727</v>
      </c>
      <c r="D12" s="164">
        <v>2718</v>
      </c>
      <c r="E12" s="164">
        <v>2647</v>
      </c>
    </row>
    <row r="13" spans="1:5" ht="21" customHeight="1">
      <c r="A13" s="7" t="s">
        <v>33</v>
      </c>
      <c r="B13" s="226">
        <v>11586</v>
      </c>
      <c r="C13" s="118">
        <v>11633</v>
      </c>
      <c r="D13" s="176">
        <v>11607</v>
      </c>
      <c r="E13" s="176">
        <v>11255</v>
      </c>
    </row>
    <row r="14" spans="1:5" ht="31.5">
      <c r="A14" s="7" t="s">
        <v>74</v>
      </c>
      <c r="B14" s="225">
        <v>1005</v>
      </c>
      <c r="C14" s="165">
        <v>1007</v>
      </c>
      <c r="D14" s="165">
        <v>953</v>
      </c>
      <c r="E14" s="165">
        <v>846</v>
      </c>
    </row>
    <row r="15" spans="1:5" ht="21" customHeight="1">
      <c r="A15" s="10" t="s">
        <v>6</v>
      </c>
      <c r="B15" s="223">
        <v>1194676</v>
      </c>
      <c r="C15" s="8">
        <v>1204934</v>
      </c>
      <c r="D15" s="8">
        <v>1188228</v>
      </c>
      <c r="E15" s="8">
        <v>1101956</v>
      </c>
    </row>
    <row r="16" spans="1:5" ht="13.5" customHeight="1">
      <c r="A16" s="20"/>
      <c r="B16" s="20"/>
      <c r="C16" s="20"/>
      <c r="D16" s="20"/>
    </row>
    <row r="17" spans="1:4" ht="13.5" customHeight="1">
      <c r="A17" s="257"/>
      <c r="B17" s="257"/>
      <c r="C17" s="257"/>
      <c r="D17" s="257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7" spans="1:4" ht="13.5" customHeight="1"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</sheetData>
  <mergeCells count="4">
    <mergeCell ref="A1:E1"/>
    <mergeCell ref="C4:E4"/>
    <mergeCell ref="A17:D17"/>
    <mergeCell ref="A4:A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6" width="9.140625" style="15"/>
    <col min="7" max="7" width="10.140625" style="15" bestFit="1" customWidth="1"/>
    <col min="8" max="16384" width="9.140625" style="15"/>
  </cols>
  <sheetData>
    <row r="1" spans="1:7" ht="15.75" customHeight="1">
      <c r="A1" s="256" t="s">
        <v>49</v>
      </c>
      <c r="B1" s="258"/>
      <c r="C1" s="258"/>
      <c r="D1" s="258"/>
      <c r="E1" s="258"/>
      <c r="F1" s="21"/>
    </row>
    <row r="2" spans="1:7" ht="13.5" customHeight="1">
      <c r="A2" s="14"/>
      <c r="B2" s="14"/>
      <c r="C2" s="14"/>
      <c r="D2" s="14"/>
      <c r="E2" s="11"/>
      <c r="F2" s="21"/>
    </row>
    <row r="3" spans="1:7" ht="13.5" customHeight="1">
      <c r="A3" s="16"/>
      <c r="B3" s="16"/>
      <c r="C3" s="17"/>
      <c r="D3" s="17"/>
      <c r="E3" s="12" t="s">
        <v>41</v>
      </c>
    </row>
    <row r="4" spans="1:7" s="18" customFormat="1" ht="21" customHeight="1">
      <c r="A4" s="244" t="s">
        <v>10</v>
      </c>
      <c r="B4" s="4">
        <v>2019</v>
      </c>
      <c r="C4" s="246">
        <v>2020</v>
      </c>
      <c r="D4" s="247"/>
      <c r="E4" s="248"/>
    </row>
    <row r="5" spans="1:7" s="18" customFormat="1" ht="21" customHeight="1">
      <c r="A5" s="245"/>
      <c r="B5" s="19">
        <v>12</v>
      </c>
      <c r="C5" s="152">
        <v>1</v>
      </c>
      <c r="D5" s="152">
        <v>2</v>
      </c>
      <c r="E5" s="19">
        <v>3</v>
      </c>
    </row>
    <row r="6" spans="1:7" ht="21" customHeight="1">
      <c r="A6" s="7" t="s">
        <v>0</v>
      </c>
      <c r="B6" s="227">
        <v>13.27</v>
      </c>
      <c r="C6" s="119">
        <v>13.2</v>
      </c>
      <c r="D6" s="119">
        <v>13.39</v>
      </c>
      <c r="E6" s="119">
        <v>13.69</v>
      </c>
      <c r="F6" s="202"/>
      <c r="G6" s="236"/>
    </row>
    <row r="7" spans="1:7" ht="21" customHeight="1">
      <c r="A7" s="7" t="s">
        <v>1</v>
      </c>
      <c r="B7" s="227">
        <v>7.63</v>
      </c>
      <c r="C7" s="119">
        <v>7.64</v>
      </c>
      <c r="D7" s="119">
        <v>7.6</v>
      </c>
      <c r="E7" s="119">
        <v>7.94</v>
      </c>
      <c r="F7" s="202"/>
      <c r="G7" s="236"/>
    </row>
    <row r="8" spans="1:7" ht="21" customHeight="1">
      <c r="A8" s="7" t="s">
        <v>11</v>
      </c>
      <c r="B8" s="227">
        <v>10.45</v>
      </c>
      <c r="C8" s="119">
        <v>10.5</v>
      </c>
      <c r="D8" s="119">
        <v>10.52</v>
      </c>
      <c r="E8" s="119">
        <v>10.42</v>
      </c>
      <c r="F8" s="202"/>
      <c r="G8" s="236"/>
    </row>
    <row r="9" spans="1:7" ht="21" customHeight="1">
      <c r="A9" s="7" t="s">
        <v>2</v>
      </c>
      <c r="B9" s="227">
        <v>45.9</v>
      </c>
      <c r="C9" s="119">
        <v>45.97</v>
      </c>
      <c r="D9" s="119">
        <v>45.81</v>
      </c>
      <c r="E9" s="119">
        <v>44.97</v>
      </c>
      <c r="F9" s="202"/>
      <c r="G9" s="236"/>
    </row>
    <row r="10" spans="1:7" ht="21" customHeight="1">
      <c r="A10" s="7" t="str">
        <f>'Таблица № 1.1-Д'!A10</f>
        <v>"ЕН ЕН  ДПФ"</v>
      </c>
      <c r="B10" s="227">
        <v>13.6</v>
      </c>
      <c r="C10" s="119">
        <v>13.61</v>
      </c>
      <c r="D10" s="119">
        <v>13.61</v>
      </c>
      <c r="E10" s="119">
        <v>13.57</v>
      </c>
      <c r="F10" s="202"/>
      <c r="G10" s="236"/>
    </row>
    <row r="11" spans="1:7" ht="21" customHeight="1">
      <c r="A11" s="7" t="s">
        <v>8</v>
      </c>
      <c r="B11" s="227">
        <v>7.87</v>
      </c>
      <c r="C11" s="119">
        <v>7.8</v>
      </c>
      <c r="D11" s="119">
        <v>7.78</v>
      </c>
      <c r="E11" s="119">
        <v>8.07</v>
      </c>
      <c r="F11" s="202"/>
      <c r="G11" s="236"/>
    </row>
    <row r="12" spans="1:7" ht="21" customHeight="1">
      <c r="A12" s="7" t="s">
        <v>55</v>
      </c>
      <c r="B12" s="227">
        <v>0.23</v>
      </c>
      <c r="C12" s="119">
        <v>0.23</v>
      </c>
      <c r="D12" s="119">
        <v>0.23</v>
      </c>
      <c r="E12" s="119">
        <v>0.24</v>
      </c>
      <c r="F12" s="202"/>
      <c r="G12" s="236"/>
    </row>
    <row r="13" spans="1:7" ht="21" customHeight="1">
      <c r="A13" s="7" t="s">
        <v>33</v>
      </c>
      <c r="B13" s="227">
        <v>0.97</v>
      </c>
      <c r="C13" s="119">
        <v>0.97</v>
      </c>
      <c r="D13" s="119">
        <v>0.98</v>
      </c>
      <c r="E13" s="119">
        <v>1.02</v>
      </c>
      <c r="F13" s="202"/>
      <c r="G13" s="236"/>
    </row>
    <row r="14" spans="1:7" ht="31.5">
      <c r="A14" s="7" t="s">
        <v>74</v>
      </c>
      <c r="B14" s="228">
        <v>0.08</v>
      </c>
      <c r="C14" s="150">
        <v>0.08</v>
      </c>
      <c r="D14" s="150">
        <v>0.08</v>
      </c>
      <c r="E14" s="150">
        <v>0.08</v>
      </c>
      <c r="F14" s="202"/>
      <c r="G14" s="236"/>
    </row>
    <row r="15" spans="1:7" ht="21" customHeight="1">
      <c r="A15" s="10" t="s">
        <v>6</v>
      </c>
      <c r="B15" s="229">
        <v>100</v>
      </c>
      <c r="C15" s="22">
        <v>100</v>
      </c>
      <c r="D15" s="22">
        <v>100.00000000000001</v>
      </c>
      <c r="E15" s="22">
        <v>99.999999999999986</v>
      </c>
    </row>
    <row r="16" spans="1:7" ht="13.5" customHeight="1">
      <c r="A16" s="20"/>
      <c r="B16" s="20"/>
      <c r="C16" s="20"/>
      <c r="D16" s="20"/>
    </row>
    <row r="17" spans="1:4" ht="13.5" customHeight="1">
      <c r="A17" s="20"/>
      <c r="B17" s="77"/>
      <c r="C17" s="77"/>
      <c r="D17" s="77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8" spans="1:4" ht="13.5" customHeight="1">
      <c r="A38" s="20"/>
      <c r="B38" s="20"/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8" spans="1:4" ht="13.5" customHeight="1"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  <row r="540" spans="1:4" ht="13.5" customHeight="1">
      <c r="A540" s="20"/>
      <c r="B540" s="20"/>
      <c r="C540" s="20"/>
      <c r="D540" s="20"/>
    </row>
    <row r="541" spans="1:4" ht="13.5" customHeight="1">
      <c r="A541" s="20"/>
      <c r="B541" s="20"/>
      <c r="C541" s="20"/>
      <c r="D541" s="20"/>
    </row>
    <row r="542" spans="1:4" ht="13.5" customHeight="1">
      <c r="A542" s="20"/>
      <c r="B542" s="20"/>
      <c r="C542" s="20"/>
      <c r="D542" s="20"/>
    </row>
    <row r="543" spans="1:4" ht="13.5" customHeight="1">
      <c r="A543" s="20"/>
      <c r="B543" s="20"/>
      <c r="C543" s="20"/>
      <c r="D543" s="20"/>
    </row>
    <row r="544" spans="1:4" ht="13.5" customHeight="1">
      <c r="A544" s="20"/>
      <c r="B544" s="20"/>
      <c r="C544" s="20"/>
      <c r="D544" s="20"/>
    </row>
    <row r="545" spans="1:4" ht="13.5" customHeight="1">
      <c r="A545" s="20"/>
      <c r="B545" s="20"/>
      <c r="C545" s="20"/>
      <c r="D545" s="20"/>
    </row>
    <row r="546" spans="1:4" ht="13.5" customHeight="1">
      <c r="A546" s="20"/>
      <c r="B546" s="20"/>
      <c r="C546" s="20"/>
      <c r="D546" s="20"/>
    </row>
    <row r="547" spans="1:4" ht="13.5" customHeight="1">
      <c r="A547" s="20"/>
      <c r="B547" s="20"/>
      <c r="C547" s="20"/>
      <c r="D547" s="20"/>
    </row>
    <row r="548" spans="1:4" ht="13.5" customHeight="1">
      <c r="A548" s="20"/>
      <c r="B548" s="20"/>
      <c r="C548" s="20"/>
      <c r="D548" s="20"/>
    </row>
  </sheetData>
  <mergeCells count="3">
    <mergeCell ref="A4:A5"/>
    <mergeCell ref="C4:E4"/>
    <mergeCell ref="A1:E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H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6" width="9.7109375" style="27" customWidth="1"/>
    <col min="7" max="7" width="11.7109375" style="25" customWidth="1"/>
    <col min="8" max="16384" width="10.28515625" style="25"/>
  </cols>
  <sheetData>
    <row r="1" spans="1:8" ht="15.75" customHeight="1">
      <c r="A1" s="283" t="s">
        <v>34</v>
      </c>
      <c r="B1" s="260"/>
      <c r="C1" s="260"/>
      <c r="D1" s="260"/>
      <c r="E1" s="260"/>
      <c r="F1" s="260"/>
      <c r="G1" s="260"/>
    </row>
    <row r="2" spans="1:8" ht="9.75" customHeight="1">
      <c r="A2" s="23"/>
      <c r="B2" s="219"/>
      <c r="C2" s="23"/>
      <c r="D2" s="24"/>
      <c r="E2" s="24"/>
      <c r="F2" s="24"/>
    </row>
    <row r="3" spans="1:8" ht="14.25" customHeight="1">
      <c r="G3" s="187" t="s">
        <v>47</v>
      </c>
    </row>
    <row r="4" spans="1:8" ht="21" customHeight="1">
      <c r="A4" s="261" t="s">
        <v>16</v>
      </c>
      <c r="B4" s="250">
        <v>2019</v>
      </c>
      <c r="C4" s="252"/>
      <c r="D4" s="259">
        <v>2020</v>
      </c>
      <c r="E4" s="259"/>
      <c r="F4" s="259"/>
      <c r="G4" s="259"/>
    </row>
    <row r="5" spans="1:8" ht="21" customHeight="1">
      <c r="A5" s="261"/>
      <c r="B5" s="262" t="s">
        <v>97</v>
      </c>
      <c r="C5" s="264" t="s">
        <v>32</v>
      </c>
      <c r="D5" s="266" t="s">
        <v>12</v>
      </c>
      <c r="E5" s="267"/>
      <c r="F5" s="267"/>
      <c r="G5" s="262" t="s">
        <v>97</v>
      </c>
    </row>
    <row r="6" spans="1:8" ht="21" customHeight="1">
      <c r="A6" s="261"/>
      <c r="B6" s="263"/>
      <c r="C6" s="265"/>
      <c r="D6" s="5">
        <v>1</v>
      </c>
      <c r="E6" s="5">
        <v>2</v>
      </c>
      <c r="F6" s="6">
        <v>3</v>
      </c>
      <c r="G6" s="263"/>
    </row>
    <row r="7" spans="1:8" ht="21" customHeight="1">
      <c r="A7" s="7" t="s">
        <v>0</v>
      </c>
      <c r="B7" s="174">
        <v>2417</v>
      </c>
      <c r="C7" s="230">
        <v>10793</v>
      </c>
      <c r="D7" s="174">
        <v>836</v>
      </c>
      <c r="E7" s="174">
        <v>876</v>
      </c>
      <c r="F7" s="174">
        <v>887</v>
      </c>
      <c r="G7" s="174">
        <v>2599</v>
      </c>
    </row>
    <row r="8" spans="1:8" ht="21" customHeight="1">
      <c r="A8" s="7" t="s">
        <v>1</v>
      </c>
      <c r="B8" s="174">
        <v>1484</v>
      </c>
      <c r="C8" s="230">
        <v>6190</v>
      </c>
      <c r="D8" s="174">
        <v>451</v>
      </c>
      <c r="E8" s="174">
        <v>471</v>
      </c>
      <c r="F8" s="174">
        <v>469</v>
      </c>
      <c r="G8" s="174">
        <v>1391</v>
      </c>
    </row>
    <row r="9" spans="1:8" ht="21" customHeight="1">
      <c r="A9" s="7" t="s">
        <v>11</v>
      </c>
      <c r="B9" s="174">
        <v>5410</v>
      </c>
      <c r="C9" s="230">
        <v>22452</v>
      </c>
      <c r="D9" s="174">
        <v>2332</v>
      </c>
      <c r="E9" s="174">
        <v>2165</v>
      </c>
      <c r="F9" s="174">
        <v>1643</v>
      </c>
      <c r="G9" s="174">
        <v>6140</v>
      </c>
    </row>
    <row r="10" spans="1:8" ht="21" customHeight="1">
      <c r="A10" s="7" t="s">
        <v>2</v>
      </c>
      <c r="B10" s="174">
        <v>13385</v>
      </c>
      <c r="C10" s="230">
        <v>69015</v>
      </c>
      <c r="D10" s="174">
        <v>6724</v>
      </c>
      <c r="E10" s="174">
        <v>6215</v>
      </c>
      <c r="F10" s="174">
        <v>3348</v>
      </c>
      <c r="G10" s="174">
        <v>16287</v>
      </c>
    </row>
    <row r="11" spans="1:8" ht="21" customHeight="1">
      <c r="A11" s="7" t="str">
        <f>'Таблица № 1.1-Д'!A10</f>
        <v>"ЕН ЕН  ДПФ"</v>
      </c>
      <c r="B11" s="174">
        <v>3151</v>
      </c>
      <c r="C11" s="230">
        <v>15613</v>
      </c>
      <c r="D11" s="174">
        <v>1177</v>
      </c>
      <c r="E11" s="174">
        <v>1129</v>
      </c>
      <c r="F11" s="174">
        <v>1015</v>
      </c>
      <c r="G11" s="174">
        <v>3321</v>
      </c>
    </row>
    <row r="12" spans="1:8" ht="21" customHeight="1">
      <c r="A12" s="7" t="s">
        <v>8</v>
      </c>
      <c r="B12" s="174">
        <v>1805</v>
      </c>
      <c r="C12" s="230">
        <v>8691</v>
      </c>
      <c r="D12" s="174">
        <v>444</v>
      </c>
      <c r="E12" s="174">
        <v>694</v>
      </c>
      <c r="F12" s="174">
        <v>624</v>
      </c>
      <c r="G12" s="174">
        <v>1762</v>
      </c>
    </row>
    <row r="13" spans="1:8" ht="21" customHeight="1">
      <c r="A13" s="7" t="s">
        <v>55</v>
      </c>
      <c r="B13" s="174">
        <v>14</v>
      </c>
      <c r="C13" s="230">
        <v>39</v>
      </c>
      <c r="D13" s="174">
        <v>3</v>
      </c>
      <c r="E13" s="164">
        <v>1</v>
      </c>
      <c r="F13" s="164">
        <v>2</v>
      </c>
      <c r="G13" s="174">
        <v>6</v>
      </c>
    </row>
    <row r="14" spans="1:8" ht="21" customHeight="1">
      <c r="A14" s="7" t="s">
        <v>33</v>
      </c>
      <c r="B14" s="174">
        <v>202</v>
      </c>
      <c r="C14" s="230">
        <v>843</v>
      </c>
      <c r="D14" s="118">
        <v>71</v>
      </c>
      <c r="E14" s="174">
        <v>72</v>
      </c>
      <c r="F14" s="118">
        <v>82</v>
      </c>
      <c r="G14" s="174">
        <v>225</v>
      </c>
    </row>
    <row r="15" spans="1:8" ht="31.5">
      <c r="A15" s="7" t="s">
        <v>74</v>
      </c>
      <c r="B15" s="175">
        <v>21</v>
      </c>
      <c r="C15" s="231">
        <v>102</v>
      </c>
      <c r="D15" s="163">
        <v>6</v>
      </c>
      <c r="E15" s="165">
        <v>7</v>
      </c>
      <c r="F15" s="175">
        <v>6</v>
      </c>
      <c r="G15" s="175">
        <v>19</v>
      </c>
    </row>
    <row r="16" spans="1:8" ht="21" customHeight="1">
      <c r="A16" s="10" t="s">
        <v>6</v>
      </c>
      <c r="B16" s="174">
        <v>27889</v>
      </c>
      <c r="C16" s="230">
        <v>133738</v>
      </c>
      <c r="D16" s="29">
        <v>12044</v>
      </c>
      <c r="E16" s="29">
        <v>11630</v>
      </c>
      <c r="F16" s="29">
        <v>8076</v>
      </c>
      <c r="G16" s="174">
        <v>31750</v>
      </c>
      <c r="H16" s="198"/>
    </row>
    <row r="17" spans="4:7" ht="9.75" customHeight="1">
      <c r="F17" s="31"/>
      <c r="G17" s="30"/>
    </row>
    <row r="18" spans="4:7" ht="15" customHeight="1">
      <c r="D18" s="135"/>
      <c r="E18" s="136"/>
      <c r="F18" s="137"/>
    </row>
    <row r="19" spans="4:7" ht="15" customHeight="1">
      <c r="D19" s="135"/>
      <c r="E19" s="136"/>
      <c r="F19" s="137"/>
    </row>
    <row r="20" spans="4:7" ht="15" customHeight="1">
      <c r="D20" s="135"/>
      <c r="E20" s="136"/>
      <c r="F20" s="137"/>
    </row>
    <row r="21" spans="4:7" ht="15" customHeight="1">
      <c r="D21" s="135"/>
      <c r="E21" s="136"/>
      <c r="F21" s="137"/>
    </row>
    <row r="22" spans="4:7" ht="15" customHeight="1">
      <c r="D22" s="135"/>
      <c r="E22" s="136"/>
      <c r="F22" s="137"/>
    </row>
    <row r="23" spans="4:7" ht="15" customHeight="1">
      <c r="D23" s="135"/>
      <c r="E23" s="136"/>
      <c r="F23" s="137"/>
    </row>
    <row r="24" spans="4:7" ht="15" customHeight="1">
      <c r="D24" s="135"/>
      <c r="E24" s="136"/>
      <c r="F24" s="137"/>
    </row>
    <row r="25" spans="4:7" ht="15" customHeight="1">
      <c r="D25" s="68"/>
      <c r="E25" s="69"/>
    </row>
    <row r="26" spans="4:7" ht="15" customHeight="1">
      <c r="D26" s="68"/>
      <c r="E26" s="69"/>
    </row>
    <row r="27" spans="4:7" ht="15" customHeight="1">
      <c r="D27" s="68"/>
      <c r="E27" s="69"/>
    </row>
    <row r="28" spans="4:7" ht="15" customHeight="1">
      <c r="D28" s="68"/>
      <c r="E28" s="69"/>
    </row>
    <row r="29" spans="4:7" ht="15" customHeight="1">
      <c r="D29" s="68"/>
      <c r="E29" s="69"/>
    </row>
    <row r="30" spans="4:7" ht="15" customHeight="1">
      <c r="D30" s="68"/>
      <c r="E30" s="69"/>
    </row>
    <row r="31" spans="4:7" ht="15" customHeight="1">
      <c r="D31" s="68"/>
      <c r="E31" s="69"/>
    </row>
    <row r="32" spans="4:7" ht="15" customHeight="1">
      <c r="D32" s="68"/>
      <c r="E32" s="69"/>
    </row>
    <row r="33" spans="4:5" ht="15" customHeight="1">
      <c r="D33" s="68"/>
      <c r="E33" s="69"/>
    </row>
    <row r="34" spans="4:5" ht="15" customHeight="1">
      <c r="D34" s="68"/>
      <c r="E34" s="69"/>
    </row>
    <row r="35" spans="4:5" ht="15" customHeight="1">
      <c r="D35" s="68"/>
      <c r="E35" s="69"/>
    </row>
    <row r="36" spans="4:5" ht="15" customHeight="1">
      <c r="D36" s="68"/>
      <c r="E36" s="69"/>
    </row>
    <row r="37" spans="4:5" ht="15" customHeight="1">
      <c r="D37" s="68"/>
      <c r="E37" s="69"/>
    </row>
    <row r="38" spans="4:5" ht="15" customHeight="1">
      <c r="D38" s="68"/>
      <c r="E38" s="69"/>
    </row>
    <row r="39" spans="4:5" ht="15" customHeight="1">
      <c r="D39" s="68"/>
      <c r="E39" s="69"/>
    </row>
    <row r="40" spans="4:5" ht="15" customHeight="1">
      <c r="D40" s="68"/>
      <c r="E40" s="69"/>
    </row>
  </sheetData>
  <mergeCells count="8">
    <mergeCell ref="D4:G4"/>
    <mergeCell ref="A1:G1"/>
    <mergeCell ref="A4:A6"/>
    <mergeCell ref="G5:G6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6" width="9.7109375" style="27" customWidth="1"/>
    <col min="7" max="7" width="11.85546875" style="25" customWidth="1"/>
    <col min="8" max="16384" width="10.28515625" style="25"/>
  </cols>
  <sheetData>
    <row r="1" spans="1:11" ht="15.75" customHeight="1">
      <c r="A1" s="260" t="s">
        <v>35</v>
      </c>
      <c r="B1" s="260"/>
      <c r="C1" s="260"/>
      <c r="D1" s="260"/>
      <c r="E1" s="260"/>
      <c r="F1" s="260"/>
      <c r="G1" s="260"/>
    </row>
    <row r="2" spans="1:11" ht="9.75" customHeight="1">
      <c r="A2" s="23"/>
      <c r="B2" s="221"/>
      <c r="C2" s="23"/>
      <c r="D2" s="26"/>
      <c r="E2" s="26"/>
      <c r="F2" s="26"/>
    </row>
    <row r="3" spans="1:11" ht="13.5" customHeight="1">
      <c r="A3" s="32"/>
      <c r="B3" s="32"/>
      <c r="C3" s="34"/>
      <c r="D3" s="35"/>
      <c r="E3" s="35"/>
      <c r="F3" s="35"/>
      <c r="G3" s="28" t="s">
        <v>48</v>
      </c>
    </row>
    <row r="4" spans="1:11" ht="21" customHeight="1">
      <c r="A4" s="270" t="s">
        <v>15</v>
      </c>
      <c r="B4" s="250">
        <v>2019</v>
      </c>
      <c r="C4" s="252"/>
      <c r="D4" s="259">
        <v>2020</v>
      </c>
      <c r="E4" s="259"/>
      <c r="F4" s="259"/>
      <c r="G4" s="259"/>
    </row>
    <row r="5" spans="1:11" ht="21" customHeight="1">
      <c r="A5" s="270"/>
      <c r="B5" s="262" t="s">
        <v>97</v>
      </c>
      <c r="C5" s="271" t="s">
        <v>32</v>
      </c>
      <c r="D5" s="266" t="s">
        <v>12</v>
      </c>
      <c r="E5" s="267"/>
      <c r="F5" s="267"/>
      <c r="G5" s="262" t="s">
        <v>97</v>
      </c>
    </row>
    <row r="6" spans="1:11" ht="21" customHeight="1">
      <c r="A6" s="270"/>
      <c r="B6" s="263"/>
      <c r="C6" s="272"/>
      <c r="D6" s="5">
        <v>1</v>
      </c>
      <c r="E6" s="5">
        <v>2</v>
      </c>
      <c r="F6" s="6">
        <v>3</v>
      </c>
      <c r="G6" s="263"/>
    </row>
    <row r="7" spans="1:11" ht="21" customHeight="1">
      <c r="A7" s="7" t="s">
        <v>0</v>
      </c>
      <c r="B7" s="194">
        <v>58.699999999999996</v>
      </c>
      <c r="C7" s="194">
        <v>62.218333333333334</v>
      </c>
      <c r="D7" s="177">
        <v>57.9</v>
      </c>
      <c r="E7" s="177">
        <v>59.49</v>
      </c>
      <c r="F7" s="177">
        <v>61.59</v>
      </c>
      <c r="G7" s="194">
        <v>59.660000000000004</v>
      </c>
      <c r="H7" s="180"/>
      <c r="I7" s="180"/>
      <c r="J7" s="180"/>
      <c r="K7" s="180"/>
    </row>
    <row r="8" spans="1:11" ht="21" customHeight="1">
      <c r="A8" s="7" t="s">
        <v>1</v>
      </c>
      <c r="B8" s="194">
        <v>30.776666666666667</v>
      </c>
      <c r="C8" s="194">
        <v>31.409166666666668</v>
      </c>
      <c r="D8" s="177">
        <v>28.15</v>
      </c>
      <c r="E8" s="177">
        <v>28.02</v>
      </c>
      <c r="F8" s="177">
        <v>29.47</v>
      </c>
      <c r="G8" s="194">
        <v>28.546666666666667</v>
      </c>
      <c r="H8" s="180"/>
      <c r="I8" s="180"/>
      <c r="J8" s="180"/>
      <c r="K8" s="180"/>
    </row>
    <row r="9" spans="1:11" ht="21" customHeight="1">
      <c r="A9" s="7" t="s">
        <v>11</v>
      </c>
      <c r="B9" s="194">
        <v>31.159999999999997</v>
      </c>
      <c r="C9" s="194">
        <v>30.098333333333333</v>
      </c>
      <c r="D9" s="177">
        <v>31.28</v>
      </c>
      <c r="E9" s="177">
        <v>37.32</v>
      </c>
      <c r="F9" s="177">
        <v>25.95</v>
      </c>
      <c r="G9" s="194">
        <v>31.516666666666666</v>
      </c>
      <c r="H9" s="180"/>
      <c r="I9" s="180"/>
      <c r="J9" s="180"/>
      <c r="K9" s="180"/>
    </row>
    <row r="10" spans="1:11" ht="21" customHeight="1">
      <c r="A10" s="7" t="s">
        <v>2</v>
      </c>
      <c r="B10" s="194">
        <v>179.67333333333332</v>
      </c>
      <c r="C10" s="194">
        <v>237.83333333333334</v>
      </c>
      <c r="D10" s="177">
        <v>270.25</v>
      </c>
      <c r="E10" s="177">
        <v>245.44</v>
      </c>
      <c r="F10" s="177">
        <v>138.91</v>
      </c>
      <c r="G10" s="194">
        <v>218.20000000000002</v>
      </c>
      <c r="H10" s="180"/>
      <c r="I10" s="180"/>
      <c r="J10" s="180"/>
      <c r="K10" s="180"/>
    </row>
    <row r="11" spans="1:11" ht="21" customHeight="1">
      <c r="A11" s="7" t="str">
        <f>'Таблица № 1.1-Д'!A10</f>
        <v>"ЕН ЕН  ДПФ"</v>
      </c>
      <c r="B11" s="194">
        <v>137.46333333333334</v>
      </c>
      <c r="C11" s="194">
        <v>161.90916666666666</v>
      </c>
      <c r="D11" s="177">
        <v>183.62</v>
      </c>
      <c r="E11" s="177">
        <v>105.23</v>
      </c>
      <c r="F11" s="177">
        <v>122.9</v>
      </c>
      <c r="G11" s="194">
        <v>137.25</v>
      </c>
      <c r="H11" s="180"/>
      <c r="I11" s="180"/>
      <c r="J11" s="180"/>
      <c r="K11" s="180"/>
    </row>
    <row r="12" spans="1:11" ht="21" customHeight="1">
      <c r="A12" s="7" t="s">
        <v>8</v>
      </c>
      <c r="B12" s="194">
        <v>69.809999999999988</v>
      </c>
      <c r="C12" s="194">
        <v>77.123333333333321</v>
      </c>
      <c r="D12" s="177">
        <v>78.010000000000005</v>
      </c>
      <c r="E12" s="177">
        <v>81.430000000000007</v>
      </c>
      <c r="F12" s="177">
        <v>73.180000000000007</v>
      </c>
      <c r="G12" s="194">
        <v>77.540000000000006</v>
      </c>
      <c r="H12" s="180"/>
      <c r="I12" s="180"/>
      <c r="J12" s="180"/>
      <c r="K12" s="180"/>
    </row>
    <row r="13" spans="1:11" ht="21" customHeight="1">
      <c r="A13" s="7" t="s">
        <v>55</v>
      </c>
      <c r="B13" s="194">
        <v>140.67666666666665</v>
      </c>
      <c r="C13" s="194">
        <v>110.11166666666664</v>
      </c>
      <c r="D13" s="177">
        <v>121.84</v>
      </c>
      <c r="E13" s="177">
        <v>69.23</v>
      </c>
      <c r="F13" s="177">
        <v>66.06</v>
      </c>
      <c r="G13" s="194">
        <v>85.71</v>
      </c>
      <c r="H13" s="180"/>
      <c r="I13" s="180"/>
      <c r="J13" s="180"/>
      <c r="K13" s="180"/>
    </row>
    <row r="14" spans="1:11" ht="21" customHeight="1">
      <c r="A14" s="7" t="s">
        <v>33</v>
      </c>
      <c r="B14" s="194">
        <v>33.130000000000003</v>
      </c>
      <c r="C14" s="194">
        <v>33.813333333333333</v>
      </c>
      <c r="D14" s="172">
        <v>33.200000000000003</v>
      </c>
      <c r="E14" s="172">
        <v>32.9</v>
      </c>
      <c r="F14" s="177">
        <v>38.15</v>
      </c>
      <c r="G14" s="194">
        <v>34.75</v>
      </c>
      <c r="H14" s="180"/>
      <c r="I14" s="180"/>
      <c r="J14" s="180"/>
      <c r="K14" s="180"/>
    </row>
    <row r="15" spans="1:11" ht="31.5">
      <c r="A15" s="7" t="s">
        <v>74</v>
      </c>
      <c r="B15" s="178">
        <v>66.596666666666664</v>
      </c>
      <c r="C15" s="232">
        <v>93.022499999999994</v>
      </c>
      <c r="D15" s="173">
        <v>99.61</v>
      </c>
      <c r="E15" s="173">
        <v>93.24</v>
      </c>
      <c r="F15" s="178">
        <v>95.04</v>
      </c>
      <c r="G15" s="234">
        <v>95.963333333333324</v>
      </c>
      <c r="H15" s="180"/>
      <c r="I15" s="180"/>
      <c r="J15" s="180"/>
      <c r="K15" s="180"/>
    </row>
    <row r="16" spans="1:11" ht="21" customHeight="1">
      <c r="A16" s="10" t="s">
        <v>14</v>
      </c>
      <c r="B16" s="179">
        <v>83.109629629629637</v>
      </c>
      <c r="C16" s="194">
        <v>93.059907407407422</v>
      </c>
      <c r="D16" s="179">
        <v>100.42888888888891</v>
      </c>
      <c r="E16" s="179">
        <v>83.588888888888903</v>
      </c>
      <c r="F16" s="179">
        <v>72.361111111111114</v>
      </c>
      <c r="G16" s="179">
        <v>85.459629629629646</v>
      </c>
      <c r="H16" s="180"/>
      <c r="I16" s="180"/>
      <c r="J16" s="180"/>
      <c r="K16" s="180"/>
    </row>
    <row r="17" spans="1:7" ht="15.75" customHeight="1">
      <c r="A17" s="36" t="s">
        <v>77</v>
      </c>
    </row>
    <row r="18" spans="1:7" ht="31.5" customHeight="1">
      <c r="A18" s="268" t="s">
        <v>80</v>
      </c>
      <c r="B18" s="268"/>
      <c r="C18" s="269"/>
      <c r="D18" s="269"/>
      <c r="E18" s="269"/>
      <c r="F18" s="269"/>
      <c r="G18" s="269"/>
    </row>
    <row r="19" spans="1:7" ht="15.75" customHeight="1">
      <c r="A19" s="72"/>
      <c r="B19" s="72"/>
      <c r="C19" s="73"/>
      <c r="D19" s="73"/>
      <c r="E19" s="73"/>
      <c r="F19" s="73"/>
    </row>
    <row r="20" spans="1:7" ht="15.75" customHeight="1">
      <c r="A20" s="72"/>
      <c r="B20" s="72"/>
      <c r="C20" s="156"/>
      <c r="D20" s="73"/>
      <c r="E20" s="73"/>
      <c r="F20" s="73"/>
    </row>
    <row r="21" spans="1:7" ht="15.75" customHeight="1">
      <c r="A21" s="72"/>
      <c r="B21" s="72"/>
      <c r="C21" s="73"/>
      <c r="D21" s="139"/>
      <c r="E21" s="73"/>
      <c r="F21" s="73"/>
    </row>
    <row r="22" spans="1:7" ht="15.75" customHeight="1">
      <c r="A22" s="72"/>
      <c r="B22" s="72"/>
      <c r="C22" s="73"/>
      <c r="D22" s="73"/>
      <c r="E22" s="73"/>
      <c r="F22" s="73"/>
    </row>
    <row r="23" spans="1:7" ht="15.75" customHeight="1">
      <c r="A23" s="72"/>
      <c r="B23" s="72"/>
      <c r="C23" s="73"/>
      <c r="D23" s="73"/>
      <c r="E23" s="73"/>
      <c r="F23" s="73"/>
    </row>
    <row r="24" spans="1:7" ht="15.75" customHeight="1">
      <c r="A24" s="72"/>
      <c r="B24" s="72"/>
      <c r="C24" s="73"/>
      <c r="D24" s="73"/>
      <c r="E24" s="73"/>
      <c r="F24" s="73"/>
    </row>
    <row r="25" spans="1:7" ht="15.75" customHeight="1">
      <c r="A25" s="72"/>
      <c r="B25" s="72"/>
      <c r="C25" s="73"/>
      <c r="D25" s="73"/>
      <c r="E25" s="73"/>
      <c r="F25" s="73"/>
    </row>
    <row r="26" spans="1:7" ht="15.75" customHeight="1">
      <c r="A26" s="72"/>
      <c r="B26" s="72"/>
      <c r="C26" s="73"/>
      <c r="D26" s="73"/>
      <c r="E26" s="73"/>
      <c r="F26" s="73"/>
    </row>
    <row r="27" spans="1:7" ht="15.75" customHeight="1">
      <c r="A27" s="74"/>
      <c r="B27" s="74"/>
      <c r="C27" s="30"/>
      <c r="D27" s="71"/>
      <c r="E27" s="71"/>
      <c r="F27" s="71"/>
    </row>
    <row r="28" spans="1:7" ht="15.75" customHeight="1">
      <c r="A28" s="70"/>
      <c r="B28" s="70"/>
      <c r="C28" s="75"/>
      <c r="D28" s="71"/>
      <c r="E28" s="76"/>
      <c r="F28" s="71"/>
    </row>
    <row r="29" spans="1:7" ht="15.75" customHeight="1">
      <c r="A29" s="70"/>
      <c r="B29" s="70"/>
      <c r="C29" s="75"/>
      <c r="D29" s="71"/>
      <c r="E29" s="76"/>
      <c r="F29" s="71"/>
    </row>
    <row r="30" spans="1:7" ht="15.75" customHeight="1">
      <c r="A30" s="70"/>
      <c r="B30" s="70"/>
      <c r="C30" s="75"/>
      <c r="D30" s="71"/>
      <c r="E30" s="76"/>
      <c r="F30" s="71"/>
    </row>
    <row r="31" spans="1:7" ht="15.75" customHeight="1">
      <c r="A31" s="70"/>
      <c r="B31" s="70"/>
      <c r="C31" s="75"/>
      <c r="D31" s="71"/>
      <c r="E31" s="76"/>
      <c r="F31" s="71"/>
    </row>
    <row r="32" spans="1:7" ht="15.75" customHeight="1">
      <c r="A32" s="70"/>
      <c r="B32" s="70"/>
      <c r="C32" s="75"/>
      <c r="D32" s="71"/>
      <c r="E32" s="76"/>
      <c r="F32" s="71"/>
    </row>
    <row r="33" spans="1:6" ht="15.75" customHeight="1">
      <c r="A33" s="70"/>
      <c r="B33" s="70"/>
      <c r="C33" s="75"/>
      <c r="D33" s="71"/>
      <c r="E33" s="76"/>
      <c r="F33" s="71"/>
    </row>
    <row r="34" spans="1:6" ht="15.75" customHeight="1">
      <c r="A34" s="70"/>
      <c r="B34" s="70"/>
      <c r="C34" s="75"/>
      <c r="D34" s="71"/>
      <c r="E34" s="76"/>
      <c r="F34" s="71"/>
    </row>
    <row r="35" spans="1:6" ht="15.75" customHeight="1">
      <c r="A35" s="70"/>
      <c r="B35" s="70"/>
      <c r="C35" s="75"/>
      <c r="D35" s="71"/>
      <c r="E35" s="76"/>
      <c r="F35" s="71"/>
    </row>
    <row r="36" spans="1:6" ht="15.75" customHeight="1">
      <c r="A36" s="70"/>
      <c r="B36" s="70"/>
      <c r="C36" s="75"/>
      <c r="D36" s="71"/>
      <c r="E36" s="76"/>
      <c r="F36" s="71"/>
    </row>
  </sheetData>
  <mergeCells count="9">
    <mergeCell ref="A18:G18"/>
    <mergeCell ref="A1:G1"/>
    <mergeCell ref="A4:A6"/>
    <mergeCell ref="G5:G6"/>
    <mergeCell ref="D4:G4"/>
    <mergeCell ref="C5:C6"/>
    <mergeCell ref="D5:F5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6"/>
  <sheetViews>
    <sheetView showGridLines="0" topLeftCell="B1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55" t="s">
        <v>101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73" t="s">
        <v>47</v>
      </c>
      <c r="K2" s="273"/>
      <c r="L2" s="273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79</v>
      </c>
      <c r="H3" s="55" t="s">
        <v>8</v>
      </c>
      <c r="I3" s="56" t="s">
        <v>55</v>
      </c>
      <c r="J3" s="56" t="s">
        <v>33</v>
      </c>
      <c r="K3" s="126" t="s">
        <v>75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51</v>
      </c>
      <c r="C4" s="210">
        <v>137956</v>
      </c>
      <c r="D4" s="210">
        <v>81318</v>
      </c>
      <c r="E4" s="210">
        <v>108673</v>
      </c>
      <c r="F4" s="210">
        <v>417731</v>
      </c>
      <c r="G4" s="210">
        <v>147826</v>
      </c>
      <c r="H4" s="210">
        <v>81946</v>
      </c>
      <c r="I4" s="210">
        <v>2385</v>
      </c>
      <c r="J4" s="210">
        <v>10647</v>
      </c>
      <c r="K4" s="211">
        <v>633</v>
      </c>
      <c r="L4" s="210">
        <v>989115</v>
      </c>
      <c r="M4" s="120"/>
      <c r="N4" s="83"/>
      <c r="O4" s="83"/>
    </row>
    <row r="5" spans="1:15" s="41" customFormat="1" ht="45.75" customHeight="1">
      <c r="A5" s="206" t="s">
        <v>83</v>
      </c>
      <c r="B5" s="207" t="s">
        <v>84</v>
      </c>
      <c r="C5" s="162">
        <v>74081</v>
      </c>
      <c r="D5" s="162">
        <v>3968</v>
      </c>
      <c r="E5" s="162">
        <v>83503</v>
      </c>
      <c r="F5" s="162">
        <v>292055</v>
      </c>
      <c r="G5" s="162">
        <v>106653</v>
      </c>
      <c r="H5" s="162">
        <v>35038</v>
      </c>
      <c r="I5" s="222">
        <v>0</v>
      </c>
      <c r="J5" s="162">
        <v>2598</v>
      </c>
      <c r="K5" s="163">
        <v>213</v>
      </c>
      <c r="L5" s="162">
        <v>598109</v>
      </c>
      <c r="M5" s="121"/>
      <c r="N5" s="42"/>
      <c r="O5" s="42"/>
    </row>
    <row r="6" spans="1:15">
      <c r="A6" s="208" t="s">
        <v>85</v>
      </c>
      <c r="B6" s="207" t="s">
        <v>13</v>
      </c>
      <c r="C6" s="164">
        <v>22914</v>
      </c>
      <c r="D6" s="164">
        <v>20332</v>
      </c>
      <c r="E6" s="164">
        <v>1464</v>
      </c>
      <c r="F6" s="164">
        <v>33837</v>
      </c>
      <c r="G6" s="164">
        <v>10467</v>
      </c>
      <c r="H6" s="164">
        <v>7476</v>
      </c>
      <c r="I6" s="164">
        <v>600</v>
      </c>
      <c r="J6" s="164">
        <v>1162</v>
      </c>
      <c r="K6" s="212">
        <v>27</v>
      </c>
      <c r="L6" s="162">
        <v>98279</v>
      </c>
      <c r="M6" s="122"/>
    </row>
    <row r="7" spans="1:15">
      <c r="A7" s="208" t="s">
        <v>86</v>
      </c>
      <c r="B7" s="207" t="s">
        <v>4</v>
      </c>
      <c r="C7" s="215">
        <v>0</v>
      </c>
      <c r="D7" s="215">
        <v>0</v>
      </c>
      <c r="E7" s="215">
        <v>0</v>
      </c>
      <c r="F7" s="164">
        <v>2181</v>
      </c>
      <c r="G7" s="215">
        <v>0</v>
      </c>
      <c r="H7" s="215">
        <v>0</v>
      </c>
      <c r="I7" s="215">
        <v>0</v>
      </c>
      <c r="J7" s="215">
        <v>0</v>
      </c>
      <c r="K7" s="215">
        <v>0</v>
      </c>
      <c r="L7" s="162">
        <v>2181</v>
      </c>
      <c r="M7" s="122"/>
    </row>
    <row r="8" spans="1:15">
      <c r="A8" s="208" t="s">
        <v>87</v>
      </c>
      <c r="B8" s="207" t="s">
        <v>88</v>
      </c>
      <c r="C8" s="164">
        <v>33157</v>
      </c>
      <c r="D8" s="164">
        <v>54424</v>
      </c>
      <c r="E8" s="164">
        <v>23706</v>
      </c>
      <c r="F8" s="164">
        <v>64234</v>
      </c>
      <c r="G8" s="164">
        <v>27705</v>
      </c>
      <c r="H8" s="164">
        <v>36622</v>
      </c>
      <c r="I8" s="164">
        <v>1671</v>
      </c>
      <c r="J8" s="164">
        <v>6165</v>
      </c>
      <c r="K8" s="164">
        <v>312</v>
      </c>
      <c r="L8" s="164">
        <v>247996</v>
      </c>
      <c r="M8" s="122"/>
    </row>
    <row r="9" spans="1:15">
      <c r="A9" s="209" t="s">
        <v>89</v>
      </c>
      <c r="B9" s="207" t="s">
        <v>61</v>
      </c>
      <c r="C9" s="164">
        <v>1795</v>
      </c>
      <c r="D9" s="164">
        <v>9135</v>
      </c>
      <c r="E9" s="164">
        <v>1164</v>
      </c>
      <c r="F9" s="164">
        <v>794</v>
      </c>
      <c r="G9" s="164">
        <v>3330</v>
      </c>
      <c r="H9" s="164">
        <v>3532</v>
      </c>
      <c r="I9" s="164">
        <v>215</v>
      </c>
      <c r="J9" s="164">
        <v>0</v>
      </c>
      <c r="K9" s="162">
        <v>23</v>
      </c>
      <c r="L9" s="162">
        <v>19988</v>
      </c>
      <c r="M9" s="122"/>
    </row>
    <row r="10" spans="1:15">
      <c r="A10" s="209" t="s">
        <v>90</v>
      </c>
      <c r="B10" s="207" t="s">
        <v>91</v>
      </c>
      <c r="C10" s="164">
        <v>16741</v>
      </c>
      <c r="D10" s="164">
        <v>9013</v>
      </c>
      <c r="E10" s="164">
        <v>14898</v>
      </c>
      <c r="F10" s="164">
        <v>39431</v>
      </c>
      <c r="G10" s="164">
        <v>17504</v>
      </c>
      <c r="H10" s="164">
        <v>4319</v>
      </c>
      <c r="I10" s="164">
        <v>694</v>
      </c>
      <c r="J10" s="164">
        <v>2690</v>
      </c>
      <c r="K10" s="162">
        <v>58</v>
      </c>
      <c r="L10" s="162">
        <v>105348</v>
      </c>
      <c r="M10" s="122"/>
    </row>
    <row r="11" spans="1:15" ht="30.75" customHeight="1">
      <c r="A11" s="209" t="s">
        <v>92</v>
      </c>
      <c r="B11" s="207" t="s">
        <v>93</v>
      </c>
      <c r="C11" s="164">
        <v>14621</v>
      </c>
      <c r="D11" s="164">
        <v>36276</v>
      </c>
      <c r="E11" s="164">
        <v>7644</v>
      </c>
      <c r="F11" s="164">
        <v>24009</v>
      </c>
      <c r="G11" s="164">
        <v>6871</v>
      </c>
      <c r="H11" s="164">
        <v>28771</v>
      </c>
      <c r="I11" s="164">
        <v>762</v>
      </c>
      <c r="J11" s="164">
        <v>3475</v>
      </c>
      <c r="K11" s="164">
        <v>231</v>
      </c>
      <c r="L11" s="164">
        <v>122660</v>
      </c>
      <c r="M11" s="122"/>
    </row>
    <row r="12" spans="1:15">
      <c r="A12" s="208" t="s">
        <v>94</v>
      </c>
      <c r="B12" s="207" t="s">
        <v>95</v>
      </c>
      <c r="C12" s="164">
        <v>852</v>
      </c>
      <c r="D12" s="215">
        <v>0</v>
      </c>
      <c r="E12" s="215">
        <v>0</v>
      </c>
      <c r="F12" s="164">
        <v>9573</v>
      </c>
      <c r="G12" s="162">
        <v>3001</v>
      </c>
      <c r="H12" s="215">
        <v>0</v>
      </c>
      <c r="I12" s="215">
        <v>0</v>
      </c>
      <c r="J12" s="215">
        <v>0</v>
      </c>
      <c r="K12" s="213">
        <v>81</v>
      </c>
      <c r="L12" s="162">
        <v>13507</v>
      </c>
      <c r="M12" s="122"/>
    </row>
    <row r="13" spans="1:15">
      <c r="A13" s="208" t="s">
        <v>96</v>
      </c>
      <c r="B13" s="207" t="s">
        <v>9</v>
      </c>
      <c r="C13" s="164">
        <v>6952</v>
      </c>
      <c r="D13" s="164">
        <v>2594</v>
      </c>
      <c r="E13" s="215">
        <v>0</v>
      </c>
      <c r="F13" s="164">
        <v>15851</v>
      </c>
      <c r="G13" s="215">
        <v>0</v>
      </c>
      <c r="H13" s="164">
        <v>2810</v>
      </c>
      <c r="I13" s="164">
        <v>114</v>
      </c>
      <c r="J13" s="164">
        <v>722</v>
      </c>
      <c r="K13" s="215">
        <v>0</v>
      </c>
      <c r="L13" s="162">
        <v>29043</v>
      </c>
      <c r="M13" s="122"/>
    </row>
    <row r="14" spans="1:15" s="84" customFormat="1">
      <c r="A14" s="81" t="s">
        <v>39</v>
      </c>
      <c r="B14" s="82" t="s">
        <v>52</v>
      </c>
      <c r="C14" s="214">
        <v>151785</v>
      </c>
      <c r="D14" s="214">
        <v>87485</v>
      </c>
      <c r="E14" s="214">
        <v>114941</v>
      </c>
      <c r="F14" s="210">
        <v>497307</v>
      </c>
      <c r="G14" s="210">
        <v>149922</v>
      </c>
      <c r="H14" s="210">
        <v>88967</v>
      </c>
      <c r="I14" s="210">
        <v>2729</v>
      </c>
      <c r="J14" s="210">
        <v>11266</v>
      </c>
      <c r="K14" s="210">
        <v>846</v>
      </c>
      <c r="L14" s="214">
        <v>1105248</v>
      </c>
      <c r="M14" s="120"/>
      <c r="N14" s="83"/>
      <c r="O14" s="83"/>
    </row>
    <row r="15" spans="1:15">
      <c r="A15" s="104">
        <v>1</v>
      </c>
      <c r="B15" s="105" t="s">
        <v>50</v>
      </c>
      <c r="C15" s="164">
        <v>137956</v>
      </c>
      <c r="D15" s="164">
        <v>81318</v>
      </c>
      <c r="E15" s="164">
        <v>108673</v>
      </c>
      <c r="F15" s="164">
        <v>417731</v>
      </c>
      <c r="G15" s="164">
        <v>147826</v>
      </c>
      <c r="H15" s="164">
        <v>81946</v>
      </c>
      <c r="I15" s="164">
        <v>2385</v>
      </c>
      <c r="J15" s="164">
        <v>10647</v>
      </c>
      <c r="K15" s="164">
        <v>633</v>
      </c>
      <c r="L15" s="162">
        <v>989115</v>
      </c>
      <c r="M15" s="122"/>
    </row>
    <row r="16" spans="1:15">
      <c r="A16" s="104">
        <v>2</v>
      </c>
      <c r="B16" s="59" t="s">
        <v>37</v>
      </c>
      <c r="C16" s="215">
        <v>13772</v>
      </c>
      <c r="D16" s="215">
        <v>2249</v>
      </c>
      <c r="E16" s="215">
        <v>6181</v>
      </c>
      <c r="F16" s="215">
        <v>79434</v>
      </c>
      <c r="G16" s="215">
        <v>2094</v>
      </c>
      <c r="H16" s="215">
        <v>2457</v>
      </c>
      <c r="I16" s="215">
        <v>333</v>
      </c>
      <c r="J16" s="215">
        <v>613</v>
      </c>
      <c r="K16" s="213">
        <v>213</v>
      </c>
      <c r="L16" s="162">
        <v>107346</v>
      </c>
      <c r="M16" s="43"/>
    </row>
    <row r="17" spans="1:22">
      <c r="A17" s="104">
        <v>3</v>
      </c>
      <c r="B17" s="59" t="s">
        <v>38</v>
      </c>
      <c r="C17" s="215">
        <v>57</v>
      </c>
      <c r="D17" s="215">
        <v>3918</v>
      </c>
      <c r="E17" s="215">
        <v>87</v>
      </c>
      <c r="F17" s="215">
        <v>142</v>
      </c>
      <c r="G17" s="215">
        <v>2</v>
      </c>
      <c r="H17" s="215">
        <v>4564</v>
      </c>
      <c r="I17" s="215">
        <v>11</v>
      </c>
      <c r="J17" s="215">
        <v>6</v>
      </c>
      <c r="K17" s="162">
        <v>0</v>
      </c>
      <c r="L17" s="162">
        <v>8787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L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2" ht="18" customHeight="1">
      <c r="A1" s="274" t="s">
        <v>102</v>
      </c>
      <c r="B1" s="274"/>
      <c r="C1" s="274"/>
      <c r="D1" s="274"/>
      <c r="E1" s="274"/>
      <c r="F1" s="274"/>
      <c r="G1" s="274"/>
      <c r="H1" s="274"/>
      <c r="I1" s="275"/>
      <c r="J1" s="275"/>
      <c r="K1" s="275"/>
      <c r="L1" s="276"/>
    </row>
    <row r="2" spans="1:12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2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79</v>
      </c>
      <c r="H4" s="55" t="s">
        <v>8</v>
      </c>
      <c r="I4" s="56" t="s">
        <v>55</v>
      </c>
      <c r="J4" s="56" t="s">
        <v>33</v>
      </c>
      <c r="K4" s="126" t="s">
        <v>75</v>
      </c>
      <c r="L4" s="57" t="s">
        <v>6</v>
      </c>
    </row>
    <row r="5" spans="1:12" s="84" customFormat="1">
      <c r="A5" s="81" t="s">
        <v>46</v>
      </c>
      <c r="B5" s="82" t="s">
        <v>51</v>
      </c>
      <c r="C5" s="216">
        <v>100.00000000000001</v>
      </c>
      <c r="D5" s="216">
        <v>100</v>
      </c>
      <c r="E5" s="216">
        <v>100</v>
      </c>
      <c r="F5" s="216">
        <v>100</v>
      </c>
      <c r="G5" s="216">
        <v>100</v>
      </c>
      <c r="H5" s="216">
        <v>100</v>
      </c>
      <c r="I5" s="216">
        <v>100</v>
      </c>
      <c r="J5" s="216">
        <v>100</v>
      </c>
      <c r="K5" s="216">
        <v>100</v>
      </c>
      <c r="L5" s="216">
        <v>99.999999999999986</v>
      </c>
    </row>
    <row r="6" spans="1:12" s="41" customFormat="1" ht="45.75" customHeight="1">
      <c r="A6" s="206" t="s">
        <v>83</v>
      </c>
      <c r="B6" s="207" t="s">
        <v>84</v>
      </c>
      <c r="C6" s="217">
        <v>53.7</v>
      </c>
      <c r="D6" s="217">
        <v>4.88</v>
      </c>
      <c r="E6" s="217">
        <v>76.84</v>
      </c>
      <c r="F6" s="217">
        <v>69.92</v>
      </c>
      <c r="G6" s="217">
        <v>72.150000000000006</v>
      </c>
      <c r="H6" s="217">
        <v>42.76</v>
      </c>
      <c r="I6" s="217">
        <v>0</v>
      </c>
      <c r="J6" s="217">
        <v>24.4</v>
      </c>
      <c r="K6" s="217">
        <v>33.65</v>
      </c>
      <c r="L6" s="217">
        <v>60.47</v>
      </c>
    </row>
    <row r="7" spans="1:12">
      <c r="A7" s="208" t="s">
        <v>85</v>
      </c>
      <c r="B7" s="207" t="s">
        <v>13</v>
      </c>
      <c r="C7" s="217">
        <v>16.61</v>
      </c>
      <c r="D7" s="217">
        <v>25</v>
      </c>
      <c r="E7" s="217">
        <v>1.35</v>
      </c>
      <c r="F7" s="217">
        <v>8.1</v>
      </c>
      <c r="G7" s="217">
        <v>7.08</v>
      </c>
      <c r="H7" s="217">
        <v>9.1199999999999992</v>
      </c>
      <c r="I7" s="217">
        <v>25.16</v>
      </c>
      <c r="J7" s="217">
        <v>10.91</v>
      </c>
      <c r="K7" s="217">
        <v>4.2699999999999996</v>
      </c>
      <c r="L7" s="217">
        <v>9.94</v>
      </c>
    </row>
    <row r="8" spans="1:12">
      <c r="A8" s="208" t="s">
        <v>86</v>
      </c>
      <c r="B8" s="207" t="s">
        <v>4</v>
      </c>
      <c r="C8" s="217">
        <v>0</v>
      </c>
      <c r="D8" s="217">
        <v>0</v>
      </c>
      <c r="E8" s="217">
        <v>0</v>
      </c>
      <c r="F8" s="217">
        <v>0.52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0.22</v>
      </c>
    </row>
    <row r="9" spans="1:12">
      <c r="A9" s="208" t="s">
        <v>87</v>
      </c>
      <c r="B9" s="207" t="s">
        <v>88</v>
      </c>
      <c r="C9" s="217">
        <v>24.03</v>
      </c>
      <c r="D9" s="217">
        <v>66.930000000000007</v>
      </c>
      <c r="E9" s="217">
        <v>21.81</v>
      </c>
      <c r="F9" s="217">
        <v>15.38</v>
      </c>
      <c r="G9" s="217">
        <v>18.739999999999998</v>
      </c>
      <c r="H9" s="217">
        <v>44.69</v>
      </c>
      <c r="I9" s="217">
        <v>70.06</v>
      </c>
      <c r="J9" s="217">
        <v>57.91</v>
      </c>
      <c r="K9" s="217">
        <v>49.28</v>
      </c>
      <c r="L9" s="217">
        <v>25.07</v>
      </c>
    </row>
    <row r="10" spans="1:12">
      <c r="A10" s="209" t="s">
        <v>89</v>
      </c>
      <c r="B10" s="207" t="s">
        <v>61</v>
      </c>
      <c r="C10" s="217">
        <v>1.3</v>
      </c>
      <c r="D10" s="217">
        <v>11.24</v>
      </c>
      <c r="E10" s="217">
        <v>1.07</v>
      </c>
      <c r="F10" s="217">
        <v>0.19</v>
      </c>
      <c r="G10" s="217">
        <v>2.25</v>
      </c>
      <c r="H10" s="217">
        <v>4.3099999999999996</v>
      </c>
      <c r="I10" s="217">
        <v>9.01</v>
      </c>
      <c r="J10" s="217">
        <v>0</v>
      </c>
      <c r="K10" s="217">
        <v>3.63</v>
      </c>
      <c r="L10" s="217">
        <v>2.02</v>
      </c>
    </row>
    <row r="11" spans="1:12">
      <c r="A11" s="209" t="s">
        <v>90</v>
      </c>
      <c r="B11" s="207" t="s">
        <v>91</v>
      </c>
      <c r="C11" s="217">
        <v>12.13</v>
      </c>
      <c r="D11" s="217">
        <v>11.08</v>
      </c>
      <c r="E11" s="217">
        <v>13.71</v>
      </c>
      <c r="F11" s="217">
        <v>9.44</v>
      </c>
      <c r="G11" s="217">
        <v>11.84</v>
      </c>
      <c r="H11" s="217">
        <v>5.27</v>
      </c>
      <c r="I11" s="217">
        <v>29.1</v>
      </c>
      <c r="J11" s="217">
        <v>25.27</v>
      </c>
      <c r="K11" s="217">
        <v>9.16</v>
      </c>
      <c r="L11" s="217">
        <v>10.65</v>
      </c>
    </row>
    <row r="12" spans="1:12" ht="32.25" customHeight="1">
      <c r="A12" s="209" t="s">
        <v>92</v>
      </c>
      <c r="B12" s="207" t="s">
        <v>93</v>
      </c>
      <c r="C12" s="217">
        <v>10.6</v>
      </c>
      <c r="D12" s="217">
        <v>44.61</v>
      </c>
      <c r="E12" s="217">
        <v>7.03</v>
      </c>
      <c r="F12" s="217">
        <v>5.75</v>
      </c>
      <c r="G12" s="217">
        <v>4.6500000000000004</v>
      </c>
      <c r="H12" s="217">
        <v>35.11</v>
      </c>
      <c r="I12" s="217">
        <v>31.95</v>
      </c>
      <c r="J12" s="217">
        <v>32.64</v>
      </c>
      <c r="K12" s="217">
        <v>36.49</v>
      </c>
      <c r="L12" s="217">
        <v>12.4</v>
      </c>
    </row>
    <row r="13" spans="1:12">
      <c r="A13" s="208" t="s">
        <v>94</v>
      </c>
      <c r="B13" s="207" t="s">
        <v>95</v>
      </c>
      <c r="C13" s="217">
        <v>0.62</v>
      </c>
      <c r="D13" s="217">
        <v>0</v>
      </c>
      <c r="E13" s="217">
        <v>0</v>
      </c>
      <c r="F13" s="217">
        <v>2.29</v>
      </c>
      <c r="G13" s="217">
        <v>2.0299999999999998</v>
      </c>
      <c r="H13" s="217">
        <v>0</v>
      </c>
      <c r="I13" s="217">
        <v>0</v>
      </c>
      <c r="J13" s="217">
        <v>0</v>
      </c>
      <c r="K13" s="217">
        <v>12.8</v>
      </c>
      <c r="L13" s="217">
        <v>1.36</v>
      </c>
    </row>
    <row r="14" spans="1:12">
      <c r="A14" s="208" t="s">
        <v>96</v>
      </c>
      <c r="B14" s="207" t="s">
        <v>9</v>
      </c>
      <c r="C14" s="217">
        <v>5.04</v>
      </c>
      <c r="D14" s="217">
        <v>3.19</v>
      </c>
      <c r="E14" s="217">
        <v>0</v>
      </c>
      <c r="F14" s="217">
        <v>3.79</v>
      </c>
      <c r="G14" s="217">
        <v>0</v>
      </c>
      <c r="H14" s="217">
        <v>3.43</v>
      </c>
      <c r="I14" s="217">
        <v>4.78</v>
      </c>
      <c r="J14" s="217">
        <v>6.78</v>
      </c>
      <c r="K14" s="217">
        <v>0</v>
      </c>
      <c r="L14" s="217">
        <v>2.94</v>
      </c>
    </row>
    <row r="15" spans="1:12" s="84" customFormat="1">
      <c r="A15" s="81" t="s">
        <v>39</v>
      </c>
      <c r="B15" s="82" t="s">
        <v>52</v>
      </c>
      <c r="C15" s="216">
        <v>100.00000000000001</v>
      </c>
      <c r="D15" s="216">
        <v>100</v>
      </c>
      <c r="E15" s="216">
        <v>99.999999999999986</v>
      </c>
      <c r="F15" s="216">
        <v>100</v>
      </c>
      <c r="G15" s="216">
        <v>100</v>
      </c>
      <c r="H15" s="216">
        <v>100</v>
      </c>
      <c r="I15" s="216">
        <v>100.00000000000001</v>
      </c>
      <c r="J15" s="216">
        <v>100</v>
      </c>
      <c r="K15" s="216">
        <v>100</v>
      </c>
      <c r="L15" s="216">
        <v>99.999999999999986</v>
      </c>
    </row>
    <row r="16" spans="1:12">
      <c r="A16" s="104">
        <v>1</v>
      </c>
      <c r="B16" s="105" t="s">
        <v>50</v>
      </c>
      <c r="C16" s="217">
        <v>90.89</v>
      </c>
      <c r="D16" s="217">
        <v>92.95</v>
      </c>
      <c r="E16" s="217">
        <v>94.55</v>
      </c>
      <c r="F16" s="217">
        <v>84</v>
      </c>
      <c r="G16" s="217">
        <v>98.6</v>
      </c>
      <c r="H16" s="217">
        <v>92.11</v>
      </c>
      <c r="I16" s="217">
        <v>87.4</v>
      </c>
      <c r="J16" s="217">
        <v>94.51</v>
      </c>
      <c r="K16" s="217">
        <v>74.819999999999993</v>
      </c>
      <c r="L16" s="217">
        <v>89.49</v>
      </c>
    </row>
    <row r="17" spans="1:12">
      <c r="A17" s="104">
        <v>2</v>
      </c>
      <c r="B17" s="59" t="s">
        <v>37</v>
      </c>
      <c r="C17" s="217">
        <v>9.07</v>
      </c>
      <c r="D17" s="217">
        <v>2.57</v>
      </c>
      <c r="E17" s="217">
        <v>5.38</v>
      </c>
      <c r="F17" s="217">
        <v>15.97</v>
      </c>
      <c r="G17" s="217">
        <v>1.4</v>
      </c>
      <c r="H17" s="217">
        <v>2.76</v>
      </c>
      <c r="I17" s="217">
        <v>12.2</v>
      </c>
      <c r="J17" s="217">
        <v>5.44</v>
      </c>
      <c r="K17" s="217">
        <v>25.18</v>
      </c>
      <c r="L17" s="217">
        <v>9.7100000000000009</v>
      </c>
    </row>
    <row r="18" spans="1:12">
      <c r="A18" s="104">
        <v>3</v>
      </c>
      <c r="B18" s="59" t="s">
        <v>38</v>
      </c>
      <c r="C18" s="217">
        <v>0.04</v>
      </c>
      <c r="D18" s="217">
        <v>4.4800000000000004</v>
      </c>
      <c r="E18" s="217">
        <v>7.0000000000000007E-2</v>
      </c>
      <c r="F18" s="217">
        <v>0.03</v>
      </c>
      <c r="G18" s="217">
        <v>0</v>
      </c>
      <c r="H18" s="217">
        <v>5.13</v>
      </c>
      <c r="I18" s="217">
        <v>0.4</v>
      </c>
      <c r="J18" s="217">
        <v>0.05</v>
      </c>
      <c r="K18" s="217">
        <v>0</v>
      </c>
      <c r="L18" s="217">
        <v>0.8</v>
      </c>
    </row>
    <row r="19" spans="1:12">
      <c r="C19" s="196"/>
      <c r="D19" s="48"/>
      <c r="E19" s="196"/>
      <c r="F19" s="48"/>
      <c r="G19" s="48"/>
      <c r="H19" s="196"/>
      <c r="I19" s="196"/>
      <c r="J19" s="196"/>
      <c r="K19" s="196"/>
      <c r="L19" s="48"/>
    </row>
    <row r="20" spans="1:12">
      <c r="A20" s="130"/>
      <c r="B20" s="131"/>
      <c r="C20" s="161"/>
      <c r="D20" s="161"/>
      <c r="E20" s="237"/>
      <c r="F20" s="161"/>
      <c r="G20" s="161"/>
      <c r="H20" s="161"/>
      <c r="I20" s="161"/>
      <c r="J20" s="161"/>
      <c r="K20" s="161"/>
      <c r="L20" s="161"/>
    </row>
    <row r="21" spans="1:12">
      <c r="A21" s="132" t="s">
        <v>53</v>
      </c>
      <c r="B21" s="195"/>
      <c r="C21" s="161"/>
      <c r="D21" s="161"/>
      <c r="E21" s="237"/>
      <c r="F21" s="161"/>
      <c r="G21" s="161"/>
      <c r="H21" s="161"/>
      <c r="I21" s="161"/>
      <c r="J21" s="161"/>
      <c r="K21" s="161"/>
      <c r="L21" s="161"/>
    </row>
    <row r="22" spans="1:12">
      <c r="C22" s="161"/>
      <c r="D22" s="161"/>
      <c r="E22" s="237"/>
      <c r="F22" s="161"/>
      <c r="G22" s="161"/>
      <c r="H22" s="161"/>
      <c r="I22" s="161"/>
      <c r="J22" s="161"/>
      <c r="K22" s="161"/>
      <c r="L22" s="161"/>
    </row>
    <row r="23" spans="1:12">
      <c r="B23" s="186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2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2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2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2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2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2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2019-05-10T07:32:33Z</cp:lastPrinted>
  <dcterms:created xsi:type="dcterms:W3CDTF">2003-05-13T14:11:28Z</dcterms:created>
  <dcterms:modified xsi:type="dcterms:W3CDTF">2020-05-21T08:53:14Z</dcterms:modified>
</cp:coreProperties>
</file>